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44685-adm\Git\Atlas-Exandria\development\tools\"/>
    </mc:Choice>
  </mc:AlternateContent>
  <bookViews>
    <workbookView xWindow="1665" yWindow="1095" windowWidth="49545" windowHeight="27705" tabRatio="444"/>
  </bookViews>
  <sheets>
    <sheet name="Population" sheetId="1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7" i="14" l="1"/>
  <c r="AW102" i="14"/>
  <c r="BM60" i="14"/>
  <c r="BK60" i="14"/>
  <c r="BI60" i="14"/>
  <c r="BG60" i="14"/>
  <c r="BE60" i="14"/>
  <c r="BC60" i="14"/>
  <c r="BA60" i="14"/>
  <c r="AY60" i="14"/>
  <c r="AW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S60" i="14"/>
  <c r="Q60" i="14"/>
  <c r="O60" i="14"/>
  <c r="M60" i="14"/>
  <c r="K60" i="14"/>
  <c r="I60" i="14"/>
  <c r="G60" i="14"/>
  <c r="C60" i="14"/>
  <c r="C61" i="14"/>
  <c r="G61" i="14"/>
  <c r="I61" i="14"/>
  <c r="K61" i="14"/>
  <c r="M61" i="14"/>
  <c r="O61" i="14"/>
  <c r="Q61" i="14"/>
  <c r="S61" i="14"/>
  <c r="U61" i="14"/>
  <c r="W61" i="14"/>
  <c r="Y61" i="14"/>
  <c r="AA61" i="14"/>
  <c r="AC61" i="14"/>
  <c r="AE61" i="14"/>
  <c r="AG61" i="14"/>
  <c r="AI61" i="14"/>
  <c r="AK61" i="14"/>
  <c r="AM61" i="14"/>
  <c r="AO61" i="14"/>
  <c r="AQ61" i="14"/>
  <c r="AS61" i="14"/>
  <c r="AU61" i="14"/>
  <c r="AW61" i="14"/>
  <c r="AY61" i="14"/>
  <c r="BA61" i="14"/>
  <c r="BC61" i="14"/>
  <c r="BE61" i="14"/>
  <c r="BG61" i="14"/>
  <c r="BI61" i="14"/>
  <c r="BK61" i="14"/>
  <c r="BM61" i="14"/>
  <c r="BM67" i="14"/>
  <c r="BK67" i="14"/>
  <c r="BI67" i="14"/>
  <c r="BG67" i="14"/>
  <c r="BE67" i="14"/>
  <c r="BC67" i="14"/>
  <c r="BA67" i="14"/>
  <c r="AY67" i="14"/>
  <c r="AW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S67" i="14"/>
  <c r="Q67" i="14"/>
  <c r="O67" i="14"/>
  <c r="M67" i="14"/>
  <c r="K67" i="14"/>
  <c r="I67" i="14"/>
  <c r="G67" i="14"/>
  <c r="C67" i="14"/>
  <c r="BM66" i="14"/>
  <c r="BK66" i="14"/>
  <c r="BI66" i="14"/>
  <c r="BG66" i="14"/>
  <c r="BE66" i="14"/>
  <c r="BC66" i="14"/>
  <c r="BA66" i="14"/>
  <c r="AY66" i="14"/>
  <c r="AW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S66" i="14"/>
  <c r="Q66" i="14"/>
  <c r="O66" i="14"/>
  <c r="M66" i="14"/>
  <c r="K66" i="14"/>
  <c r="I66" i="14"/>
  <c r="G66" i="14"/>
  <c r="C66" i="14"/>
  <c r="BM65" i="14"/>
  <c r="BK65" i="14"/>
  <c r="BI65" i="14"/>
  <c r="BG65" i="14"/>
  <c r="BE65" i="14"/>
  <c r="BC65" i="14"/>
  <c r="BA65" i="14"/>
  <c r="AY65" i="14"/>
  <c r="AW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C65" i="14"/>
  <c r="BM64" i="14"/>
  <c r="BK64" i="14"/>
  <c r="BI64" i="14"/>
  <c r="BG64" i="14"/>
  <c r="BE64" i="14"/>
  <c r="BC64" i="14"/>
  <c r="BA64" i="14"/>
  <c r="AY64" i="14"/>
  <c r="AW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S64" i="14"/>
  <c r="Q64" i="14"/>
  <c r="O64" i="14"/>
  <c r="M64" i="14"/>
  <c r="K64" i="14"/>
  <c r="I64" i="14"/>
  <c r="G64" i="14"/>
  <c r="C64" i="14"/>
  <c r="BM63" i="14"/>
  <c r="BK63" i="14"/>
  <c r="BI63" i="14"/>
  <c r="BG63" i="14"/>
  <c r="BE63" i="14"/>
  <c r="BC63" i="14"/>
  <c r="BA63" i="14"/>
  <c r="AY63" i="14"/>
  <c r="AW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S63" i="14"/>
  <c r="Q63" i="14"/>
  <c r="O63" i="14"/>
  <c r="M63" i="14"/>
  <c r="K63" i="14"/>
  <c r="I63" i="14"/>
  <c r="G63" i="14"/>
  <c r="C63" i="14"/>
  <c r="BM122" i="14" l="1"/>
  <c r="BK122" i="14"/>
  <c r="BI122" i="14"/>
  <c r="BG122" i="14"/>
  <c r="BE122" i="14"/>
  <c r="BC122" i="14"/>
  <c r="BA122" i="14"/>
  <c r="AY122" i="14"/>
  <c r="AW122" i="14"/>
  <c r="AU122" i="14"/>
  <c r="AS122" i="14"/>
  <c r="AQ122" i="14"/>
  <c r="AO122" i="14"/>
  <c r="AM122" i="14"/>
  <c r="AK122" i="14"/>
  <c r="AI122" i="14"/>
  <c r="AG122" i="14"/>
  <c r="AE122" i="14"/>
  <c r="AC122" i="14"/>
  <c r="AA122" i="14"/>
  <c r="Y122" i="14"/>
  <c r="W122" i="14"/>
  <c r="U122" i="14"/>
  <c r="S122" i="14"/>
  <c r="Q122" i="14"/>
  <c r="O122" i="14"/>
  <c r="M122" i="14"/>
  <c r="K122" i="14"/>
  <c r="I122" i="14"/>
  <c r="G122" i="14"/>
  <c r="C122" i="14"/>
  <c r="BM121" i="14"/>
  <c r="BK121" i="14"/>
  <c r="BI121" i="14"/>
  <c r="BG121" i="14"/>
  <c r="BE121" i="14"/>
  <c r="BC121" i="14"/>
  <c r="BA121" i="14"/>
  <c r="AY121" i="14"/>
  <c r="AW121" i="14"/>
  <c r="AU121" i="14"/>
  <c r="AS121" i="14"/>
  <c r="AQ121" i="14"/>
  <c r="AO121" i="14"/>
  <c r="AM121" i="14"/>
  <c r="AK121" i="14"/>
  <c r="AI121" i="14"/>
  <c r="AG121" i="14"/>
  <c r="AE121" i="14"/>
  <c r="AC121" i="14"/>
  <c r="AA121" i="14"/>
  <c r="Y121" i="14"/>
  <c r="W121" i="14"/>
  <c r="U121" i="14"/>
  <c r="S121" i="14"/>
  <c r="Q121" i="14"/>
  <c r="O121" i="14"/>
  <c r="M121" i="14"/>
  <c r="K121" i="14"/>
  <c r="I121" i="14"/>
  <c r="G121" i="14"/>
  <c r="C121" i="14"/>
  <c r="BM120" i="14"/>
  <c r="BK120" i="14"/>
  <c r="BI120" i="14"/>
  <c r="BG120" i="14"/>
  <c r="BE120" i="14"/>
  <c r="BC120" i="14"/>
  <c r="BA120" i="14"/>
  <c r="AY120" i="14"/>
  <c r="AW120" i="14"/>
  <c r="AU120" i="14"/>
  <c r="AS120" i="14"/>
  <c r="AQ120" i="14"/>
  <c r="AO120" i="14"/>
  <c r="AM120" i="14"/>
  <c r="AK120" i="14"/>
  <c r="AI120" i="14"/>
  <c r="AG120" i="14"/>
  <c r="AE120" i="14"/>
  <c r="AC120" i="14"/>
  <c r="AA120" i="14"/>
  <c r="Y120" i="14"/>
  <c r="W120" i="14"/>
  <c r="U120" i="14"/>
  <c r="S120" i="14"/>
  <c r="Q120" i="14"/>
  <c r="O120" i="14"/>
  <c r="M120" i="14"/>
  <c r="K120" i="14"/>
  <c r="I120" i="14"/>
  <c r="G120" i="14"/>
  <c r="C120" i="14"/>
  <c r="BM123" i="14"/>
  <c r="BK123" i="14"/>
  <c r="BI123" i="14"/>
  <c r="BG123" i="14"/>
  <c r="BE123" i="14"/>
  <c r="BC123" i="14"/>
  <c r="BA123" i="14"/>
  <c r="AY123" i="14"/>
  <c r="AW123" i="14"/>
  <c r="AU123" i="14"/>
  <c r="AS123" i="14"/>
  <c r="AQ123" i="14"/>
  <c r="AO123" i="14"/>
  <c r="AM123" i="14"/>
  <c r="AK123" i="14"/>
  <c r="AI123" i="14"/>
  <c r="AG123" i="14"/>
  <c r="AE123" i="14"/>
  <c r="AC123" i="14"/>
  <c r="AA123" i="14"/>
  <c r="Y123" i="14"/>
  <c r="W123" i="14"/>
  <c r="U123" i="14"/>
  <c r="S123" i="14"/>
  <c r="Q123" i="14"/>
  <c r="O123" i="14"/>
  <c r="M123" i="14"/>
  <c r="K123" i="14"/>
  <c r="I123" i="14"/>
  <c r="G123" i="14"/>
  <c r="C123" i="14"/>
  <c r="BM74" i="14" l="1"/>
  <c r="BK74" i="14"/>
  <c r="BI74" i="14"/>
  <c r="BG74" i="14"/>
  <c r="BE74" i="14"/>
  <c r="BC74" i="14"/>
  <c r="BA74" i="14"/>
  <c r="AY74" i="14"/>
  <c r="AW74" i="14"/>
  <c r="AU74" i="14"/>
  <c r="AS74" i="14"/>
  <c r="AQ74" i="14"/>
  <c r="AO74" i="14"/>
  <c r="AM74" i="14"/>
  <c r="AK74" i="14"/>
  <c r="AI74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C74" i="14"/>
  <c r="BM80" i="14"/>
  <c r="BK80" i="14"/>
  <c r="BI80" i="14"/>
  <c r="BG80" i="14"/>
  <c r="BE80" i="14"/>
  <c r="BC80" i="14"/>
  <c r="BA80" i="14"/>
  <c r="AY80" i="14"/>
  <c r="AW80" i="14"/>
  <c r="AU80" i="14"/>
  <c r="AS80" i="14"/>
  <c r="AQ80" i="14"/>
  <c r="AO80" i="14"/>
  <c r="AM80" i="14"/>
  <c r="AK80" i="14"/>
  <c r="AI80" i="14"/>
  <c r="AG80" i="14"/>
  <c r="AE80" i="14"/>
  <c r="AC80" i="14"/>
  <c r="AA80" i="14"/>
  <c r="Y80" i="14"/>
  <c r="W80" i="14"/>
  <c r="U80" i="14"/>
  <c r="S80" i="14"/>
  <c r="Q80" i="14"/>
  <c r="O80" i="14"/>
  <c r="M80" i="14"/>
  <c r="K80" i="14"/>
  <c r="I80" i="14"/>
  <c r="G80" i="14"/>
  <c r="C80" i="14"/>
  <c r="BM79" i="14"/>
  <c r="BK79" i="14"/>
  <c r="BI79" i="14"/>
  <c r="BG79" i="14"/>
  <c r="BE79" i="14"/>
  <c r="BC79" i="14"/>
  <c r="BA79" i="14"/>
  <c r="AY79" i="14"/>
  <c r="AW79" i="14"/>
  <c r="AU79" i="14"/>
  <c r="AS79" i="14"/>
  <c r="AQ79" i="14"/>
  <c r="AO79" i="14"/>
  <c r="AM79" i="14"/>
  <c r="AK79" i="14"/>
  <c r="AI79" i="14"/>
  <c r="AG79" i="14"/>
  <c r="AE79" i="14"/>
  <c r="AC79" i="14"/>
  <c r="AA79" i="14"/>
  <c r="Y79" i="14"/>
  <c r="W79" i="14"/>
  <c r="U79" i="14"/>
  <c r="S79" i="14"/>
  <c r="Q79" i="14"/>
  <c r="O79" i="14"/>
  <c r="M79" i="14"/>
  <c r="K79" i="14"/>
  <c r="I79" i="14"/>
  <c r="G79" i="14"/>
  <c r="C79" i="14"/>
  <c r="BM78" i="14"/>
  <c r="BK78" i="14"/>
  <c r="BI78" i="14"/>
  <c r="BG78" i="14"/>
  <c r="BE78" i="14"/>
  <c r="BC78" i="14"/>
  <c r="BA78" i="14"/>
  <c r="AY78" i="14"/>
  <c r="AW78" i="14"/>
  <c r="AU78" i="14"/>
  <c r="AS78" i="14"/>
  <c r="AQ78" i="14"/>
  <c r="AO78" i="14"/>
  <c r="AM78" i="14"/>
  <c r="AK78" i="14"/>
  <c r="AI78" i="14"/>
  <c r="AG78" i="14"/>
  <c r="AE78" i="14"/>
  <c r="AC78" i="14"/>
  <c r="AA78" i="14"/>
  <c r="Y78" i="14"/>
  <c r="W78" i="14"/>
  <c r="U78" i="14"/>
  <c r="S78" i="14"/>
  <c r="Q78" i="14"/>
  <c r="O78" i="14"/>
  <c r="M78" i="14"/>
  <c r="K78" i="14"/>
  <c r="I78" i="14"/>
  <c r="G78" i="14"/>
  <c r="C78" i="14"/>
  <c r="BM77" i="14"/>
  <c r="BK77" i="14"/>
  <c r="BI77" i="14"/>
  <c r="BG77" i="14"/>
  <c r="BE77" i="14"/>
  <c r="BC77" i="14"/>
  <c r="BA77" i="14"/>
  <c r="AY77" i="14"/>
  <c r="AW77" i="14"/>
  <c r="AU77" i="14"/>
  <c r="AS77" i="14"/>
  <c r="AQ77" i="14"/>
  <c r="AO77" i="14"/>
  <c r="AM77" i="14"/>
  <c r="AK77" i="14"/>
  <c r="AI77" i="14"/>
  <c r="AG77" i="14"/>
  <c r="AE77" i="14"/>
  <c r="AC77" i="14"/>
  <c r="AA77" i="14"/>
  <c r="Y77" i="14"/>
  <c r="W77" i="14"/>
  <c r="U77" i="14"/>
  <c r="S77" i="14"/>
  <c r="Q77" i="14"/>
  <c r="O77" i="14"/>
  <c r="M77" i="14"/>
  <c r="K77" i="14"/>
  <c r="I77" i="14"/>
  <c r="G77" i="14"/>
  <c r="C77" i="14"/>
  <c r="BM82" i="14"/>
  <c r="BK82" i="14"/>
  <c r="BI82" i="14"/>
  <c r="BG82" i="14"/>
  <c r="BE82" i="14"/>
  <c r="BC82" i="14"/>
  <c r="BA82" i="14"/>
  <c r="AY82" i="14"/>
  <c r="AW82" i="14"/>
  <c r="AU82" i="14"/>
  <c r="AS82" i="14"/>
  <c r="AQ82" i="14"/>
  <c r="AO82" i="14"/>
  <c r="AM82" i="14"/>
  <c r="AK82" i="14"/>
  <c r="AI82" i="14"/>
  <c r="AG82" i="14"/>
  <c r="AE82" i="14"/>
  <c r="AC82" i="14"/>
  <c r="AA82" i="14"/>
  <c r="Y82" i="14"/>
  <c r="W82" i="14"/>
  <c r="U82" i="14"/>
  <c r="S82" i="14"/>
  <c r="Q82" i="14"/>
  <c r="O82" i="14"/>
  <c r="M82" i="14"/>
  <c r="K82" i="14"/>
  <c r="I82" i="14"/>
  <c r="G82" i="14"/>
  <c r="C82" i="14"/>
  <c r="BM81" i="14"/>
  <c r="BK81" i="14"/>
  <c r="BI81" i="14"/>
  <c r="BG81" i="14"/>
  <c r="BE81" i="14"/>
  <c r="BC81" i="14"/>
  <c r="BA81" i="14"/>
  <c r="AY81" i="14"/>
  <c r="AW81" i="14"/>
  <c r="AU81" i="14"/>
  <c r="AS81" i="14"/>
  <c r="AQ81" i="14"/>
  <c r="AO81" i="14"/>
  <c r="AM81" i="14"/>
  <c r="AK81" i="14"/>
  <c r="AI81" i="14"/>
  <c r="AG81" i="14"/>
  <c r="AE81" i="14"/>
  <c r="AC81" i="14"/>
  <c r="AA81" i="14"/>
  <c r="Y81" i="14"/>
  <c r="W81" i="14"/>
  <c r="U81" i="14"/>
  <c r="S81" i="14"/>
  <c r="Q81" i="14"/>
  <c r="O81" i="14"/>
  <c r="M81" i="14"/>
  <c r="K81" i="14"/>
  <c r="I81" i="14"/>
  <c r="G81" i="14"/>
  <c r="C81" i="14"/>
  <c r="BM83" i="14"/>
  <c r="BK83" i="14"/>
  <c r="BI83" i="14"/>
  <c r="BG83" i="14"/>
  <c r="BE83" i="14"/>
  <c r="BC83" i="14"/>
  <c r="BA83" i="14"/>
  <c r="AY83" i="14"/>
  <c r="AW83" i="14"/>
  <c r="AU83" i="14"/>
  <c r="AS83" i="14"/>
  <c r="AQ83" i="14"/>
  <c r="AO83" i="14"/>
  <c r="AM83" i="14"/>
  <c r="AK83" i="14"/>
  <c r="AI83" i="14"/>
  <c r="AG83" i="14"/>
  <c r="AE83" i="14"/>
  <c r="AC83" i="14"/>
  <c r="AA83" i="14"/>
  <c r="Y83" i="14"/>
  <c r="W83" i="14"/>
  <c r="U83" i="14"/>
  <c r="S83" i="14"/>
  <c r="Q83" i="14"/>
  <c r="O83" i="14"/>
  <c r="M83" i="14"/>
  <c r="K83" i="14"/>
  <c r="I83" i="14"/>
  <c r="G83" i="14"/>
  <c r="C83" i="14"/>
  <c r="BM97" i="14" l="1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96" i="14"/>
  <c r="BK96" i="14"/>
  <c r="BI96" i="14"/>
  <c r="BG96" i="14"/>
  <c r="BE96" i="14"/>
  <c r="BC96" i="14"/>
  <c r="BA96" i="14"/>
  <c r="AY96" i="14"/>
  <c r="AW96" i="14"/>
  <c r="AU96" i="14"/>
  <c r="AS96" i="14"/>
  <c r="AQ96" i="14"/>
  <c r="AO96" i="14"/>
  <c r="AM96" i="14"/>
  <c r="AK96" i="14"/>
  <c r="AI96" i="14"/>
  <c r="AG96" i="14"/>
  <c r="AE96" i="14"/>
  <c r="AC96" i="14"/>
  <c r="AA96" i="14"/>
  <c r="Y96" i="14"/>
  <c r="W96" i="14"/>
  <c r="U96" i="14"/>
  <c r="S96" i="14"/>
  <c r="Q96" i="14"/>
  <c r="O96" i="14"/>
  <c r="M96" i="14"/>
  <c r="K96" i="14"/>
  <c r="I96" i="14"/>
  <c r="G96" i="14"/>
  <c r="C96" i="14"/>
  <c r="BM94" i="14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95" i="14"/>
  <c r="BK95" i="14"/>
  <c r="BI95" i="14"/>
  <c r="BG95" i="14"/>
  <c r="BE95" i="14"/>
  <c r="BC95" i="14"/>
  <c r="BA95" i="14"/>
  <c r="AY95" i="14"/>
  <c r="AW95" i="14"/>
  <c r="AU95" i="14"/>
  <c r="AS95" i="14"/>
  <c r="AQ95" i="14"/>
  <c r="AO95" i="14"/>
  <c r="AM95" i="14"/>
  <c r="AK95" i="14"/>
  <c r="AI95" i="14"/>
  <c r="AG95" i="14"/>
  <c r="AE95" i="14"/>
  <c r="AC95" i="14"/>
  <c r="AA95" i="14"/>
  <c r="Y95" i="14"/>
  <c r="W95" i="14"/>
  <c r="U95" i="14"/>
  <c r="S95" i="14"/>
  <c r="Q95" i="14"/>
  <c r="O95" i="14"/>
  <c r="M95" i="14"/>
  <c r="K95" i="14"/>
  <c r="I95" i="14"/>
  <c r="G95" i="14"/>
  <c r="C95" i="14"/>
  <c r="BM93" i="14"/>
  <c r="BK93" i="14"/>
  <c r="BI93" i="14"/>
  <c r="BG93" i="14"/>
  <c r="BE93" i="14"/>
  <c r="BC93" i="14"/>
  <c r="BA93" i="14"/>
  <c r="AY93" i="14"/>
  <c r="AW93" i="14"/>
  <c r="AU93" i="14"/>
  <c r="AS93" i="14"/>
  <c r="AQ93" i="14"/>
  <c r="AO93" i="14"/>
  <c r="AM93" i="14"/>
  <c r="AK93" i="14"/>
  <c r="AI93" i="14"/>
  <c r="AG93" i="14"/>
  <c r="AE93" i="14"/>
  <c r="AC93" i="14"/>
  <c r="AA93" i="14"/>
  <c r="Y93" i="14"/>
  <c r="W93" i="14"/>
  <c r="U93" i="14"/>
  <c r="S93" i="14"/>
  <c r="Q93" i="14"/>
  <c r="O93" i="14"/>
  <c r="M93" i="14"/>
  <c r="K93" i="14"/>
  <c r="I93" i="14"/>
  <c r="G93" i="14"/>
  <c r="C93" i="14"/>
  <c r="B3" i="14"/>
  <c r="E111" i="14" l="1"/>
  <c r="E100" i="14"/>
  <c r="E86" i="14"/>
  <c r="E62" i="14"/>
  <c r="E56" i="14"/>
  <c r="E52" i="14"/>
  <c r="E46" i="14"/>
  <c r="E42" i="14"/>
  <c r="E33" i="14"/>
  <c r="E27" i="14"/>
  <c r="E22" i="14"/>
  <c r="E13" i="14"/>
  <c r="E6" i="14"/>
  <c r="E3" i="14"/>
  <c r="E68" i="14" l="1"/>
  <c r="D51" i="14" s="1"/>
  <c r="E2" i="14"/>
  <c r="AG125" i="14"/>
  <c r="AG124" i="14"/>
  <c r="AG119" i="14"/>
  <c r="AG118" i="14"/>
  <c r="AG117" i="14"/>
  <c r="AG116" i="14"/>
  <c r="AG115" i="14"/>
  <c r="AG114" i="14"/>
  <c r="AG113" i="14"/>
  <c r="AG112" i="14"/>
  <c r="AG110" i="14"/>
  <c r="AG109" i="14"/>
  <c r="AG108" i="14"/>
  <c r="AG107" i="14"/>
  <c r="AG106" i="14"/>
  <c r="AG105" i="14"/>
  <c r="AG104" i="14"/>
  <c r="AG103" i="14"/>
  <c r="AG102" i="14"/>
  <c r="AG101" i="14"/>
  <c r="AG99" i="14"/>
  <c r="AG98" i="14"/>
  <c r="AG92" i="14"/>
  <c r="AG91" i="14"/>
  <c r="AG90" i="14"/>
  <c r="AG89" i="14"/>
  <c r="AG88" i="14"/>
  <c r="AG87" i="14"/>
  <c r="AG85" i="14"/>
  <c r="AG84" i="14"/>
  <c r="AG76" i="14"/>
  <c r="AG75" i="14"/>
  <c r="AG73" i="14"/>
  <c r="AG72" i="14"/>
  <c r="AG71" i="14"/>
  <c r="AG70" i="14"/>
  <c r="AG69" i="14"/>
  <c r="AG59" i="14"/>
  <c r="AG58" i="14"/>
  <c r="AG57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25" i="14"/>
  <c r="AI124" i="14"/>
  <c r="AI119" i="14"/>
  <c r="AI118" i="14"/>
  <c r="AI117" i="14"/>
  <c r="AI116" i="14"/>
  <c r="AI115" i="14"/>
  <c r="AI114" i="14"/>
  <c r="AI113" i="14"/>
  <c r="AI112" i="14"/>
  <c r="AI110" i="14"/>
  <c r="AI109" i="14"/>
  <c r="AI108" i="14"/>
  <c r="AI107" i="14"/>
  <c r="AI106" i="14"/>
  <c r="AI105" i="14"/>
  <c r="AI104" i="14"/>
  <c r="AI103" i="14"/>
  <c r="AI102" i="14"/>
  <c r="AI101" i="14"/>
  <c r="AI99" i="14"/>
  <c r="AI98" i="14"/>
  <c r="AI92" i="14"/>
  <c r="AI91" i="14"/>
  <c r="AI90" i="14"/>
  <c r="AI89" i="14"/>
  <c r="AI88" i="14"/>
  <c r="AI87" i="14"/>
  <c r="AI85" i="14"/>
  <c r="AI84" i="14"/>
  <c r="AI76" i="14"/>
  <c r="AI75" i="14"/>
  <c r="AI73" i="14"/>
  <c r="AI72" i="14"/>
  <c r="AI71" i="14"/>
  <c r="AI70" i="14"/>
  <c r="AI69" i="14"/>
  <c r="AI59" i="14"/>
  <c r="AI58" i="14"/>
  <c r="AI57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25" i="14"/>
  <c r="BE124" i="14"/>
  <c r="BE119" i="14"/>
  <c r="BE118" i="14"/>
  <c r="BE117" i="14"/>
  <c r="BE116" i="14"/>
  <c r="BE115" i="14"/>
  <c r="BE114" i="14"/>
  <c r="BE113" i="14"/>
  <c r="BE112" i="14"/>
  <c r="BE110" i="14"/>
  <c r="BE109" i="14"/>
  <c r="BE108" i="14"/>
  <c r="BE107" i="14"/>
  <c r="BE106" i="14"/>
  <c r="BE105" i="14"/>
  <c r="BE104" i="14"/>
  <c r="BE103" i="14"/>
  <c r="BE102" i="14"/>
  <c r="BE101" i="14"/>
  <c r="BE99" i="14"/>
  <c r="BE98" i="14"/>
  <c r="BE92" i="14"/>
  <c r="BE91" i="14"/>
  <c r="BE90" i="14"/>
  <c r="BE89" i="14"/>
  <c r="BE88" i="14"/>
  <c r="BE87" i="14"/>
  <c r="BE85" i="14"/>
  <c r="BE84" i="14"/>
  <c r="BE76" i="14"/>
  <c r="BE75" i="14"/>
  <c r="BE73" i="14"/>
  <c r="BE72" i="14"/>
  <c r="BE71" i="14"/>
  <c r="BE70" i="14"/>
  <c r="BE69" i="14"/>
  <c r="BE59" i="14"/>
  <c r="BE58" i="14"/>
  <c r="BE57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25" i="14"/>
  <c r="BC124" i="14"/>
  <c r="BC119" i="14"/>
  <c r="BC118" i="14"/>
  <c r="BC117" i="14"/>
  <c r="BC116" i="14"/>
  <c r="BC115" i="14"/>
  <c r="BC114" i="14"/>
  <c r="BC113" i="14"/>
  <c r="BC112" i="14"/>
  <c r="BC110" i="14"/>
  <c r="BC109" i="14"/>
  <c r="BC108" i="14"/>
  <c r="BC107" i="14"/>
  <c r="BC106" i="14"/>
  <c r="BC105" i="14"/>
  <c r="BC104" i="14"/>
  <c r="BC103" i="14"/>
  <c r="BC102" i="14"/>
  <c r="BC101" i="14"/>
  <c r="BC99" i="14"/>
  <c r="BC98" i="14"/>
  <c r="BC92" i="14"/>
  <c r="BC91" i="14"/>
  <c r="BC90" i="14"/>
  <c r="BC89" i="14"/>
  <c r="BC88" i="14"/>
  <c r="BC87" i="14"/>
  <c r="BC85" i="14"/>
  <c r="BC84" i="14"/>
  <c r="BC76" i="14"/>
  <c r="BC75" i="14"/>
  <c r="BC73" i="14"/>
  <c r="BC72" i="14"/>
  <c r="BC71" i="14"/>
  <c r="BC70" i="14"/>
  <c r="BC69" i="14"/>
  <c r="BC59" i="14"/>
  <c r="BC58" i="14"/>
  <c r="BC57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7" i="14"/>
  <c r="S58" i="14"/>
  <c r="S59" i="14"/>
  <c r="S69" i="14"/>
  <c r="S70" i="14"/>
  <c r="S71" i="14"/>
  <c r="S72" i="14"/>
  <c r="S73" i="14"/>
  <c r="S75" i="14"/>
  <c r="S76" i="14"/>
  <c r="S84" i="14"/>
  <c r="S85" i="14"/>
  <c r="S87" i="14"/>
  <c r="S88" i="14"/>
  <c r="S89" i="14"/>
  <c r="S90" i="14"/>
  <c r="S91" i="14"/>
  <c r="S92" i="14"/>
  <c r="S98" i="14"/>
  <c r="S99" i="14"/>
  <c r="S101" i="14"/>
  <c r="S102" i="14"/>
  <c r="S103" i="14"/>
  <c r="S104" i="14"/>
  <c r="S105" i="14"/>
  <c r="S106" i="14"/>
  <c r="S107" i="14"/>
  <c r="S108" i="14"/>
  <c r="S109" i="14"/>
  <c r="S110" i="14"/>
  <c r="S112" i="14"/>
  <c r="S113" i="14"/>
  <c r="S114" i="14"/>
  <c r="S115" i="14"/>
  <c r="S116" i="14"/>
  <c r="S117" i="14"/>
  <c r="S118" i="14"/>
  <c r="S119" i="14"/>
  <c r="S124" i="14"/>
  <c r="S125" i="14"/>
  <c r="BG125" i="14"/>
  <c r="BG124" i="14"/>
  <c r="BG119" i="14"/>
  <c r="BG118" i="14"/>
  <c r="BG117" i="14"/>
  <c r="BG116" i="14"/>
  <c r="BG115" i="14"/>
  <c r="BG114" i="14"/>
  <c r="BG113" i="14"/>
  <c r="BG112" i="14"/>
  <c r="BG110" i="14"/>
  <c r="BG109" i="14"/>
  <c r="BG108" i="14"/>
  <c r="BG107" i="14"/>
  <c r="BG106" i="14"/>
  <c r="BG105" i="14"/>
  <c r="BG104" i="14"/>
  <c r="BG103" i="14"/>
  <c r="BG102" i="14"/>
  <c r="BG101" i="14"/>
  <c r="BG99" i="14"/>
  <c r="BG98" i="14"/>
  <c r="BG92" i="14"/>
  <c r="BG91" i="14"/>
  <c r="BG90" i="14"/>
  <c r="BG89" i="14"/>
  <c r="BG88" i="14"/>
  <c r="BG87" i="14"/>
  <c r="BG85" i="14"/>
  <c r="BG84" i="14"/>
  <c r="BG76" i="14"/>
  <c r="BG75" i="14"/>
  <c r="BG73" i="14"/>
  <c r="BG72" i="14"/>
  <c r="BG71" i="14"/>
  <c r="BG70" i="14"/>
  <c r="BG69" i="14"/>
  <c r="BG59" i="14"/>
  <c r="BG58" i="14"/>
  <c r="BG57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25" i="14"/>
  <c r="AQ124" i="14"/>
  <c r="AQ119" i="14"/>
  <c r="AQ118" i="14"/>
  <c r="AQ117" i="14"/>
  <c r="AQ116" i="14"/>
  <c r="AQ115" i="14"/>
  <c r="AQ114" i="14"/>
  <c r="AQ113" i="14"/>
  <c r="AQ112" i="14"/>
  <c r="AQ110" i="14"/>
  <c r="AQ109" i="14"/>
  <c r="AQ108" i="14"/>
  <c r="AQ107" i="14"/>
  <c r="AQ106" i="14"/>
  <c r="AQ105" i="14"/>
  <c r="AQ104" i="14"/>
  <c r="AQ103" i="14"/>
  <c r="AQ102" i="14"/>
  <c r="AQ101" i="14"/>
  <c r="AQ99" i="14"/>
  <c r="AQ98" i="14"/>
  <c r="AQ92" i="14"/>
  <c r="AQ91" i="14"/>
  <c r="AQ90" i="14"/>
  <c r="AQ89" i="14"/>
  <c r="AQ88" i="14"/>
  <c r="AQ87" i="14"/>
  <c r="AQ85" i="14"/>
  <c r="AQ84" i="14"/>
  <c r="AQ76" i="14"/>
  <c r="AQ75" i="14"/>
  <c r="AQ73" i="14"/>
  <c r="AQ72" i="14"/>
  <c r="AQ71" i="14"/>
  <c r="AQ70" i="14"/>
  <c r="AQ69" i="14"/>
  <c r="AQ59" i="14"/>
  <c r="AQ58" i="14"/>
  <c r="AQ57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25" i="14"/>
  <c r="AS124" i="14"/>
  <c r="AS119" i="14"/>
  <c r="AS118" i="14"/>
  <c r="AS117" i="14"/>
  <c r="AS116" i="14"/>
  <c r="AS115" i="14"/>
  <c r="AS114" i="14"/>
  <c r="AS113" i="14"/>
  <c r="AS112" i="14"/>
  <c r="AS110" i="14"/>
  <c r="AS109" i="14"/>
  <c r="AS108" i="14"/>
  <c r="AS107" i="14"/>
  <c r="AS106" i="14"/>
  <c r="AS105" i="14"/>
  <c r="AS104" i="14"/>
  <c r="AS103" i="14"/>
  <c r="AS102" i="14"/>
  <c r="AS101" i="14"/>
  <c r="AS99" i="14"/>
  <c r="AS98" i="14"/>
  <c r="AS92" i="14"/>
  <c r="AS91" i="14"/>
  <c r="AS90" i="14"/>
  <c r="AS89" i="14"/>
  <c r="AS88" i="14"/>
  <c r="AS87" i="14"/>
  <c r="AS85" i="14"/>
  <c r="AS84" i="14"/>
  <c r="AS76" i="14"/>
  <c r="AS75" i="14"/>
  <c r="AS73" i="14"/>
  <c r="AS72" i="14"/>
  <c r="AS71" i="14"/>
  <c r="AS70" i="14"/>
  <c r="AS69" i="14"/>
  <c r="AS59" i="14"/>
  <c r="AS58" i="14"/>
  <c r="AS57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25" i="14"/>
  <c r="AO124" i="14"/>
  <c r="AO119" i="14"/>
  <c r="AO118" i="14"/>
  <c r="AO117" i="14"/>
  <c r="AO116" i="14"/>
  <c r="AO115" i="14"/>
  <c r="AO114" i="14"/>
  <c r="AO113" i="14"/>
  <c r="AO112" i="14"/>
  <c r="AO110" i="14"/>
  <c r="AO109" i="14"/>
  <c r="AO108" i="14"/>
  <c r="AO107" i="14"/>
  <c r="AO106" i="14"/>
  <c r="AO105" i="14"/>
  <c r="AO104" i="14"/>
  <c r="AO103" i="14"/>
  <c r="AO102" i="14"/>
  <c r="AO101" i="14"/>
  <c r="AO99" i="14"/>
  <c r="AO98" i="14"/>
  <c r="AO92" i="14"/>
  <c r="AO91" i="14"/>
  <c r="AO90" i="14"/>
  <c r="AO89" i="14"/>
  <c r="AO88" i="14"/>
  <c r="AO87" i="14"/>
  <c r="AO85" i="14"/>
  <c r="AO84" i="14"/>
  <c r="AO76" i="14"/>
  <c r="AO75" i="14"/>
  <c r="AO73" i="14"/>
  <c r="AO72" i="14"/>
  <c r="AO71" i="14"/>
  <c r="AO70" i="14"/>
  <c r="AO69" i="14"/>
  <c r="AO59" i="14"/>
  <c r="AO58" i="14"/>
  <c r="AO57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25" i="14"/>
  <c r="AM124" i="14"/>
  <c r="AM119" i="14"/>
  <c r="AM118" i="14"/>
  <c r="AM117" i="14"/>
  <c r="AM116" i="14"/>
  <c r="AM115" i="14"/>
  <c r="AM114" i="14"/>
  <c r="AM113" i="14"/>
  <c r="AM112" i="14"/>
  <c r="AM110" i="14"/>
  <c r="AM109" i="14"/>
  <c r="AM108" i="14"/>
  <c r="AM107" i="14"/>
  <c r="AM106" i="14"/>
  <c r="AM105" i="14"/>
  <c r="AM104" i="14"/>
  <c r="AM103" i="14"/>
  <c r="AM102" i="14"/>
  <c r="AM101" i="14"/>
  <c r="AM99" i="14"/>
  <c r="AM98" i="14"/>
  <c r="AM92" i="14"/>
  <c r="AM91" i="14"/>
  <c r="AM90" i="14"/>
  <c r="AM89" i="14"/>
  <c r="AM88" i="14"/>
  <c r="AM87" i="14"/>
  <c r="AM85" i="14"/>
  <c r="AM84" i="14"/>
  <c r="AM76" i="14"/>
  <c r="AM75" i="14"/>
  <c r="AM73" i="14"/>
  <c r="AM72" i="14"/>
  <c r="AM71" i="14"/>
  <c r="AM70" i="14"/>
  <c r="AM69" i="14"/>
  <c r="AM59" i="14"/>
  <c r="AM58" i="14"/>
  <c r="AM57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25" i="14"/>
  <c r="AK124" i="14"/>
  <c r="AK119" i="14"/>
  <c r="AK118" i="14"/>
  <c r="AK117" i="14"/>
  <c r="AK116" i="14"/>
  <c r="AK115" i="14"/>
  <c r="AK114" i="14"/>
  <c r="AK113" i="14"/>
  <c r="AK112" i="14"/>
  <c r="AK110" i="14"/>
  <c r="AK109" i="14"/>
  <c r="AK108" i="14"/>
  <c r="AK107" i="14"/>
  <c r="AK106" i="14"/>
  <c r="AK105" i="14"/>
  <c r="AK104" i="14"/>
  <c r="AK103" i="14"/>
  <c r="AK102" i="14"/>
  <c r="AK101" i="14"/>
  <c r="AK99" i="14"/>
  <c r="AK98" i="14"/>
  <c r="AK92" i="14"/>
  <c r="AK91" i="14"/>
  <c r="AK90" i="14"/>
  <c r="AK89" i="14"/>
  <c r="AK88" i="14"/>
  <c r="AK87" i="14"/>
  <c r="AK85" i="14"/>
  <c r="AK84" i="14"/>
  <c r="AK76" i="14"/>
  <c r="AK75" i="14"/>
  <c r="AK73" i="14"/>
  <c r="AK72" i="14"/>
  <c r="AK71" i="14"/>
  <c r="AK70" i="14"/>
  <c r="AK69" i="14"/>
  <c r="AK59" i="14"/>
  <c r="AK58" i="14"/>
  <c r="AK57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25" i="14"/>
  <c r="AE124" i="14"/>
  <c r="AE119" i="14"/>
  <c r="AE118" i="14"/>
  <c r="AE117" i="14"/>
  <c r="AE116" i="14"/>
  <c r="AE115" i="14"/>
  <c r="AE114" i="14"/>
  <c r="AE113" i="14"/>
  <c r="AE112" i="14"/>
  <c r="AE110" i="14"/>
  <c r="AE109" i="14"/>
  <c r="AE108" i="14"/>
  <c r="AE107" i="14"/>
  <c r="AE106" i="14"/>
  <c r="AE105" i="14"/>
  <c r="AE104" i="14"/>
  <c r="AE103" i="14"/>
  <c r="AE102" i="14"/>
  <c r="AE101" i="14"/>
  <c r="AE99" i="14"/>
  <c r="AE98" i="14"/>
  <c r="AE92" i="14"/>
  <c r="AE91" i="14"/>
  <c r="AE90" i="14"/>
  <c r="AE89" i="14"/>
  <c r="AE88" i="14"/>
  <c r="AE87" i="14"/>
  <c r="AE85" i="14"/>
  <c r="AE84" i="14"/>
  <c r="AE76" i="14"/>
  <c r="AE75" i="14"/>
  <c r="AE73" i="14"/>
  <c r="AE72" i="14"/>
  <c r="AE71" i="14"/>
  <c r="AE70" i="14"/>
  <c r="AE69" i="14"/>
  <c r="AE59" i="14"/>
  <c r="AE58" i="14"/>
  <c r="AE57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25" i="14"/>
  <c r="W124" i="14"/>
  <c r="W119" i="14"/>
  <c r="W118" i="14"/>
  <c r="W117" i="14"/>
  <c r="W116" i="14"/>
  <c r="W115" i="14"/>
  <c r="W114" i="14"/>
  <c r="W113" i="14"/>
  <c r="W112" i="14"/>
  <c r="W110" i="14"/>
  <c r="W109" i="14"/>
  <c r="W108" i="14"/>
  <c r="W107" i="14"/>
  <c r="W106" i="14"/>
  <c r="W105" i="14"/>
  <c r="W104" i="14"/>
  <c r="W103" i="14"/>
  <c r="W102" i="14"/>
  <c r="W101" i="14"/>
  <c r="W99" i="14"/>
  <c r="W98" i="14"/>
  <c r="W92" i="14"/>
  <c r="W91" i="14"/>
  <c r="W90" i="14"/>
  <c r="W89" i="14"/>
  <c r="W88" i="14"/>
  <c r="W87" i="14"/>
  <c r="W85" i="14"/>
  <c r="W84" i="14"/>
  <c r="W76" i="14"/>
  <c r="W75" i="14"/>
  <c r="W73" i="14"/>
  <c r="W72" i="14"/>
  <c r="W71" i="14"/>
  <c r="W70" i="14"/>
  <c r="W69" i="14"/>
  <c r="W59" i="14"/>
  <c r="W58" i="14"/>
  <c r="W57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25" i="14"/>
  <c r="U124" i="14"/>
  <c r="U119" i="14"/>
  <c r="U118" i="14"/>
  <c r="U117" i="14"/>
  <c r="U116" i="14"/>
  <c r="U115" i="14"/>
  <c r="U114" i="14"/>
  <c r="U113" i="14"/>
  <c r="U112" i="14"/>
  <c r="U110" i="14"/>
  <c r="U109" i="14"/>
  <c r="U108" i="14"/>
  <c r="U107" i="14"/>
  <c r="U106" i="14"/>
  <c r="U105" i="14"/>
  <c r="U104" i="14"/>
  <c r="U103" i="14"/>
  <c r="U102" i="14"/>
  <c r="U101" i="14"/>
  <c r="U99" i="14"/>
  <c r="U98" i="14"/>
  <c r="U92" i="14"/>
  <c r="U91" i="14"/>
  <c r="U90" i="14"/>
  <c r="U89" i="14"/>
  <c r="U88" i="14"/>
  <c r="U87" i="14"/>
  <c r="U85" i="14"/>
  <c r="U84" i="14"/>
  <c r="U76" i="14"/>
  <c r="U75" i="14"/>
  <c r="U73" i="14"/>
  <c r="U72" i="14"/>
  <c r="U71" i="14"/>
  <c r="U70" i="14"/>
  <c r="U69" i="14"/>
  <c r="U59" i="14"/>
  <c r="U58" i="14"/>
  <c r="U57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25" i="14"/>
  <c r="Q124" i="14"/>
  <c r="Q119" i="14"/>
  <c r="Q118" i="14"/>
  <c r="Q117" i="14"/>
  <c r="Q116" i="14"/>
  <c r="Q115" i="14"/>
  <c r="Q114" i="14"/>
  <c r="Q113" i="14"/>
  <c r="Q112" i="14"/>
  <c r="Q110" i="14"/>
  <c r="Q109" i="14"/>
  <c r="Q108" i="14"/>
  <c r="Q107" i="14"/>
  <c r="Q106" i="14"/>
  <c r="Q105" i="14"/>
  <c r="Q104" i="14"/>
  <c r="Q103" i="14"/>
  <c r="Q102" i="14"/>
  <c r="Q101" i="14"/>
  <c r="Q99" i="14"/>
  <c r="Q98" i="14"/>
  <c r="Q92" i="14"/>
  <c r="Q91" i="14"/>
  <c r="Q90" i="14"/>
  <c r="Q89" i="14"/>
  <c r="Q88" i="14"/>
  <c r="Q87" i="14"/>
  <c r="Q85" i="14"/>
  <c r="Q84" i="14"/>
  <c r="Q76" i="14"/>
  <c r="Q75" i="14"/>
  <c r="Q73" i="14"/>
  <c r="Q72" i="14"/>
  <c r="Q71" i="14"/>
  <c r="Q70" i="14"/>
  <c r="Q69" i="14"/>
  <c r="Q59" i="14"/>
  <c r="Q58" i="14"/>
  <c r="Q57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O88" i="14"/>
  <c r="M88" i="14"/>
  <c r="K88" i="14"/>
  <c r="I88" i="14"/>
  <c r="G88" i="14"/>
  <c r="C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76" i="14"/>
  <c r="BK76" i="14"/>
  <c r="BI76" i="14"/>
  <c r="BA76" i="14"/>
  <c r="AY76" i="14"/>
  <c r="AW76" i="14"/>
  <c r="AU76" i="14"/>
  <c r="AC76" i="14"/>
  <c r="AA76" i="14"/>
  <c r="Y76" i="14"/>
  <c r="O76" i="14"/>
  <c r="M76" i="14"/>
  <c r="K76" i="14"/>
  <c r="I76" i="14"/>
  <c r="G76" i="14"/>
  <c r="C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68" i="14"/>
  <c r="B62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86" i="14"/>
  <c r="BF86" i="14" s="1"/>
  <c r="BG100" i="14"/>
  <c r="BF100" i="14" s="1"/>
  <c r="AG56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56" i="14"/>
  <c r="P56" i="14" s="1"/>
  <c r="Q62" i="14"/>
  <c r="P62" i="14" s="1"/>
  <c r="Q100" i="14"/>
  <c r="P100" i="14" s="1"/>
  <c r="W6" i="14"/>
  <c r="V6" i="14" s="1"/>
  <c r="W46" i="14"/>
  <c r="V46" i="14" s="1"/>
  <c r="W56" i="14"/>
  <c r="V56" i="14" s="1"/>
  <c r="W86" i="14"/>
  <c r="V86" i="14" s="1"/>
  <c r="AO6" i="14"/>
  <c r="AN6" i="14" s="1"/>
  <c r="AO42" i="14"/>
  <c r="AN42" i="14" s="1"/>
  <c r="AO46" i="14"/>
  <c r="AN46" i="14" s="1"/>
  <c r="AO52" i="14"/>
  <c r="AN52" i="14" s="1"/>
  <c r="AO56" i="14"/>
  <c r="AN56" i="14" s="1"/>
  <c r="AO62" i="14"/>
  <c r="AN62" i="14" s="1"/>
  <c r="AO68" i="14"/>
  <c r="AN68" i="14" s="1"/>
  <c r="AO86" i="14"/>
  <c r="AN86" i="14" s="1"/>
  <c r="AO100" i="14"/>
  <c r="AN100" i="14" s="1"/>
  <c r="AO111" i="14"/>
  <c r="AN111" i="14" s="1"/>
  <c r="BC42" i="14"/>
  <c r="BB42" i="14" s="1"/>
  <c r="AG86" i="14"/>
  <c r="AF86" i="14" s="1"/>
  <c r="AG111" i="14"/>
  <c r="AF111" i="14" s="1"/>
  <c r="Q6" i="14"/>
  <c r="P6" i="14" s="1"/>
  <c r="BG56" i="14"/>
  <c r="BF56" i="14" s="1"/>
  <c r="AG46" i="14"/>
  <c r="AF46" i="14" s="1"/>
  <c r="AF56" i="14"/>
  <c r="BG6" i="14"/>
  <c r="BF6" i="14" s="1"/>
  <c r="BC111" i="14"/>
  <c r="BB111" i="14" s="1"/>
  <c r="BE33" i="14"/>
  <c r="BD33" i="14" s="1"/>
  <c r="BE62" i="14"/>
  <c r="BD62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56" i="14"/>
  <c r="AP56" i="14" s="1"/>
  <c r="BC68" i="14"/>
  <c r="BB6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86" i="14"/>
  <c r="P86" i="14" s="1"/>
  <c r="U42" i="14"/>
  <c r="T42" i="14" s="1"/>
  <c r="U52" i="14"/>
  <c r="T52" i="14" s="1"/>
  <c r="U68" i="14"/>
  <c r="T68" i="14" s="1"/>
  <c r="U111" i="14"/>
  <c r="W42" i="14"/>
  <c r="V42" i="14" s="1"/>
  <c r="W52" i="14"/>
  <c r="V52" i="14" s="1"/>
  <c r="W68" i="14"/>
  <c r="V68" i="14" s="1"/>
  <c r="W111" i="14"/>
  <c r="V111" i="14" s="1"/>
  <c r="AS6" i="14"/>
  <c r="AR6" i="14" s="1"/>
  <c r="AS42" i="14"/>
  <c r="AR42" i="14" s="1"/>
  <c r="AS46" i="14"/>
  <c r="AR46" i="14" s="1"/>
  <c r="AS52" i="14"/>
  <c r="AR52" i="14" s="1"/>
  <c r="AS56" i="14"/>
  <c r="AR56" i="14" s="1"/>
  <c r="AS68" i="14"/>
  <c r="AR68" i="14" s="1"/>
  <c r="AS86" i="14"/>
  <c r="AR86" i="14" s="1"/>
  <c r="AS111" i="14"/>
  <c r="AR111" i="14" s="1"/>
  <c r="AQ42" i="14"/>
  <c r="AP42" i="14" s="1"/>
  <c r="AQ86" i="14"/>
  <c r="AP86" i="14" s="1"/>
  <c r="BG62" i="14"/>
  <c r="BF62" i="14" s="1"/>
  <c r="BC86" i="14"/>
  <c r="BB86" i="14" s="1"/>
  <c r="BC100" i="14"/>
  <c r="BB100" i="14" s="1"/>
  <c r="AI13" i="14"/>
  <c r="AH13" i="14" s="1"/>
  <c r="AI33" i="14"/>
  <c r="AH33" i="14" s="1"/>
  <c r="AI62" i="14"/>
  <c r="AH62" i="14" s="1"/>
  <c r="AI100" i="14"/>
  <c r="AH100" i="14" s="1"/>
  <c r="AG13" i="14"/>
  <c r="AF13" i="14" s="1"/>
  <c r="AG33" i="14"/>
  <c r="AF33" i="14" s="1"/>
  <c r="AG68" i="14"/>
  <c r="AF68" i="14" s="1"/>
  <c r="Q68" i="14"/>
  <c r="P68" i="14" s="1"/>
  <c r="Q111" i="14"/>
  <c r="U13" i="14"/>
  <c r="T13" i="14" s="1"/>
  <c r="U33" i="14"/>
  <c r="T33" i="14" s="1"/>
  <c r="U62" i="14"/>
  <c r="T62" i="14" s="1"/>
  <c r="U100" i="14"/>
  <c r="T100" i="14" s="1"/>
  <c r="AM6" i="14"/>
  <c r="AL6" i="14" s="1"/>
  <c r="AM42" i="14"/>
  <c r="AL42" i="14" s="1"/>
  <c r="AM46" i="14"/>
  <c r="AL46" i="14" s="1"/>
  <c r="AM52" i="14"/>
  <c r="AL52" i="14" s="1"/>
  <c r="AM56" i="14"/>
  <c r="AL56" i="14" s="1"/>
  <c r="AM68" i="14"/>
  <c r="AL68" i="14" s="1"/>
  <c r="AM86" i="14"/>
  <c r="AL86" i="14" s="1"/>
  <c r="AM111" i="14"/>
  <c r="AS13" i="14"/>
  <c r="AR13" i="14" s="1"/>
  <c r="AS33" i="14"/>
  <c r="AR33" i="14" s="1"/>
  <c r="AS62" i="14"/>
  <c r="AR62" i="14" s="1"/>
  <c r="AS100" i="14"/>
  <c r="AR100" i="14" s="1"/>
  <c r="AQ13" i="14"/>
  <c r="AP13" i="14" s="1"/>
  <c r="AQ33" i="14"/>
  <c r="AP33" i="14" s="1"/>
  <c r="AQ68" i="14"/>
  <c r="AP68" i="14" s="1"/>
  <c r="AQ111" i="14"/>
  <c r="AP111" i="14" s="1"/>
  <c r="BG42" i="14"/>
  <c r="BF42" i="14" s="1"/>
  <c r="S111" i="14"/>
  <c r="R111" i="14" s="1"/>
  <c r="S68" i="14"/>
  <c r="R68" i="14" s="1"/>
  <c r="S52" i="14"/>
  <c r="R52" i="14" s="1"/>
  <c r="S42" i="14"/>
  <c r="R42" i="14" s="1"/>
  <c r="S33" i="14"/>
  <c r="R33" i="14" s="1"/>
  <c r="S13" i="14"/>
  <c r="R13" i="14" s="1"/>
  <c r="AG6" i="14"/>
  <c r="AF6" i="14" s="1"/>
  <c r="AG62" i="14"/>
  <c r="AF62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56" i="14"/>
  <c r="AJ56" i="14" s="1"/>
  <c r="AK68" i="14"/>
  <c r="AJ68" i="14" s="1"/>
  <c r="AK86" i="14"/>
  <c r="AJ86" i="14" s="1"/>
  <c r="AK111" i="14"/>
  <c r="AJ111" i="14" s="1"/>
  <c r="AO13" i="14"/>
  <c r="AN13" i="14" s="1"/>
  <c r="AO33" i="14"/>
  <c r="AN33" i="14" s="1"/>
  <c r="BG52" i="14"/>
  <c r="BF52" i="14" s="1"/>
  <c r="S100" i="14"/>
  <c r="R100" i="14" s="1"/>
  <c r="S62" i="14"/>
  <c r="R62" i="14" s="1"/>
  <c r="BC6" i="14"/>
  <c r="BB6" i="14" s="1"/>
  <c r="BC13" i="14"/>
  <c r="BB13" i="14" s="1"/>
  <c r="BC33" i="14"/>
  <c r="BB33" i="14" s="1"/>
  <c r="AG27" i="14"/>
  <c r="AF27" i="14" s="1"/>
  <c r="AG100" i="14"/>
  <c r="AF10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56" i="14"/>
  <c r="T56" i="14" s="1"/>
  <c r="U86" i="14"/>
  <c r="T86" i="14" s="1"/>
  <c r="AE6" i="14"/>
  <c r="AD6" i="14" s="1"/>
  <c r="AE42" i="14"/>
  <c r="AD42" i="14" s="1"/>
  <c r="AE46" i="14"/>
  <c r="AD46" i="14" s="1"/>
  <c r="AE52" i="14"/>
  <c r="AD52" i="14" s="1"/>
  <c r="AE56" i="14"/>
  <c r="AD56" i="14" s="1"/>
  <c r="AE62" i="14"/>
  <c r="AD62" i="14" s="1"/>
  <c r="AE68" i="14"/>
  <c r="AD68" i="14" s="1"/>
  <c r="AE86" i="14"/>
  <c r="AD86" i="14" s="1"/>
  <c r="AE100" i="14"/>
  <c r="AD100" i="14" s="1"/>
  <c r="AE111" i="14"/>
  <c r="AD111" i="14" s="1"/>
  <c r="AM13" i="14"/>
  <c r="AL13" i="14" s="1"/>
  <c r="AM33" i="14"/>
  <c r="AL33" i="14" s="1"/>
  <c r="AM62" i="14"/>
  <c r="AL62" i="14" s="1"/>
  <c r="AM100" i="14"/>
  <c r="AL100" i="14" s="1"/>
  <c r="AQ6" i="14"/>
  <c r="AP6" i="14" s="1"/>
  <c r="AQ62" i="14"/>
  <c r="AP62" i="14" s="1"/>
  <c r="AQ100" i="14"/>
  <c r="AP100" i="14" s="1"/>
  <c r="BG13" i="14"/>
  <c r="BF13" i="14" s="1"/>
  <c r="BG33" i="14"/>
  <c r="BF33" i="14" s="1"/>
  <c r="BG68" i="14"/>
  <c r="BF68" i="14" s="1"/>
  <c r="S86" i="14"/>
  <c r="R86" i="14" s="1"/>
  <c r="S56" i="14"/>
  <c r="R56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56" i="14"/>
  <c r="AH56" i="14" s="1"/>
  <c r="AI68" i="14"/>
  <c r="AH68" i="14" s="1"/>
  <c r="AI86" i="14"/>
  <c r="AH86" i="14" s="1"/>
  <c r="AI111" i="14"/>
  <c r="AH111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62" i="14"/>
  <c r="V62" i="14" s="1"/>
  <c r="W100" i="14"/>
  <c r="V100" i="14" s="1"/>
  <c r="AE13" i="14"/>
  <c r="AD13" i="14" s="1"/>
  <c r="AE33" i="14"/>
  <c r="AD33" i="14" s="1"/>
  <c r="AK13" i="14"/>
  <c r="AJ13" i="14" s="1"/>
  <c r="AK33" i="14"/>
  <c r="AJ33" i="14" s="1"/>
  <c r="AK62" i="14"/>
  <c r="AJ62" i="14" s="1"/>
  <c r="AK100" i="14"/>
  <c r="AJ100" i="14" s="1"/>
  <c r="AQ27" i="14"/>
  <c r="AP27" i="14" s="1"/>
  <c r="BG111" i="14"/>
  <c r="BF111" i="14" s="1"/>
  <c r="BC56" i="14"/>
  <c r="BB56" i="14" s="1"/>
  <c r="BC62" i="14"/>
  <c r="BB62" i="14" s="1"/>
  <c r="BE6" i="14"/>
  <c r="BD6" i="14" s="1"/>
  <c r="BE42" i="14"/>
  <c r="BD42" i="14" s="1"/>
  <c r="BE46" i="14"/>
  <c r="BD46" i="14" s="1"/>
  <c r="BE52" i="14"/>
  <c r="BD52" i="14" s="1"/>
  <c r="BE56" i="14"/>
  <c r="BD56" i="14" s="1"/>
  <c r="BE68" i="14"/>
  <c r="BD68" i="14" s="1"/>
  <c r="BE86" i="14"/>
  <c r="BD86" i="14" s="1"/>
  <c r="BE100" i="14"/>
  <c r="BD100" i="14" s="1"/>
  <c r="BE111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11" i="14"/>
  <c r="K111" i="14"/>
  <c r="AU111" i="14"/>
  <c r="I111" i="14"/>
  <c r="G111" i="14"/>
  <c r="AA111" i="14"/>
  <c r="AY111" i="14"/>
  <c r="BK111" i="14"/>
  <c r="O13" i="14"/>
  <c r="N13" i="14" s="1"/>
  <c r="G86" i="14"/>
  <c r="F86" i="14" s="1"/>
  <c r="AC86" i="14"/>
  <c r="AB86" i="14" s="1"/>
  <c r="BA86" i="14"/>
  <c r="AZ86" i="14" s="1"/>
  <c r="BM86" i="14"/>
  <c r="BL86" i="14" s="1"/>
  <c r="O86" i="14"/>
  <c r="N86" i="14" s="1"/>
  <c r="AA86" i="14"/>
  <c r="Z86" i="14" s="1"/>
  <c r="AY86" i="14"/>
  <c r="AX86" i="14" s="1"/>
  <c r="BK86" i="14"/>
  <c r="BJ86" i="14" s="1"/>
  <c r="M86" i="14"/>
  <c r="L86" i="14" s="1"/>
  <c r="AW86" i="14"/>
  <c r="AV86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Y100" i="14"/>
  <c r="X100" i="14" s="1"/>
  <c r="AW100" i="14"/>
  <c r="AV100" i="14" s="1"/>
  <c r="BI100" i="14"/>
  <c r="BH100" i="14" s="1"/>
  <c r="K100" i="14"/>
  <c r="J100" i="14" s="1"/>
  <c r="AU100" i="14"/>
  <c r="AT100" i="14" s="1"/>
  <c r="G100" i="14"/>
  <c r="F100" i="14" s="1"/>
  <c r="BA100" i="14"/>
  <c r="AZ100" i="14" s="1"/>
  <c r="AC100" i="14"/>
  <c r="AB100" i="14" s="1"/>
  <c r="Y86" i="14"/>
  <c r="X86" i="14" s="1"/>
  <c r="BI86" i="14"/>
  <c r="BH86" i="14" s="1"/>
  <c r="M68" i="14"/>
  <c r="L68" i="14" s="1"/>
  <c r="Y68" i="14"/>
  <c r="X68" i="14" s="1"/>
  <c r="AW68" i="14"/>
  <c r="AV68" i="14" s="1"/>
  <c r="BI68" i="14"/>
  <c r="BH68" i="14" s="1"/>
  <c r="I68" i="14"/>
  <c r="H68" i="14" s="1"/>
  <c r="AA68" i="14"/>
  <c r="Z68" i="14" s="1"/>
  <c r="BK68" i="14"/>
  <c r="BJ68" i="14" s="1"/>
  <c r="AY68" i="14"/>
  <c r="AX68" i="14" s="1"/>
  <c r="O68" i="14"/>
  <c r="N68" i="14" s="1"/>
  <c r="G56" i="14"/>
  <c r="F56" i="14" s="1"/>
  <c r="O56" i="14"/>
  <c r="N56" i="14" s="1"/>
  <c r="AA56" i="14"/>
  <c r="Z56" i="14" s="1"/>
  <c r="AY56" i="14"/>
  <c r="AX56" i="14" s="1"/>
  <c r="BK56" i="14"/>
  <c r="BJ56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56" i="14"/>
  <c r="L56" i="14" s="1"/>
  <c r="Y56" i="14"/>
  <c r="X56" i="14" s="1"/>
  <c r="AW56" i="14"/>
  <c r="AV56" i="14" s="1"/>
  <c r="BI56" i="14"/>
  <c r="BH56" i="14" s="1"/>
  <c r="AC62" i="14"/>
  <c r="AB62" i="14" s="1"/>
  <c r="BA62" i="14"/>
  <c r="AZ62" i="14" s="1"/>
  <c r="BM62" i="14"/>
  <c r="BL62" i="14" s="1"/>
  <c r="K62" i="14"/>
  <c r="J62" i="14" s="1"/>
  <c r="AU62" i="14"/>
  <c r="AT62" i="14" s="1"/>
  <c r="K68" i="14"/>
  <c r="J68" i="14" s="1"/>
  <c r="AU68" i="14"/>
  <c r="AT68" i="14" s="1"/>
  <c r="AC68" i="14"/>
  <c r="AB68" i="14" s="1"/>
  <c r="BA68" i="14"/>
  <c r="AZ68" i="14" s="1"/>
  <c r="BM68" i="14"/>
  <c r="BL68" i="14" s="1"/>
  <c r="G68" i="14"/>
  <c r="F68" i="14" s="1"/>
  <c r="I86" i="14"/>
  <c r="H86" i="14" s="1"/>
  <c r="AC111" i="14"/>
  <c r="BA111" i="14"/>
  <c r="BM111" i="14"/>
  <c r="M52" i="14"/>
  <c r="L52" i="14" s="1"/>
  <c r="Y52" i="14"/>
  <c r="X52" i="14" s="1"/>
  <c r="AW52" i="14"/>
  <c r="AV52" i="14" s="1"/>
  <c r="BI52" i="14"/>
  <c r="BH52" i="14" s="1"/>
  <c r="K56" i="14"/>
  <c r="J56" i="14" s="1"/>
  <c r="AU56" i="14"/>
  <c r="AT56" i="14" s="1"/>
  <c r="O62" i="14"/>
  <c r="AA62" i="14"/>
  <c r="Z62" i="14" s="1"/>
  <c r="AY62" i="14"/>
  <c r="AX62" i="14" s="1"/>
  <c r="BK62" i="14"/>
  <c r="BJ62" i="14" s="1"/>
  <c r="M62" i="14"/>
  <c r="L62" i="14" s="1"/>
  <c r="Y62" i="14"/>
  <c r="X62" i="14" s="1"/>
  <c r="AW62" i="14"/>
  <c r="AV62" i="14" s="1"/>
  <c r="BI62" i="14"/>
  <c r="BH62" i="14" s="1"/>
  <c r="G62" i="14"/>
  <c r="F62" i="14" s="1"/>
  <c r="AC56" i="14"/>
  <c r="AB56" i="14" s="1"/>
  <c r="BA56" i="14"/>
  <c r="AZ56" i="14" s="1"/>
  <c r="BM56" i="14"/>
  <c r="BL56" i="14" s="1"/>
  <c r="I62" i="14"/>
  <c r="H62" i="14" s="1"/>
  <c r="I100" i="14"/>
  <c r="H100" i="14" s="1"/>
  <c r="G52" i="14"/>
  <c r="F52" i="14" s="1"/>
  <c r="I56" i="14"/>
  <c r="H56" i="14" s="1"/>
  <c r="K86" i="14"/>
  <c r="J86" i="14" s="1"/>
  <c r="AU86" i="14"/>
  <c r="AT86" i="14" s="1"/>
  <c r="M111" i="14"/>
  <c r="Y111" i="14"/>
  <c r="AW111" i="14"/>
  <c r="BI111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11" i="14"/>
  <c r="AM51" i="14"/>
  <c r="AL51" i="14" s="1"/>
  <c r="U51" i="14"/>
  <c r="T51" i="14" s="1"/>
  <c r="P111" i="14"/>
  <c r="AE51" i="14"/>
  <c r="AD51" i="14" s="1"/>
  <c r="AL111" i="14"/>
  <c r="BG51" i="14"/>
  <c r="BF51" i="14" s="1"/>
  <c r="T111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11" i="14"/>
  <c r="AC51" i="14"/>
  <c r="AB51" i="14" s="1"/>
  <c r="L111" i="14"/>
  <c r="M51" i="14"/>
  <c r="L51" i="14" s="1"/>
  <c r="BJ111" i="14"/>
  <c r="BK51" i="14"/>
  <c r="BJ51" i="14" s="1"/>
  <c r="AV111" i="14"/>
  <c r="AW51" i="14"/>
  <c r="AV51" i="14" s="1"/>
  <c r="Z111" i="14"/>
  <c r="AA51" i="14"/>
  <c r="Z51" i="14" s="1"/>
  <c r="AT111" i="14"/>
  <c r="AU51" i="14"/>
  <c r="AT51" i="14" s="1"/>
  <c r="X111" i="14"/>
  <c r="Y51" i="14"/>
  <c r="X51" i="14" s="1"/>
  <c r="J111" i="14"/>
  <c r="K51" i="14"/>
  <c r="J51" i="14" s="1"/>
  <c r="BL111" i="14"/>
  <c r="BM51" i="14"/>
  <c r="BL51" i="14" s="1"/>
  <c r="AX111" i="14"/>
  <c r="AY51" i="14"/>
  <c r="AX51" i="14" s="1"/>
  <c r="H111" i="14"/>
  <c r="I51" i="14"/>
  <c r="H51" i="14" s="1"/>
  <c r="BH111" i="14"/>
  <c r="BI51" i="14"/>
  <c r="BH51" i="14" s="1"/>
  <c r="AZ111" i="14"/>
  <c r="BA51" i="14"/>
  <c r="AZ51" i="14" s="1"/>
  <c r="F111" i="14"/>
  <c r="G51" i="14"/>
  <c r="F51" i="14" s="1"/>
  <c r="N111" i="14"/>
  <c r="O51" i="14"/>
  <c r="N51" i="14" s="1"/>
  <c r="AT13" i="14"/>
  <c r="BJ13" i="14"/>
  <c r="C100" i="14"/>
  <c r="L46" i="14"/>
  <c r="C56" i="14"/>
  <c r="C68" i="14"/>
  <c r="C86" i="14"/>
  <c r="N62" i="14"/>
  <c r="C62" i="14" s="1"/>
  <c r="C52" i="14"/>
  <c r="N46" i="14"/>
  <c r="C6" i="14"/>
  <c r="C33" i="14"/>
  <c r="C42" i="14"/>
  <c r="C111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<sst xmlns="http://schemas.openxmlformats.org/spreadsheetml/2006/main" count="155" uniqueCount="155">
  <si>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</si>
  <si>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</si>
  <si>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</si>
  <si>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</si>
  <si>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</si>
  <si>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</si>
  <si>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</si>
  <si>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</si>
  <si>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</si>
  <si>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</si>
  <si>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</si>
  <si>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</si>
  <si>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</si>
  <si>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</si>
  <si>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</si>
  <si>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</si>
  <si>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</si>
  <si>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</si>
  <si>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</si>
  <si>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</si>
  <si>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</si>
  <si>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</si>
  <si>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</si>
  <si>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</si>
  <si>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</si>
  <si>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</si>
  <si>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</si>
  <si>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</si>
  <si>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</si>
  <si>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</si>
  <si>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</si>
  <si>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</si>
  <si>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</si>
  <si>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</si>
  <si>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</si>
  <si>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</si>
  <si>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</si>
  <si>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</si>
  <si>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</si>
  <si>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</si>
  <si>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</si>
  <si>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</si>
  <si>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</si>
  <si>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</si>
  <si>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</si>
  <si>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</si>
  <si>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</si>
  <si>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</si>
  <si>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</si>
  <si>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</si>
  <si>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</si>
  <si>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</si>
  <si>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</si>
  <si>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</si>
  <si>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</si>
  <si>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</si>
  <si>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</si>
  <si>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</si>
  <si>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</si>
  <si>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</si>
  <si>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</si>
  <si>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</si>
  <si>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</si>
  <si>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</si>
  <si>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</si>
  <si>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</si>
  <si>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</si>
  <si>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</si>
  <si>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</si>
  <si>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</si>
  <si>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</si>
  <si>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</si>
  <si>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</si>
  <si>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</si>
  <si>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</si>
  <si>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</si>
  <si>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</si>
  <si>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</si>
  <si>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</si>
  <si>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</si>
  <si>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</si>
  <si>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</si>
  <si>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</si>
  <si>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</si>
  <si>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</si>
  <si>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</si>
  <si>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</si>
  <si>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</si>
  <si>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</si>
  <si>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</si>
  <si>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</si>
  <si>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</si>
  <si>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</si>
  <si>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</si>
  <si>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</si>
  <si>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</si>
  <si>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</si>
  <si>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</si>
  <si>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</si>
  <si>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</si>
  <si>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</si>
  <si>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</si>
  <si>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</si>
  <si>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</si>
  <si>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</si>
  <si>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</si>
  <si>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</si>
  <si>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</si>
  <si>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</si>
  <si>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</si>
  <si>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</si>
  <si>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</si>
  <si>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</si>
  <si>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</si>
  <si>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</si>
  <si>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</si>
  <si>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</si>
  <si>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</si>
  <si>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</si>
  <si>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</si>
  <si>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</si>
  <si>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</si>
  <si>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</si>
  <si>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</si>
  <si>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</si>
  <si>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</si>
  <si>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</si>
  <si>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</si>
  <si>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</si>
  <si>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</si>
  <si>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</si>
  <si>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</si>
  <si>
    <t>Boroftkrah</t>
  </si>
  <si>
    <t>Palebank Village</t>
  </si>
  <si>
    <t>Shadycreek Run</t>
  </si>
  <si>
    <t>Uthodurn</t>
  </si>
  <si>
    <t>Rural (50% Uthodurn)</t>
  </si>
  <si>
    <t>Balenpost</t>
  </si>
  <si>
    <t>Syrinlya</t>
  </si>
  <si>
    <t>Tomb of the Worm</t>
  </si>
  <si>
    <t>Vurmas</t>
  </si>
  <si>
    <t>Rural (200% Balenpost)</t>
  </si>
  <si>
    <t>Asarius</t>
  </si>
  <si>
    <t>Rural (200% Rosohna)</t>
  </si>
  <si>
    <t>Bazzoxan</t>
  </si>
  <si>
    <t>Charis</t>
  </si>
  <si>
    <t>Dumaran (25% Rosohna)</t>
  </si>
  <si>
    <t>Jigow</t>
  </si>
  <si>
    <t>Many Hosts of Igrathad</t>
  </si>
  <si>
    <t>Rosohna</t>
  </si>
  <si>
    <t>Urzin</t>
  </si>
  <si>
    <t>Xarzith Kitril</t>
  </si>
  <si>
    <t>New Haxon</t>
  </si>
  <si>
    <t>Rotthold (5% Hollow Ones)</t>
  </si>
  <si>
    <t>Rural (10% Rotthold)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</si>
</sst>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64" fontId="1" fillId="9" borderId="3" xfId="1" applyNumberFormat="1" applyFont="1" applyFill="1" applyBorder="1" applyAlignment="1">
      <alignment horizontal="center"/>
    </xf>
    <xf numFmtId="164" fontId="1" fillId="9" borderId="2" xfId="1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"/>
  <sheetViews>
    <sheetView tabSelected="1" topLeftCell="V1" zoomScale="150" zoomScaleNormal="150" workbookViewId="0">
      <pane ySplit="1" topLeftCell="A2" activePane="bottomLeft" state="frozen"/>
      <selection pane="bottomLeft" activeCell="Z51" sqref="Z51"/>
    </sheetView>
  </sheetViews>
  <sheetFormatPr defaultColWidth="8.85546875" defaultRowHeight="15" outlineLevelRow="1" outlineLevelCol="1" x14ac:dyDescent="0.25"/>
  <cols>
    <col min="1" max="1" width="28.7109375" bestFit="1" customWidth="1"/>
    <col min="2" max="2" width="10.5703125" bestFit="1" customWidth="1"/>
    <col min="3" max="3" width="8.85546875" style="34"/>
    <col min="5" max="5" width="10.140625" bestFit="1" customWidth="1"/>
    <col min="6" max="6" width="9.140625" style="34" customWidth="1" outlineLevel="1"/>
    <col min="7" max="7" width="9.140625" style="30" customWidth="1" outlineLevel="1"/>
    <col min="8" max="8" width="9.140625" style="34" customWidth="1" outlineLevel="1"/>
    <col min="9" max="9" width="9.140625" style="30" customWidth="1" outlineLevel="1"/>
    <col min="10" max="10" width="9.140625" style="34" customWidth="1" outlineLevel="1"/>
    <col min="11" max="11" width="9.140625" style="30" customWidth="1" outlineLevel="1"/>
    <col min="12" max="12" width="9.140625" style="34" customWidth="1" outlineLevel="1"/>
    <col min="13" max="13" width="9.140625" style="30" customWidth="1" outlineLevel="1"/>
    <col min="14" max="14" width="8.28515625" style="34" customWidth="1"/>
    <col min="15" max="15" width="9.140625" style="30" customWidth="1"/>
    <col min="16" max="16" width="9.140625" style="34" customWidth="1"/>
    <col min="17" max="17" width="9.140625" style="30" customWidth="1"/>
    <col min="18" max="18" width="9.140625" style="34" customWidth="1" outlineLevel="1"/>
    <col min="19" max="19" width="9.140625" style="30" customWidth="1" outlineLevel="1"/>
    <col min="20" max="20" width="9.140625" style="38" customWidth="1"/>
    <col min="21" max="21" width="9.140625" style="30" customWidth="1"/>
    <col min="22" max="22" width="9.140625" style="34" customWidth="1"/>
    <col min="23" max="23" width="9.140625" style="30" customWidth="1"/>
    <col min="24" max="24" width="9.140625" style="34" customWidth="1" outlineLevel="1"/>
    <col min="25" max="25" width="9.140625" style="30" customWidth="1" outlineLevel="1"/>
    <col min="26" max="26" width="9.140625" style="34" customWidth="1" outlineLevel="1"/>
    <col min="27" max="27" width="9.140625" style="30" customWidth="1" outlineLevel="1"/>
    <col min="28" max="28" width="9.140625" style="34" customWidth="1" outlineLevel="1"/>
    <col min="29" max="29" width="9.140625" style="30" customWidth="1" outlineLevel="1"/>
    <col min="30" max="30" width="9.140625" style="34" customWidth="1"/>
    <col min="31" max="31" width="9.140625" style="30" customWidth="1"/>
    <col min="32" max="32" width="9.140625" style="34" customWidth="1" outlineLevel="1"/>
    <col min="33" max="33" width="9.140625" style="30" customWidth="1" outlineLevel="1"/>
    <col min="34" max="34" width="9.140625" style="34" customWidth="1" outlineLevel="1"/>
    <col min="35" max="35" width="9.140625" style="30" customWidth="1" outlineLevel="1"/>
    <col min="36" max="36" width="9.140625" style="34" customWidth="1"/>
    <col min="37" max="37" width="9.140625" style="30" customWidth="1"/>
    <col min="38" max="38" width="9.140625" style="34" customWidth="1"/>
    <col min="39" max="39" width="9.140625" style="30" customWidth="1"/>
    <col min="40" max="40" width="9.140625" style="34" customWidth="1"/>
    <col min="41" max="41" width="9.140625" style="30" customWidth="1"/>
    <col min="42" max="42" width="9.140625" style="34" customWidth="1"/>
    <col min="43" max="43" width="9.140625" style="30" customWidth="1"/>
    <col min="44" max="44" width="9.140625" style="34" customWidth="1"/>
    <col min="45" max="45" width="9.140625" style="30" customWidth="1"/>
    <col min="46" max="46" width="9.140625" style="34" customWidth="1" outlineLevel="1"/>
    <col min="47" max="47" width="9.140625" style="30" customWidth="1" outlineLevel="1"/>
    <col min="48" max="48" width="9.140625" style="34" customWidth="1" outlineLevel="1"/>
    <col min="49" max="49" width="9.140625" style="30" customWidth="1" outlineLevel="1"/>
    <col min="50" max="50" width="9.140625" style="34" customWidth="1" outlineLevel="1"/>
    <col min="51" max="51" width="9.140625" style="30" customWidth="1" outlineLevel="1"/>
    <col min="52" max="52" width="9.140625" style="34" customWidth="1" outlineLevel="1"/>
    <col min="53" max="53" width="9.140625" style="30" customWidth="1" outlineLevel="1"/>
    <col min="54" max="54" width="9.140625" style="34" customWidth="1" outlineLevel="1"/>
    <col min="55" max="55" width="9.140625" style="30" customWidth="1" outlineLevel="1"/>
    <col min="56" max="56" width="9.140625" style="34" customWidth="1" outlineLevel="1"/>
    <col min="57" max="57" width="9.140625" style="30" customWidth="1" outlineLevel="1"/>
    <col min="58" max="58" width="9.140625" style="34" customWidth="1"/>
    <col min="59" max="59" width="9.140625" style="30" customWidth="1"/>
    <col min="60" max="60" width="9.140625" style="34" customWidth="1" outlineLevel="1"/>
    <col min="61" max="61" width="9.140625" style="30" customWidth="1" outlineLevel="1"/>
    <col min="62" max="62" width="9.140625" style="34" customWidth="1" outlineLevel="1"/>
    <col min="63" max="63" width="9.140625" style="30" customWidth="1" outlineLevel="1"/>
    <col min="64" max="64" width="9.140625" style="34" customWidth="1" outlineLevel="1"/>
    <col min="65" max="65" width="9.140625" style="30" customWidth="1" outlineLevel="1"/>
    <col min="66" max="66" width="9.140625"/>
  </cols>
  <sheetData>
    <row r="1" spans="1:65" s="12" customFormat="1" ht="24" customHeight="1" x14ac:dyDescent="0.25">
      <c r="A1" s="11" t="s">
        <v>60</v>
      </c>
      <c r="B1" s="43">
        <f>SUM(B51,B2)</f>
        <v>2524854</v>
      </c>
      <c r="C1" s="44"/>
      <c r="D1" s="50">
        <f>SUM(D2,D51)</f>
        <v>2042171.4</v>
      </c>
      <c r="E1" s="44"/>
      <c r="F1" s="49" t="s">
        <v>59</v>
      </c>
      <c r="G1" s="49"/>
      <c r="H1" s="49" t="s">
        <v>29</v>
      </c>
      <c r="I1" s="49"/>
      <c r="J1" s="49" t="s">
        <v>45</v>
      </c>
      <c r="K1" s="49"/>
      <c r="L1" s="49" t="s">
        <v>33</v>
      </c>
      <c r="M1" s="49"/>
      <c r="N1" s="47" t="s">
        <v>23</v>
      </c>
      <c r="O1" s="48"/>
      <c r="P1" s="47" t="s">
        <v>26</v>
      </c>
      <c r="Q1" s="48"/>
      <c r="R1" s="45" t="s">
        <v>57</v>
      </c>
      <c r="S1" s="46"/>
      <c r="T1" s="47" t="s">
        <v>1</v>
      </c>
      <c r="U1" s="48"/>
      <c r="V1" s="47" t="s">
        <v>2</v>
      </c>
      <c r="W1" s="48"/>
      <c r="X1" s="49" t="s">
        <v>40</v>
      </c>
      <c r="Y1" s="49"/>
      <c r="Z1" s="49" t="s">
        <v>28</v>
      </c>
      <c r="AA1" s="49"/>
      <c r="AB1" s="49" t="s">
        <v>56</v>
      </c>
      <c r="AC1" s="49"/>
      <c r="AD1" s="47" t="s">
        <v>9</v>
      </c>
      <c r="AE1" s="48"/>
      <c r="AF1" s="49" t="s">
        <v>27</v>
      </c>
      <c r="AG1" s="49"/>
      <c r="AH1" s="45" t="s">
        <v>44</v>
      </c>
      <c r="AI1" s="46"/>
      <c r="AJ1" s="47" t="s">
        <v>24</v>
      </c>
      <c r="AK1" s="48"/>
      <c r="AL1" s="47" t="s">
        <v>25</v>
      </c>
      <c r="AM1" s="48"/>
      <c r="AN1" s="47" t="s">
        <v>10</v>
      </c>
      <c r="AO1" s="48"/>
      <c r="AP1" s="55" t="s">
        <v>30</v>
      </c>
      <c r="AQ1" s="55"/>
      <c r="AR1" s="47" t="s">
        <v>0</v>
      </c>
      <c r="AS1" s="48"/>
      <c r="AT1" s="49" t="s">
        <v>39</v>
      </c>
      <c r="AU1" s="49"/>
      <c r="AV1" s="49" t="s">
        <v>43</v>
      </c>
      <c r="AW1" s="49"/>
      <c r="AX1" s="49" t="s">
        <v>34</v>
      </c>
      <c r="AY1" s="49"/>
      <c r="AZ1" s="49" t="s">
        <v>38</v>
      </c>
      <c r="BA1" s="49"/>
      <c r="BB1" s="49" t="s">
        <v>32</v>
      </c>
      <c r="BC1" s="49"/>
      <c r="BD1" s="49" t="s">
        <v>31</v>
      </c>
      <c r="BE1" s="49"/>
      <c r="BF1" s="47" t="s">
        <v>58</v>
      </c>
      <c r="BG1" s="48"/>
      <c r="BH1" s="49" t="s">
        <v>37</v>
      </c>
      <c r="BI1" s="49"/>
      <c r="BJ1" s="49" t="s">
        <v>36</v>
      </c>
      <c r="BK1" s="49"/>
      <c r="BL1" s="49" t="s">
        <v>35</v>
      </c>
      <c r="BM1" s="49"/>
    </row>
    <row r="2" spans="1:65" ht="18.75" x14ac:dyDescent="0.3">
      <c r="A2" s="7" t="s">
        <v>17</v>
      </c>
      <c r="B2" s="8">
        <f>SUM(B46,B42,B33,B27,B22,B13,B6,B3)</f>
        <v>1023653</v>
      </c>
      <c r="C2" s="39">
        <f>IFERROR(SUM(F2,H2,J2,L2,N2,P2,R2,T2,V2,X2,Z2,AB2,AD2,AF2,AH2,AJ2,AL2,AN2,AP2,AR2,AT2,AV2,AX2,AZ2,BB2,BD2,BF2,BH2,BJ2,BL2),0)</f>
        <v>1.0000000000000002</v>
      </c>
      <c r="D2" s="51">
        <f>SUM(E46,E42,E33,E27,E22,E13,E6,E3)</f>
        <v>969573.6</v>
      </c>
      <c r="E2" s="52">
        <f>SUM(E46,E42,E33,E27,E22,E13,E6,E3)</f>
        <v>969573.6</v>
      </c>
      <c r="F2" s="32">
        <f>IFERROR(G2/$B2,0)</f>
        <v>2.4481440488134161E-4</v>
      </c>
      <c r="G2" s="29">
        <f>SUM(G46,G42,G33,G27,G22,G13,G6,G3)</f>
        <v>250.60499999999999</v>
      </c>
      <c r="H2" s="32">
        <f>IFERROR(I2/$B2,0)</f>
        <v>2.9802848230796961E-3</v>
      </c>
      <c r="I2" s="29">
        <f>SUM(I46,I42,I33,I27,I22,I13,I6,I3)</f>
        <v>3050.7775000000001</v>
      </c>
      <c r="J2" s="32">
        <f>IFERROR(K2/$B2,0)</f>
        <v>1.2529885615535731E-2</v>
      </c>
      <c r="K2" s="29">
        <f>SUM(K46,K42,K33,K27,K22,K13,K6,K3)</f>
        <v>12826.254999999997</v>
      </c>
      <c r="L2" s="32">
        <f>IFERROR(M2/$B2,0)</f>
        <v>1.413410110652731E-3</v>
      </c>
      <c r="M2" s="29">
        <f>SUM(M46,M42,M33,M27,M22,M13,M6,M3)</f>
        <v>1446.8415</v>
      </c>
      <c r="N2" s="35">
        <f>IFERROR(O2/$B2,0)</f>
        <v>3.6471382392275508E-3</v>
      </c>
      <c r="O2" s="31">
        <f>SUM(O46,O42,O33,O27,O22,O13,O6,O3)</f>
        <v>3733.404</v>
      </c>
      <c r="P2" s="35">
        <f>IFERROR(Q2/$B2,0)</f>
        <v>8.4164204080875073E-3</v>
      </c>
      <c r="Q2" s="31">
        <f>SUM(Q46,Q42,Q33,Q27,Q22,Q13,Q6,Q3)</f>
        <v>8615.4940000000006</v>
      </c>
      <c r="R2" s="32">
        <f>IFERROR(S2/$B2,0)</f>
        <v>8.1096697806776318E-3</v>
      </c>
      <c r="S2" s="29">
        <f>SUM(S46,S42,S33,S27,S22,S13,S6,S3)</f>
        <v>8301.487799999999</v>
      </c>
      <c r="T2" s="36">
        <f>IFERROR(U2/$B2,0)</f>
        <v>9.997108199751284E-2</v>
      </c>
      <c r="U2" s="31">
        <f>SUM(U46,U42,U33,U27,U22,U13,U6,U3)</f>
        <v>102335.698</v>
      </c>
      <c r="V2" s="35">
        <f>IFERROR(W2/$B2,0)</f>
        <v>9.7557571755272549E-2</v>
      </c>
      <c r="W2" s="31">
        <f>SUM(W46,W42,W33,W27,W22,W13,W6,W3)</f>
        <v>99865.10100000001</v>
      </c>
      <c r="X2" s="32">
        <f>IFERROR(Y2/$B2,0)</f>
        <v>4.535277090967349E-4</v>
      </c>
      <c r="Y2" s="29">
        <f>SUM(Y46,Y42,Y33,Y27,Y22,Y13,Y6,Y3)</f>
        <v>464.255</v>
      </c>
      <c r="Z2" s="32">
        <f>IFERROR(AA2/$B2,0)</f>
        <v>9.7460272182077327E-4</v>
      </c>
      <c r="AA2" s="29">
        <f>SUM(AA46,AA42,AA33,AA27,AA22,AA13,AA6,AA3)</f>
        <v>997.65499999999997</v>
      </c>
      <c r="AB2" s="32">
        <f>IFERROR(AC2/$B2,0)</f>
        <v>3.4610580929279743E-3</v>
      </c>
      <c r="AC2" s="29">
        <f>SUM(AC46,AC42,AC33,AC27,AC22,AC13,AC6,AC3)</f>
        <v>3542.9224999999997</v>
      </c>
      <c r="AD2" s="35">
        <f>IFERROR(AE2/$B2,0)</f>
        <v>3.699998046212926E-2</v>
      </c>
      <c r="AE2" s="31">
        <f>SUM(AE46,AE42,AE33,AE27,AE22,AE13,AE6,AE3)</f>
        <v>37875.141000000003</v>
      </c>
      <c r="AF2" s="32">
        <f>IFERROR(AG2/$B2,0)</f>
        <v>3.411127598903145E-2</v>
      </c>
      <c r="AG2" s="29">
        <f>SUM(AG46,AG42,AG33,AG27,AG22,AG13,AG6,AG3)</f>
        <v>34918.110000000008</v>
      </c>
      <c r="AH2" s="32">
        <f>IFERROR(AI2/$B2,0)</f>
        <v>2.7555475341741781E-3</v>
      </c>
      <c r="AI2" s="29">
        <f>SUM(AI46,AI42,AI33,AI27,AI22,AI13,AI6,AI3)</f>
        <v>2820.7244999999998</v>
      </c>
      <c r="AJ2" s="35">
        <f>IFERROR(AK2/$B2,0)</f>
        <v>4.8082737021236686E-2</v>
      </c>
      <c r="AK2" s="31">
        <f>SUM(AK46,AK42,AK33,AK27,AK22,AK13,AK6,AK3)</f>
        <v>49220.038</v>
      </c>
      <c r="AL2" s="35">
        <f>IFERROR(AM2/$B2,0)</f>
        <v>3.0334017972887296E-2</v>
      </c>
      <c r="AM2" s="31">
        <f>SUM(AM46,AM42,AM33,AM27,AM22,AM13,AM6,AM3)</f>
        <v>31051.5085</v>
      </c>
      <c r="AN2" s="35">
        <f>IFERROR(AO2/$B2,0)</f>
        <v>5.2801374098449379E-2</v>
      </c>
      <c r="AO2" s="31">
        <f>SUM(AO46,AO42,AO33,AO27,AO22,AO13,AO6,AO3)</f>
        <v>54050.285000000003</v>
      </c>
      <c r="AP2" s="35">
        <f>IFERROR(AQ2/$B2,0)</f>
        <v>0.11316151566986078</v>
      </c>
      <c r="AQ2" s="31">
        <f>SUM(AQ46,AQ42,AQ33,AQ27,AQ22,AQ13,AQ6,AQ3)</f>
        <v>115838.125</v>
      </c>
      <c r="AR2" s="35">
        <f>IFERROR(AS2/$B2,0)</f>
        <v>0.36582509405042529</v>
      </c>
      <c r="AS2" s="31">
        <f>SUM(AS46,AS42,AS33,AS27,AS22,AS13,AS6,AS3)</f>
        <v>374477.95500000002</v>
      </c>
      <c r="AT2" s="32">
        <f>IFERROR(AU2/$B2,0)</f>
        <v>2.8090573661191833E-5</v>
      </c>
      <c r="AU2" s="29">
        <f>SUM(AU46,AU42,AU33,AU27,AU22,AU13,AU6,AU3)</f>
        <v>28.755000000000003</v>
      </c>
      <c r="AV2" s="32">
        <f>IFERROR(AW2/$B2,0)</f>
        <v>6.2676854363734585E-3</v>
      </c>
      <c r="AW2" s="29">
        <f>SUM(AW46,AW42,AW33,AW27,AW22,AW13,AW6,AW3)</f>
        <v>6415.9349999999995</v>
      </c>
      <c r="AX2" s="32">
        <f>IFERROR(AY2/$B2,0)</f>
        <v>7.3520563120510569E-3</v>
      </c>
      <c r="AY2" s="29">
        <f>SUM(AY46,AY42,AY33,AY27,AY22,AY13,AY6,AY3)</f>
        <v>7525.9545000000007</v>
      </c>
      <c r="AZ2" s="32">
        <f>IFERROR(BA2/$B2,0)</f>
        <v>4.3448805405738077E-4</v>
      </c>
      <c r="BA2" s="29">
        <f>SUM(BA46,BA42,BA33,BA27,BA22,BA13,BA6,BA3)</f>
        <v>444.76499999999999</v>
      </c>
      <c r="BB2" s="32">
        <f>IFERROR(BC2/$B2,0)</f>
        <v>1.4444336117805547E-2</v>
      </c>
      <c r="BC2" s="29">
        <f>SUM(BC46,BC42,BC33,BC27,BC22,BC13,BC6,BC3)</f>
        <v>14785.988000000001</v>
      </c>
      <c r="BD2" s="32">
        <f>IFERROR(BE2/$B2,0)</f>
        <v>1.2114213019450929E-2</v>
      </c>
      <c r="BE2" s="29">
        <f>SUM(BE46,BE42,BE33,BE27,BE22,BE13,BE6,BE3)</f>
        <v>12400.750500000002</v>
      </c>
      <c r="BF2" s="35">
        <f>IFERROR(BG2/$B2,0)</f>
        <v>3.4124776657715065E-2</v>
      </c>
      <c r="BG2" s="31">
        <f>SUM(BG46,BG42,BG33,BG27,BG22,BG13,BG6,BG3)</f>
        <v>34931.93</v>
      </c>
      <c r="BH2" s="32">
        <f>IFERROR(BI2/$B2,0)</f>
        <v>6.3014908372270692E-4</v>
      </c>
      <c r="BI2" s="29">
        <f>SUM(BI46,BI42,BI33,BI27,BI22,BI13,BI6,BI3)</f>
        <v>645.05400000000009</v>
      </c>
      <c r="BJ2" s="32">
        <f>IFERROR(BK2/$B2,0)</f>
        <v>2.8090573661191833E-5</v>
      </c>
      <c r="BK2" s="29">
        <f>SUM(BK46,BK42,BK33,BK27,BK22,BK13,BK6,BK3)</f>
        <v>28.755000000000003</v>
      </c>
      <c r="BL2" s="32">
        <f>IFERROR(BM2/$B2,0)</f>
        <v>7.4510571453412439E-4</v>
      </c>
      <c r="BM2" s="29">
        <f>SUM(BM46,BM42,BM33,BM27,BM22,BM13,BM6,BM3)</f>
        <v>762.72969999999998</v>
      </c>
    </row>
    <row r="3" spans="1:65" ht="15.75" x14ac:dyDescent="0.25">
      <c r="A3" s="6" t="s">
        <v>41</v>
      </c>
      <c r="B3" s="4">
        <f>SUM(B4:B5)</f>
        <v>5288</v>
      </c>
      <c r="C3" s="40">
        <f>IFERROR(SUM(F3,H3,J3,L3,N3,P3,R3,T3,V3,X3,Z3,AB3,AD3,AF3,AH3,AJ3,AL3,AN3,AP3,AR3,AT3,AV3,AX3,AZ3,BB3,BD3,BF3,BH3,BJ3,BL3),0)</f>
        <v>0.99999999999999989</v>
      </c>
      <c r="D3" s="26">
        <v>82</v>
      </c>
      <c r="E3" s="25">
        <f>D3*779.4</f>
        <v>63910.799999999996</v>
      </c>
      <c r="F3" s="32">
        <f>IFERROR(G3/$B3,0)</f>
        <v>0</v>
      </c>
      <c r="G3" s="29">
        <f>SUM(G4:G5)</f>
        <v>0</v>
      </c>
      <c r="H3" s="32">
        <f>IFERROR(I3/$B3,0)</f>
        <v>1.5998487140695917E-3</v>
      </c>
      <c r="I3" s="29">
        <f>SUM(I4:I5)</f>
        <v>8.4600000000000009</v>
      </c>
      <c r="J3" s="32">
        <f>IFERROR(K3/$B3,0)</f>
        <v>6.0022692889561266E-3</v>
      </c>
      <c r="K3" s="29">
        <f>SUM(K4:K5)</f>
        <v>31.74</v>
      </c>
      <c r="L3" s="32">
        <f>IFERROR(M3/$B3,0)</f>
        <v>1.6805975794251134E-2</v>
      </c>
      <c r="M3" s="29">
        <f>SUM(M4:M5)</f>
        <v>88.87</v>
      </c>
      <c r="N3" s="35">
        <f>IFERROR(O3/$B3,0)</f>
        <v>2.5998487140695913E-3</v>
      </c>
      <c r="O3" s="31">
        <f>SUM(O4:O5)</f>
        <v>13.747999999999999</v>
      </c>
      <c r="P3" s="35">
        <f>IFERROR(Q3/$B3,0)</f>
        <v>0</v>
      </c>
      <c r="Q3" s="31">
        <f>SUM(Q4:Q5)</f>
        <v>0</v>
      </c>
      <c r="R3" s="32">
        <f>IFERROR(S3/$B3,0)</f>
        <v>0</v>
      </c>
      <c r="S3" s="29">
        <f>SUM(S4:S5)</f>
        <v>0</v>
      </c>
      <c r="T3" s="36">
        <f>IFERROR(U3/$B3,0)</f>
        <v>0.06</v>
      </c>
      <c r="U3" s="31">
        <f>SUM(U4:U5)</f>
        <v>317.27999999999997</v>
      </c>
      <c r="V3" s="35">
        <f>IFERROR(W3/$B3,0)</f>
        <v>1.3801059001512857E-2</v>
      </c>
      <c r="W3" s="31">
        <f>SUM(W4:W5)</f>
        <v>72.97999999999999</v>
      </c>
      <c r="X3" s="32">
        <f>IFERROR(Y3/$B3,0)</f>
        <v>0</v>
      </c>
      <c r="Y3" s="29">
        <f>SUM(Y4:Y5)</f>
        <v>0</v>
      </c>
      <c r="Z3" s="32">
        <f>IFERROR(AA3/$B3,0)</f>
        <v>0</v>
      </c>
      <c r="AA3" s="29">
        <f>SUM(AA4:AA5)</f>
        <v>0</v>
      </c>
      <c r="AB3" s="32">
        <f>IFERROR(AC3/$B3,0)</f>
        <v>2.6009833585476549E-2</v>
      </c>
      <c r="AC3" s="29">
        <f>SUM(AC4:AC5)</f>
        <v>137.54</v>
      </c>
      <c r="AD3" s="35">
        <f>IFERROR(AE3/$B3,0)</f>
        <v>5.0000000000000001E-3</v>
      </c>
      <c r="AE3" s="31">
        <f>SUM(AE4:AE5)</f>
        <v>26.44</v>
      </c>
      <c r="AF3" s="32">
        <f>IFERROR(AG3/$B3,0)</f>
        <v>3.6013615733736765E-2</v>
      </c>
      <c r="AG3" s="29">
        <f>SUM(AG4:AG5)</f>
        <v>190.44</v>
      </c>
      <c r="AH3" s="32">
        <f>IFERROR(AI3/$B3,0)</f>
        <v>4.8014372163388804E-3</v>
      </c>
      <c r="AI3" s="29">
        <f>SUM(AI4:AI5)</f>
        <v>25.39</v>
      </c>
      <c r="AJ3" s="35">
        <f>IFERROR(AK3/$B3,0)</f>
        <v>4.3997730711043881E-3</v>
      </c>
      <c r="AK3" s="31">
        <f>SUM(AK4:AK5)</f>
        <v>23.266000000000002</v>
      </c>
      <c r="AL3" s="35">
        <f>IFERROR(AM3/$B3,0)</f>
        <v>2.8006807866868383E-3</v>
      </c>
      <c r="AM3" s="31">
        <f>SUM(AM4:AM5)</f>
        <v>14.81</v>
      </c>
      <c r="AN3" s="35">
        <f>IFERROR(AO3/$B3,0)</f>
        <v>5.8995839636913773E-2</v>
      </c>
      <c r="AO3" s="31">
        <f>SUM(AO4:AO5)</f>
        <v>311.97000000000003</v>
      </c>
      <c r="AP3" s="35">
        <f>IFERROR(AQ3/$B3,0)</f>
        <v>1.0003782148260212E-2</v>
      </c>
      <c r="AQ3" s="31">
        <f>SUM(AQ4:AQ5)</f>
        <v>52.900000000000006</v>
      </c>
      <c r="AR3" s="35">
        <f>IFERROR(AS3/$B3,0)</f>
        <v>0.68194402420574873</v>
      </c>
      <c r="AS3" s="31">
        <f>SUM(AS4:AS5)</f>
        <v>3606.1199999999994</v>
      </c>
      <c r="AT3" s="32">
        <f>IFERROR(AU3/$B3,0)</f>
        <v>0</v>
      </c>
      <c r="AU3" s="29">
        <f>SUM(AU4:AU5)</f>
        <v>0</v>
      </c>
      <c r="AV3" s="32">
        <f>IFERROR(AW3/$B3,0)</f>
        <v>2.8010590015128595E-2</v>
      </c>
      <c r="AW3" s="29">
        <f>SUM(AW4:AW5)</f>
        <v>148.12</v>
      </c>
      <c r="AX3" s="32">
        <f>IFERROR(AY3/$B3,0)</f>
        <v>1.0003782148260212E-2</v>
      </c>
      <c r="AY3" s="29">
        <f>SUM(AY4:AY5)</f>
        <v>52.900000000000006</v>
      </c>
      <c r="AZ3" s="32">
        <f>IFERROR(BA3/$B3,0)</f>
        <v>0</v>
      </c>
      <c r="BA3" s="29">
        <f>SUM(BA4:BA5)</f>
        <v>0</v>
      </c>
      <c r="BB3" s="32">
        <f>IFERROR(BC3/$B3,0)</f>
        <v>2.2808245083207262E-2</v>
      </c>
      <c r="BC3" s="29">
        <f>SUM(BC4:BC5)</f>
        <v>120.61</v>
      </c>
      <c r="BD3" s="32">
        <f>IFERROR(BE3/$B3,0)</f>
        <v>0</v>
      </c>
      <c r="BE3" s="29">
        <f>SUM(BE4:BE5)</f>
        <v>0</v>
      </c>
      <c r="BF3" s="35">
        <f>IFERROR(BG3/$B3,0)</f>
        <v>8.3993948562783669E-3</v>
      </c>
      <c r="BG3" s="31">
        <f>SUM(BG4:BG5)</f>
        <v>44.416000000000004</v>
      </c>
      <c r="BH3" s="32">
        <f>IFERROR(BI3/$B3,0)</f>
        <v>0</v>
      </c>
      <c r="BI3" s="29">
        <f>SUM(BI4:BI5)</f>
        <v>0</v>
      </c>
      <c r="BJ3" s="32">
        <f>IFERROR(BK3/$B3,0)</f>
        <v>0</v>
      </c>
      <c r="BK3" s="29">
        <f>SUM(BK4:BK5)</f>
        <v>0</v>
      </c>
      <c r="BL3" s="32">
        <f>IFERROR(BM3/$B3,0)</f>
        <v>0</v>
      </c>
      <c r="BM3" s="29">
        <f>SUM(BM4:BM5)</f>
        <v>0</v>
      </c>
    </row>
    <row r="4" spans="1:65" hidden="1" outlineLevel="1" x14ac:dyDescent="0.25">
      <c r="A4" s="2" t="s">
        <v>21</v>
      </c>
      <c r="B4" s="1">
        <v>4230</v>
      </c>
      <c r="C4" s="40">
        <f>SUM(F4,H4,J4,L4,N4,P4,R4,T4,V4,X4,Z4,AB4,AD4,AF4,AH4,AJ4,AL4,AN4,AP4,AR4,AT4,AV4,AX4,AZ4,BB4,BD4,BF4,BH4,BJ4,BL4)</f>
        <v>1</v>
      </c>
      <c r="D4" s="13"/>
      <c r="E4" s="14"/>
      <c r="F4" s="33">
        <v>0</v>
      </c>
      <c r="G4" s="29">
        <f t="shared" ref="G4:G5" si="0">$B4*F4</f>
        <v>0</v>
      </c>
      <c r="H4" s="33">
        <v>2E-3</v>
      </c>
      <c r="I4" s="29">
        <f t="shared" ref="I4:I5" si="1">$B4*H4</f>
        <v>8.4600000000000009</v>
      </c>
      <c r="J4" s="33">
        <v>0</v>
      </c>
      <c r="K4" s="29">
        <f t="shared" ref="K4:K5" si="2">$B4*J4</f>
        <v>0</v>
      </c>
      <c r="L4" s="33">
        <v>1E-3</v>
      </c>
      <c r="M4" s="29">
        <f t="shared" ref="M4:M5" si="3">$B4*L4</f>
        <v>4.2300000000000004</v>
      </c>
      <c r="N4" s="33">
        <v>3.0000000000000001E-3</v>
      </c>
      <c r="O4" s="31">
        <f t="shared" ref="O4:O5" si="4">$B4*N4</f>
        <v>12.69</v>
      </c>
      <c r="P4" s="33">
        <v>0</v>
      </c>
      <c r="Q4" s="31">
        <f t="shared" ref="Q4:Q5" si="5">$B4*P4</f>
        <v>0</v>
      </c>
      <c r="R4" s="33">
        <v>0</v>
      </c>
      <c r="S4" s="29">
        <f t="shared" ref="S4:S5" si="6">$B4*R4</f>
        <v>0</v>
      </c>
      <c r="T4" s="37">
        <v>0.06</v>
      </c>
      <c r="U4" s="31">
        <f t="shared" ref="U4:U5" si="7">$B4*T4</f>
        <v>253.79999999999998</v>
      </c>
      <c r="V4" s="33">
        <v>1.0999999999999999E-2</v>
      </c>
      <c r="W4" s="31">
        <f t="shared" ref="W4:W5" si="8">$B4*V4</f>
        <v>46.529999999999994</v>
      </c>
      <c r="X4" s="33">
        <v>0</v>
      </c>
      <c r="Y4" s="29">
        <f t="shared" ref="Y4:Y5" si="9">$B4*X4</f>
        <v>0</v>
      </c>
      <c r="Z4" s="33">
        <v>0</v>
      </c>
      <c r="AA4" s="29">
        <f t="shared" ref="AA4:AA5" si="10">$B4*Z4</f>
        <v>0</v>
      </c>
      <c r="AB4" s="33">
        <v>0</v>
      </c>
      <c r="AC4" s="29">
        <f t="shared" ref="AC4:AC5" si="11">$B4*AB4</f>
        <v>0</v>
      </c>
      <c r="AD4" s="33">
        <v>5.0000000000000001E-3</v>
      </c>
      <c r="AE4" s="31">
        <f t="shared" ref="AE4:AE5" si="12">$B4*AD4</f>
        <v>21.150000000000002</v>
      </c>
      <c r="AF4" s="33">
        <v>0</v>
      </c>
      <c r="AG4" s="29">
        <f>$B4*AF4</f>
        <v>0</v>
      </c>
      <c r="AH4" s="33">
        <v>1E-3</v>
      </c>
      <c r="AI4" s="29">
        <f>$B4*AH4</f>
        <v>4.2300000000000004</v>
      </c>
      <c r="AJ4" s="33">
        <v>5.0000000000000001E-3</v>
      </c>
      <c r="AK4" s="31">
        <f t="shared" ref="AK4:AK5" si="13">$B4*AJ4</f>
        <v>21.150000000000002</v>
      </c>
      <c r="AL4" s="33">
        <v>1E-3</v>
      </c>
      <c r="AM4" s="31">
        <f t="shared" ref="AM4:AM5" si="14">$B4*AL4</f>
        <v>4.2300000000000004</v>
      </c>
      <c r="AN4" s="33">
        <v>7.0000000000000007E-2</v>
      </c>
      <c r="AO4" s="31">
        <f t="shared" ref="AO4:AO5" si="15">$B4*AN4</f>
        <v>296.10000000000002</v>
      </c>
      <c r="AP4" s="33">
        <v>0</v>
      </c>
      <c r="AQ4" s="31">
        <f t="shared" ref="AQ4:AQ5" si="16">$B4*AP4</f>
        <v>0</v>
      </c>
      <c r="AR4" s="33">
        <v>0.83</v>
      </c>
      <c r="AS4" s="31">
        <f t="shared" ref="AS4:AS5" si="17">$B4*AR4</f>
        <v>3510.8999999999996</v>
      </c>
      <c r="AT4" s="33">
        <v>0</v>
      </c>
      <c r="AU4" s="29">
        <f>$B4*AT4</f>
        <v>0</v>
      </c>
      <c r="AV4" s="33">
        <v>0</v>
      </c>
      <c r="AW4" s="29">
        <f>$B4*AV4</f>
        <v>0</v>
      </c>
      <c r="AX4" s="33">
        <v>0</v>
      </c>
      <c r="AY4" s="29">
        <f>$B4*AX4</f>
        <v>0</v>
      </c>
      <c r="AZ4" s="33">
        <v>0</v>
      </c>
      <c r="BA4" s="29">
        <f>$B4*AZ4</f>
        <v>0</v>
      </c>
      <c r="BB4" s="33">
        <v>1E-3</v>
      </c>
      <c r="BC4" s="29">
        <f>$B4*BB4</f>
        <v>4.2300000000000004</v>
      </c>
      <c r="BD4" s="33">
        <v>0</v>
      </c>
      <c r="BE4" s="29">
        <f>$B4*BD4</f>
        <v>0</v>
      </c>
      <c r="BF4" s="33">
        <v>0.01</v>
      </c>
      <c r="BG4" s="31">
        <f t="shared" ref="BG4:BG5" si="18">$B4*BF4</f>
        <v>42.300000000000004</v>
      </c>
      <c r="BH4" s="33">
        <v>0</v>
      </c>
      <c r="BI4" s="29">
        <f>$B4*BH4</f>
        <v>0</v>
      </c>
      <c r="BJ4" s="33">
        <v>0</v>
      </c>
      <c r="BK4" s="29">
        <f>$B4*BJ4</f>
        <v>0</v>
      </c>
      <c r="BL4" s="33">
        <v>0</v>
      </c>
      <c r="BM4" s="29">
        <f>$B4*BL4</f>
        <v>0</v>
      </c>
    </row>
    <row r="5" spans="1:65" hidden="1" outlineLevel="1" x14ac:dyDescent="0.25">
      <c r="A5" s="2" t="s">
        <v>77</v>
      </c>
      <c r="B5" s="1">
        <v>1058</v>
      </c>
      <c r="C5" s="40">
        <f t="shared" ref="C5" si="19">SUM(F5,H5,J5,L5,N5,P5,R5,T5,V5,X5,Z5,AB5,AD5,AF5,AH5,AJ5,AL5,AN5,AP5,AR5,AT5,AV5,AX5,AZ5,BB5,BD5,BF5,BH5,BJ5,BL5)</f>
        <v>1</v>
      </c>
      <c r="D5" s="15"/>
      <c r="E5" s="16"/>
      <c r="F5" s="33">
        <v>0</v>
      </c>
      <c r="G5" s="29">
        <f t="shared" si="0"/>
        <v>0</v>
      </c>
      <c r="H5" s="33">
        <v>0</v>
      </c>
      <c r="I5" s="29">
        <f t="shared" si="1"/>
        <v>0</v>
      </c>
      <c r="J5" s="33">
        <v>0.03</v>
      </c>
      <c r="K5" s="29">
        <f t="shared" si="2"/>
        <v>31.74</v>
      </c>
      <c r="L5" s="33">
        <v>0.08</v>
      </c>
      <c r="M5" s="29">
        <f t="shared" si="3"/>
        <v>84.64</v>
      </c>
      <c r="N5" s="33">
        <v>1E-3</v>
      </c>
      <c r="O5" s="31">
        <f t="shared" si="4"/>
        <v>1.0580000000000001</v>
      </c>
      <c r="P5" s="33">
        <v>0</v>
      </c>
      <c r="Q5" s="31">
        <f t="shared" si="5"/>
        <v>0</v>
      </c>
      <c r="R5" s="33">
        <v>0</v>
      </c>
      <c r="S5" s="29">
        <f t="shared" si="6"/>
        <v>0</v>
      </c>
      <c r="T5" s="37">
        <v>0.06</v>
      </c>
      <c r="U5" s="31">
        <f t="shared" si="7"/>
        <v>63.48</v>
      </c>
      <c r="V5" s="33">
        <v>2.5000000000000001E-2</v>
      </c>
      <c r="W5" s="31">
        <f t="shared" si="8"/>
        <v>26.450000000000003</v>
      </c>
      <c r="X5" s="33">
        <v>0</v>
      </c>
      <c r="Y5" s="29">
        <f t="shared" si="9"/>
        <v>0</v>
      </c>
      <c r="Z5" s="33">
        <v>0</v>
      </c>
      <c r="AA5" s="29">
        <f t="shared" si="10"/>
        <v>0</v>
      </c>
      <c r="AB5" s="33">
        <v>0.13</v>
      </c>
      <c r="AC5" s="29">
        <f t="shared" si="11"/>
        <v>137.54</v>
      </c>
      <c r="AD5" s="33">
        <v>5.0000000000000001E-3</v>
      </c>
      <c r="AE5" s="31">
        <f t="shared" si="12"/>
        <v>5.29</v>
      </c>
      <c r="AF5" s="33">
        <v>0.18</v>
      </c>
      <c r="AG5" s="29">
        <f t="shared" ref="AG5" si="20">$B5*AF5</f>
        <v>190.44</v>
      </c>
      <c r="AH5" s="33">
        <v>0.02</v>
      </c>
      <c r="AI5" s="29">
        <f t="shared" ref="AI5" si="21">$B5*AH5</f>
        <v>21.16</v>
      </c>
      <c r="AJ5" s="33">
        <v>2E-3</v>
      </c>
      <c r="AK5" s="31">
        <f t="shared" si="13"/>
        <v>2.1160000000000001</v>
      </c>
      <c r="AL5" s="33">
        <v>0.01</v>
      </c>
      <c r="AM5" s="31">
        <f t="shared" si="14"/>
        <v>10.58</v>
      </c>
      <c r="AN5" s="33">
        <v>1.4999999999999999E-2</v>
      </c>
      <c r="AO5" s="31">
        <f t="shared" si="15"/>
        <v>15.87</v>
      </c>
      <c r="AP5" s="33">
        <v>0.05</v>
      </c>
      <c r="AQ5" s="31">
        <f t="shared" si="16"/>
        <v>52.900000000000006</v>
      </c>
      <c r="AR5" s="33">
        <v>0.09</v>
      </c>
      <c r="AS5" s="31">
        <f t="shared" si="17"/>
        <v>95.22</v>
      </c>
      <c r="AT5" s="33">
        <v>0</v>
      </c>
      <c r="AU5" s="29">
        <f t="shared" ref="AU5" si="22">$B5*AT5</f>
        <v>0</v>
      </c>
      <c r="AV5" s="33">
        <v>0.14000000000000001</v>
      </c>
      <c r="AW5" s="29">
        <f t="shared" ref="AW5" si="23">$B5*AV5</f>
        <v>148.12</v>
      </c>
      <c r="AX5" s="33">
        <v>0.05</v>
      </c>
      <c r="AY5" s="29">
        <f t="shared" ref="AY5" si="24">$B5*AX5</f>
        <v>52.900000000000006</v>
      </c>
      <c r="AZ5" s="33">
        <v>0</v>
      </c>
      <c r="BA5" s="29">
        <f t="shared" ref="BA5:BC5" si="25">$B5*AZ5</f>
        <v>0</v>
      </c>
      <c r="BB5" s="33">
        <v>0.11</v>
      </c>
      <c r="BC5" s="29">
        <f t="shared" si="25"/>
        <v>116.38</v>
      </c>
      <c r="BD5" s="33">
        <v>0</v>
      </c>
      <c r="BE5" s="29">
        <f t="shared" ref="BE5" si="26">$B5*BD5</f>
        <v>0</v>
      </c>
      <c r="BF5" s="33">
        <v>2E-3</v>
      </c>
      <c r="BG5" s="31">
        <f t="shared" si="18"/>
        <v>2.1160000000000001</v>
      </c>
      <c r="BH5" s="33">
        <v>0</v>
      </c>
      <c r="BI5" s="29">
        <f t="shared" ref="BI5" si="27">$B5*BH5</f>
        <v>0</v>
      </c>
      <c r="BJ5" s="33">
        <v>0</v>
      </c>
      <c r="BK5" s="29">
        <f t="shared" ref="BK5" si="28">$B5*BJ5</f>
        <v>0</v>
      </c>
      <c r="BL5" s="33">
        <v>0</v>
      </c>
      <c r="BM5" s="29">
        <f t="shared" ref="BM5" si="29">$B5*BL5</f>
        <v>0</v>
      </c>
    </row>
    <row r="6" spans="1:65" ht="15.75" collapsed="1" x14ac:dyDescent="0.25">
      <c r="A6" s="6" t="s">
        <v>42</v>
      </c>
      <c r="B6" s="4">
        <f>SUM(B7:B12)</f>
        <v>433593</v>
      </c>
      <c r="C6" s="40">
        <f>IFERROR(SUM(F6,H6,J6,L6,N6,P6,R6,T6,V6,X6,Z6,AB6,AD6,AF6,AH6,AJ6,AL6,AN6,AP6,AR6,AT6,AV6,AX6,AZ6,BB6,BD6,BF6,BH6,BJ6,BL6),0)</f>
        <v>0.99999999999999989</v>
      </c>
      <c r="D6" s="26">
        <v>126</v>
      </c>
      <c r="E6" s="25">
        <f>D6*779.4</f>
        <v>98204.4</v>
      </c>
      <c r="F6" s="32">
        <f>IFERROR(G6/$B6,0)</f>
        <v>6.6317952549971987E-5</v>
      </c>
      <c r="G6" s="29">
        <f>SUM(G7:G12)</f>
        <v>28.755000000000003</v>
      </c>
      <c r="H6" s="32">
        <f>IFERROR(I6/$B6,0)</f>
        <v>3.882958211963754E-3</v>
      </c>
      <c r="I6" s="29">
        <f>SUM(I7:I12)</f>
        <v>1683.6234999999999</v>
      </c>
      <c r="J6" s="32">
        <f>IFERROR(K6/$B6,0)</f>
        <v>3.0506258172987109E-3</v>
      </c>
      <c r="K6" s="29">
        <f>SUM(K7:K12)</f>
        <v>1322.73</v>
      </c>
      <c r="L6" s="32">
        <f>IFERROR(M6/$B6,0)</f>
        <v>1.7242667662992713E-3</v>
      </c>
      <c r="M6" s="29">
        <f>SUM(M7:M12)</f>
        <v>747.63</v>
      </c>
      <c r="N6" s="35">
        <f>IFERROR(O6/$B6,0)</f>
        <v>1.6655135115188667E-3</v>
      </c>
      <c r="O6" s="31">
        <f>SUM(O7:O12)</f>
        <v>722.15499999999997</v>
      </c>
      <c r="P6" s="35">
        <f>IFERROR(Q6/$B6,0)</f>
        <v>1.3263590509994395E-3</v>
      </c>
      <c r="Q6" s="31">
        <f>SUM(Q7:Q12)</f>
        <v>575.1</v>
      </c>
      <c r="R6" s="32">
        <f>IFERROR(S6/$B6,0)</f>
        <v>6.6317952549971976E-4</v>
      </c>
      <c r="S6" s="29">
        <f>SUM(S7:S12)</f>
        <v>287.55</v>
      </c>
      <c r="T6" s="36">
        <f>IFERROR(U6/$B6,0)</f>
        <v>6.1971494004746386E-2</v>
      </c>
      <c r="U6" s="31">
        <f>SUM(U7:U12)</f>
        <v>26870.405999999999</v>
      </c>
      <c r="V6" s="35">
        <f>IFERROR(W6/$B6,0)</f>
        <v>5.2093599297036629E-2</v>
      </c>
      <c r="W6" s="31">
        <f>SUM(W7:W12)</f>
        <v>22587.420000000002</v>
      </c>
      <c r="X6" s="32">
        <f>IFERROR(Y6/$B6,0)</f>
        <v>6.6317952549971987E-5</v>
      </c>
      <c r="Y6" s="29">
        <f>SUM(Y7:Y12)</f>
        <v>28.755000000000003</v>
      </c>
      <c r="Z6" s="32">
        <f>IFERROR(AA6/$B6,0)</f>
        <v>7.0095112236590539E-4</v>
      </c>
      <c r="AA6" s="29">
        <f>SUM(AA7:AA12)</f>
        <v>303.92750000000001</v>
      </c>
      <c r="AB6" s="32">
        <f>IFERROR(AC6/$B6,0)</f>
        <v>4.9738464412478988E-4</v>
      </c>
      <c r="AC6" s="29">
        <f>SUM(AC7:AC12)</f>
        <v>215.66249999999999</v>
      </c>
      <c r="AD6" s="35">
        <f>IFERROR(AE6/$B6,0)</f>
        <v>3.7179142652210721E-2</v>
      </c>
      <c r="AE6" s="31">
        <f>SUM(AE7:AE12)</f>
        <v>16120.616000000002</v>
      </c>
      <c r="AF6" s="32">
        <f>IFERROR(AG6/$B6,0)</f>
        <v>4.3341912807632966E-3</v>
      </c>
      <c r="AG6" s="29">
        <f>SUM(AG7:AG12)</f>
        <v>1879.2749999999999</v>
      </c>
      <c r="AH6" s="32">
        <f>IFERROR(AI6/$B6,0)</f>
        <v>8.3788598985684744E-4</v>
      </c>
      <c r="AI6" s="29">
        <f>SUM(AI7:AI12)</f>
        <v>363.30150000000003</v>
      </c>
      <c r="AJ6" s="35">
        <f>IFERROR(AK6/$B6,0)</f>
        <v>5.3161965253129086E-2</v>
      </c>
      <c r="AK6" s="31">
        <f>SUM(AK7:AK12)</f>
        <v>23050.655999999999</v>
      </c>
      <c r="AL6" s="35">
        <f>IFERROR(AM6/$B6,0)</f>
        <v>4.3127241445318529E-2</v>
      </c>
      <c r="AM6" s="31">
        <f>SUM(AM7:AM12)</f>
        <v>18699.669999999998</v>
      </c>
      <c r="AN6" s="35">
        <f>IFERROR(AO6/$B6,0)</f>
        <v>5.6107271104468941E-2</v>
      </c>
      <c r="AO6" s="31">
        <f>SUM(AO7:AO12)</f>
        <v>24327.72</v>
      </c>
      <c r="AP6" s="35">
        <f>IFERROR(AQ6/$B6,0)</f>
        <v>1.3263590509994397E-4</v>
      </c>
      <c r="AQ6" s="31">
        <f>SUM(AQ7:AQ12)</f>
        <v>57.510000000000005</v>
      </c>
      <c r="AR6" s="35">
        <f>IFERROR(AS6/$B6,0)</f>
        <v>0.60276104549658316</v>
      </c>
      <c r="AS6" s="31">
        <f>SUM(AS7:AS12)</f>
        <v>261352.97</v>
      </c>
      <c r="AT6" s="32">
        <f>IFERROR(AU6/$B6,0)</f>
        <v>6.6317952549971987E-5</v>
      </c>
      <c r="AU6" s="29">
        <f>SUM(AU7:AU12)</f>
        <v>28.755000000000003</v>
      </c>
      <c r="AV6" s="32">
        <f>IFERROR(AW6/$B6,0)</f>
        <v>1.7242667662992713E-3</v>
      </c>
      <c r="AW6" s="29">
        <f>SUM(AW7:AW12)</f>
        <v>747.63</v>
      </c>
      <c r="AX6" s="32">
        <f>IFERROR(AY6/$B6,0)</f>
        <v>1.7263701212888586E-3</v>
      </c>
      <c r="AY6" s="29">
        <f>SUM(AY7:AY12)</f>
        <v>748.54200000000003</v>
      </c>
      <c r="AZ6" s="32">
        <f>IFERROR(BA6/$B6,0)</f>
        <v>0</v>
      </c>
      <c r="BA6" s="29">
        <f>SUM(BA7:BA12)</f>
        <v>0</v>
      </c>
      <c r="BB6" s="32">
        <f>IFERROR(BC6/$B6,0)</f>
        <v>9.9575454400785985E-3</v>
      </c>
      <c r="BC6" s="29">
        <f>SUM(BC7:BC12)</f>
        <v>4317.5219999999999</v>
      </c>
      <c r="BD6" s="32">
        <f>IFERROR(BE6/$B6,0)</f>
        <v>6.6688288325687916E-3</v>
      </c>
      <c r="BE6" s="29">
        <f>SUM(BE7:BE12)</f>
        <v>2891.5574999999999</v>
      </c>
      <c r="BF6" s="35">
        <f>IFERROR(BG6/$B6,0)</f>
        <v>5.3076281213026967E-2</v>
      </c>
      <c r="BG6" s="31">
        <f>SUM(BG7:BG12)</f>
        <v>23013.504000000001</v>
      </c>
      <c r="BH6" s="32">
        <f>IFERROR(BI6/$B6,0)</f>
        <v>2.0316056762908997E-4</v>
      </c>
      <c r="BI6" s="29">
        <f>SUM(BI7:BI12)</f>
        <v>88.089000000000013</v>
      </c>
      <c r="BJ6" s="32">
        <f>IFERROR(BK6/$B6,0)</f>
        <v>6.6317952549971987E-5</v>
      </c>
      <c r="BK6" s="29">
        <f>SUM(BK7:BK12)</f>
        <v>28.755000000000003</v>
      </c>
      <c r="BL6" s="32">
        <f>IFERROR(BM6/$B6,0)</f>
        <v>1.1605641696245095E-3</v>
      </c>
      <c r="BM6" s="29">
        <f>SUM(BM7:BM12)</f>
        <v>503.21249999999998</v>
      </c>
    </row>
    <row r="7" spans="1:65" hidden="1" outlineLevel="1" x14ac:dyDescent="0.25">
      <c r="A7" s="2" t="s">
        <v>3</v>
      </c>
      <c r="B7" s="1">
        <v>1456</v>
      </c>
      <c r="C7" s="40">
        <f>SUM(F7,H7,J7,L7,N7,P7,R7,T7,V7,X7,Z7,AB7,AD7,AF7,AH7,AJ7,AL7,AN7,AP7,AR7,AT7,AV7,AX7,AZ7,BB7,BD7,BF7,BH7,BJ7,BL7)</f>
        <v>1</v>
      </c>
      <c r="D7" s="13"/>
      <c r="E7" s="14"/>
      <c r="F7" s="33">
        <v>0</v>
      </c>
      <c r="G7" s="29">
        <f t="shared" ref="G7:G12" si="30">$B7*F7</f>
        <v>0</v>
      </c>
      <c r="H7" s="33">
        <v>1E-3</v>
      </c>
      <c r="I7" s="29">
        <f t="shared" ref="I7:I12" si="31">$B7*H7</f>
        <v>1.456</v>
      </c>
      <c r="J7" s="33">
        <v>0</v>
      </c>
      <c r="K7" s="29">
        <f t="shared" ref="K7:K12" si="32">$B7*J7</f>
        <v>0</v>
      </c>
      <c r="L7" s="33">
        <v>0</v>
      </c>
      <c r="M7" s="29">
        <f t="shared" ref="M7:M12" si="33">$B7*L7</f>
        <v>0</v>
      </c>
      <c r="N7" s="33">
        <v>0</v>
      </c>
      <c r="O7" s="31">
        <f t="shared" ref="O7:O12" si="34">$B7*N7</f>
        <v>0</v>
      </c>
      <c r="P7" s="33">
        <v>0</v>
      </c>
      <c r="Q7" s="31">
        <f t="shared" ref="Q7:Q12" si="35">$B7*P7</f>
        <v>0</v>
      </c>
      <c r="R7" s="33">
        <v>0</v>
      </c>
      <c r="S7" s="29">
        <f t="shared" ref="S7:S12" si="36">$B7*R7</f>
        <v>0</v>
      </c>
      <c r="T7" s="37">
        <v>1E-3</v>
      </c>
      <c r="U7" s="31">
        <f t="shared" ref="U7:U12" si="37">$B7*T7</f>
        <v>1.456</v>
      </c>
      <c r="V7" s="33">
        <v>0.89</v>
      </c>
      <c r="W7" s="31">
        <f t="shared" ref="W7:W12" si="38">$B7*V7</f>
        <v>1295.8399999999999</v>
      </c>
      <c r="X7" s="33">
        <v>0</v>
      </c>
      <c r="Y7" s="29">
        <f t="shared" ref="Y7:Y12" si="39">$B7*X7</f>
        <v>0</v>
      </c>
      <c r="Z7" s="33">
        <v>0</v>
      </c>
      <c r="AA7" s="29">
        <f t="shared" ref="AA7:AA12" si="40">$B7*Z7</f>
        <v>0</v>
      </c>
      <c r="AB7" s="33">
        <v>0</v>
      </c>
      <c r="AC7" s="29">
        <f t="shared" ref="AC7:AC12" si="41">$B7*AB7</f>
        <v>0</v>
      </c>
      <c r="AD7" s="33">
        <v>1E-3</v>
      </c>
      <c r="AE7" s="31">
        <f t="shared" ref="AE7:AE12" si="42">$B7*AD7</f>
        <v>1.456</v>
      </c>
      <c r="AF7" s="33">
        <v>0</v>
      </c>
      <c r="AG7" s="29">
        <f>$B7*AF7</f>
        <v>0</v>
      </c>
      <c r="AH7" s="33">
        <v>0</v>
      </c>
      <c r="AI7" s="29">
        <f>$B7*AH7</f>
        <v>0</v>
      </c>
      <c r="AJ7" s="33">
        <v>1.6E-2</v>
      </c>
      <c r="AK7" s="31">
        <f t="shared" ref="AK7:AK12" si="43">$B7*AJ7</f>
        <v>23.295999999999999</v>
      </c>
      <c r="AL7" s="33">
        <v>0</v>
      </c>
      <c r="AM7" s="31">
        <f t="shared" ref="AM7:AM12" si="44">$B7*AL7</f>
        <v>0</v>
      </c>
      <c r="AN7" s="33">
        <v>0.03</v>
      </c>
      <c r="AO7" s="31">
        <f t="shared" ref="AO7:AO12" si="45">$B7*AN7</f>
        <v>43.68</v>
      </c>
      <c r="AP7" s="33">
        <v>0</v>
      </c>
      <c r="AQ7" s="31">
        <f t="shared" ref="AQ7:AQ12" si="46">$B7*AP7</f>
        <v>0</v>
      </c>
      <c r="AR7" s="33">
        <v>0.06</v>
      </c>
      <c r="AS7" s="31">
        <f t="shared" ref="AS7:AS12" si="47">$B7*AR7</f>
        <v>87.36</v>
      </c>
      <c r="AT7" s="33">
        <v>0</v>
      </c>
      <c r="AU7" s="29">
        <f>$B7*AT7</f>
        <v>0</v>
      </c>
      <c r="AV7" s="33">
        <v>0</v>
      </c>
      <c r="AW7" s="29">
        <f>$B7*AV7</f>
        <v>0</v>
      </c>
      <c r="AX7" s="33">
        <v>0</v>
      </c>
      <c r="AY7" s="29">
        <f>$B7*AX7</f>
        <v>0</v>
      </c>
      <c r="AZ7" s="33">
        <v>0</v>
      </c>
      <c r="BA7" s="29">
        <f>$B7*AZ7</f>
        <v>0</v>
      </c>
      <c r="BB7" s="33">
        <v>0</v>
      </c>
      <c r="BC7" s="29">
        <f>$B7*BB7</f>
        <v>0</v>
      </c>
      <c r="BD7" s="33">
        <v>0</v>
      </c>
      <c r="BE7" s="29">
        <f>$B7*BD7</f>
        <v>0</v>
      </c>
      <c r="BF7" s="33">
        <v>1E-3</v>
      </c>
      <c r="BG7" s="31">
        <f t="shared" ref="BG7:BG12" si="48">$B7*BF7</f>
        <v>1.456</v>
      </c>
      <c r="BH7" s="33">
        <v>0</v>
      </c>
      <c r="BI7" s="29">
        <f>$B7*BH7</f>
        <v>0</v>
      </c>
      <c r="BJ7" s="33">
        <v>0</v>
      </c>
      <c r="BK7" s="29">
        <f>$B7*BJ7</f>
        <v>0</v>
      </c>
      <c r="BL7" s="33">
        <v>0</v>
      </c>
      <c r="BM7" s="29">
        <f>$B7*BL7</f>
        <v>0</v>
      </c>
    </row>
    <row r="8" spans="1:65" hidden="1" outlineLevel="1" x14ac:dyDescent="0.25">
      <c r="A8" s="2" t="s">
        <v>79</v>
      </c>
      <c r="B8" s="1">
        <v>287550</v>
      </c>
      <c r="C8" s="40">
        <f t="shared" ref="C8:C12" si="49">SUM(F8,H8,J8,L8,N8,P8,R8,T8,V8,X8,Z8,AB8,AD8,AF8,AH8,AJ8,AL8,AN8,AP8,AR8,AT8,AV8,AX8,AZ8,BB8,BD8,BF8,BH8,BJ8,BL8)</f>
        <v>0.99999999999999989</v>
      </c>
      <c r="D8" s="15"/>
      <c r="E8" s="16"/>
      <c r="F8" s="33">
        <v>1E-4</v>
      </c>
      <c r="G8" s="29">
        <f t="shared" si="30"/>
        <v>28.755000000000003</v>
      </c>
      <c r="H8" s="33">
        <v>5.7999999999999996E-3</v>
      </c>
      <c r="I8" s="29">
        <f t="shared" si="31"/>
        <v>1667.79</v>
      </c>
      <c r="J8" s="33">
        <v>1E-4</v>
      </c>
      <c r="K8" s="29">
        <f t="shared" si="32"/>
        <v>28.755000000000003</v>
      </c>
      <c r="L8" s="33">
        <v>1E-4</v>
      </c>
      <c r="M8" s="29">
        <f t="shared" si="33"/>
        <v>28.755000000000003</v>
      </c>
      <c r="N8" s="33">
        <v>2E-3</v>
      </c>
      <c r="O8" s="31">
        <f t="shared" si="34"/>
        <v>575.1</v>
      </c>
      <c r="P8" s="33">
        <v>2E-3</v>
      </c>
      <c r="Q8" s="31">
        <f t="shared" si="35"/>
        <v>575.1</v>
      </c>
      <c r="R8" s="33">
        <v>1E-3</v>
      </c>
      <c r="S8" s="29">
        <f t="shared" si="36"/>
        <v>287.55</v>
      </c>
      <c r="T8" s="37">
        <v>6.3E-2</v>
      </c>
      <c r="U8" s="31">
        <f t="shared" si="37"/>
        <v>18115.650000000001</v>
      </c>
      <c r="V8" s="33">
        <v>5.3999999999999999E-2</v>
      </c>
      <c r="W8" s="31">
        <f t="shared" si="38"/>
        <v>15527.7</v>
      </c>
      <c r="X8" s="33">
        <v>1E-4</v>
      </c>
      <c r="Y8" s="29">
        <f t="shared" si="39"/>
        <v>28.755000000000003</v>
      </c>
      <c r="Z8" s="33">
        <v>1E-3</v>
      </c>
      <c r="AA8" s="29">
        <f t="shared" si="40"/>
        <v>287.55</v>
      </c>
      <c r="AB8" s="33">
        <v>1E-4</v>
      </c>
      <c r="AC8" s="29">
        <f t="shared" si="41"/>
        <v>28.755000000000003</v>
      </c>
      <c r="AD8" s="33">
        <v>4.1000000000000002E-2</v>
      </c>
      <c r="AE8" s="31">
        <f t="shared" si="42"/>
        <v>11789.550000000001</v>
      </c>
      <c r="AF8" s="33">
        <v>1E-3</v>
      </c>
      <c r="AG8" s="29">
        <f t="shared" ref="AG8:AG12" si="50">$B8*AF8</f>
        <v>287.55</v>
      </c>
      <c r="AH8" s="33">
        <v>1E-3</v>
      </c>
      <c r="AI8" s="29">
        <f t="shared" ref="AI8:AI12" si="51">$B8*AH8</f>
        <v>287.55</v>
      </c>
      <c r="AJ8" s="33">
        <v>0.05</v>
      </c>
      <c r="AK8" s="31">
        <f t="shared" si="43"/>
        <v>14377.5</v>
      </c>
      <c r="AL8" s="33">
        <v>0.04</v>
      </c>
      <c r="AM8" s="31">
        <f t="shared" si="44"/>
        <v>11502</v>
      </c>
      <c r="AN8" s="33">
        <v>5.3999999999999999E-2</v>
      </c>
      <c r="AO8" s="31">
        <f t="shared" si="45"/>
        <v>15527.7</v>
      </c>
      <c r="AP8" s="33">
        <v>2.0000000000000001E-4</v>
      </c>
      <c r="AQ8" s="31">
        <f t="shared" si="46"/>
        <v>57.510000000000005</v>
      </c>
      <c r="AR8" s="33">
        <v>0.61199999999999999</v>
      </c>
      <c r="AS8" s="31">
        <f t="shared" si="47"/>
        <v>175980.6</v>
      </c>
      <c r="AT8" s="33">
        <v>1E-4</v>
      </c>
      <c r="AU8" s="29">
        <f t="shared" ref="AU8:AU12" si="52">$B8*AT8</f>
        <v>28.755000000000003</v>
      </c>
      <c r="AV8" s="33">
        <v>1E-4</v>
      </c>
      <c r="AW8" s="29">
        <f t="shared" ref="AW8:AW12" si="53">$B8*AV8</f>
        <v>28.755000000000003</v>
      </c>
      <c r="AX8" s="33">
        <v>1E-4</v>
      </c>
      <c r="AY8" s="29">
        <f t="shared" ref="AY8:AY12" si="54">$B8*AX8</f>
        <v>28.755000000000003</v>
      </c>
      <c r="AZ8" s="33">
        <v>0</v>
      </c>
      <c r="BA8" s="29">
        <f t="shared" ref="BA8:BC12" si="55">$B8*AZ8</f>
        <v>0</v>
      </c>
      <c r="BB8" s="33">
        <v>0.01</v>
      </c>
      <c r="BC8" s="29">
        <f t="shared" si="55"/>
        <v>2875.5</v>
      </c>
      <c r="BD8" s="33">
        <v>0.01</v>
      </c>
      <c r="BE8" s="29">
        <f t="shared" ref="BE8" si="56">$B8*BD8</f>
        <v>2875.5</v>
      </c>
      <c r="BF8" s="33">
        <v>0.05</v>
      </c>
      <c r="BG8" s="31">
        <f t="shared" si="48"/>
        <v>14377.5</v>
      </c>
      <c r="BH8" s="33">
        <v>1E-4</v>
      </c>
      <c r="BI8" s="29">
        <f t="shared" ref="BI8:BI12" si="57">$B8*BH8</f>
        <v>28.755000000000003</v>
      </c>
      <c r="BJ8" s="33">
        <v>1E-4</v>
      </c>
      <c r="BK8" s="29">
        <f t="shared" ref="BK8:BK12" si="58">$B8*BJ8</f>
        <v>28.755000000000003</v>
      </c>
      <c r="BL8" s="33">
        <v>1E-3</v>
      </c>
      <c r="BM8" s="29">
        <f t="shared" ref="BM8:BM12" si="59">$B8*BL8</f>
        <v>287.55</v>
      </c>
    </row>
    <row r="9" spans="1:65" hidden="1" outlineLevel="1" x14ac:dyDescent="0.25">
      <c r="A9" s="2" t="s">
        <v>76</v>
      </c>
      <c r="B9" s="1">
        <v>20</v>
      </c>
      <c r="C9" s="40">
        <f>SUM(F9,H9,J9,L9,N9,P9,R9,T9,V9,X9,Z9,AB9,AD9,AF9,AH9,AJ9,AL9,AN9,AP9,AR9,AT9,AV9,AX9,AZ9,BB9,BD9,BF9,BH9,BJ9,BL9)</f>
        <v>1.0000000000000002</v>
      </c>
      <c r="D9" s="15"/>
      <c r="E9" s="16"/>
      <c r="F9" s="33">
        <v>0</v>
      </c>
      <c r="G9" s="29">
        <f>$B9*F9</f>
        <v>0</v>
      </c>
      <c r="H9" s="33">
        <v>0</v>
      </c>
      <c r="I9" s="29">
        <f>$B9*H9</f>
        <v>0</v>
      </c>
      <c r="J9" s="33">
        <v>0</v>
      </c>
      <c r="K9" s="29">
        <f>$B9*J9</f>
        <v>0</v>
      </c>
      <c r="L9" s="33">
        <v>0</v>
      </c>
      <c r="M9" s="29">
        <f>$B9*L9</f>
        <v>0</v>
      </c>
      <c r="N9" s="33">
        <v>0.05</v>
      </c>
      <c r="O9" s="31">
        <f>$B9*N9</f>
        <v>1</v>
      </c>
      <c r="P9" s="33">
        <v>0</v>
      </c>
      <c r="Q9" s="31">
        <f>$B9*P9</f>
        <v>0</v>
      </c>
      <c r="R9" s="33">
        <v>0</v>
      </c>
      <c r="S9" s="29">
        <f>$B9*R9</f>
        <v>0</v>
      </c>
      <c r="T9" s="37">
        <v>0.1</v>
      </c>
      <c r="U9" s="31">
        <f>$B9*T9</f>
        <v>2</v>
      </c>
      <c r="V9" s="33">
        <v>0.05</v>
      </c>
      <c r="W9" s="31">
        <f>$B9*V9</f>
        <v>1</v>
      </c>
      <c r="X9" s="33">
        <v>0</v>
      </c>
      <c r="Y9" s="29">
        <f>$B9*X9</f>
        <v>0</v>
      </c>
      <c r="Z9" s="33">
        <v>0.1</v>
      </c>
      <c r="AA9" s="29">
        <f>$B9*Z9</f>
        <v>2</v>
      </c>
      <c r="AB9" s="33">
        <v>0</v>
      </c>
      <c r="AC9" s="29">
        <f>$B9*AB9</f>
        <v>0</v>
      </c>
      <c r="AD9" s="33">
        <v>0.05</v>
      </c>
      <c r="AE9" s="31">
        <f>$B9*AD9</f>
        <v>1</v>
      </c>
      <c r="AF9" s="33">
        <v>0</v>
      </c>
      <c r="AG9" s="29">
        <f>$B9*AF9</f>
        <v>0</v>
      </c>
      <c r="AH9" s="33">
        <v>0</v>
      </c>
      <c r="AI9" s="29">
        <f>$B9*AH9</f>
        <v>0</v>
      </c>
      <c r="AJ9" s="33">
        <v>0.1</v>
      </c>
      <c r="AK9" s="31">
        <f>$B9*AJ9</f>
        <v>2</v>
      </c>
      <c r="AL9" s="33">
        <v>0.05</v>
      </c>
      <c r="AM9" s="31">
        <f>$B9*AL9</f>
        <v>1</v>
      </c>
      <c r="AN9" s="33">
        <v>0</v>
      </c>
      <c r="AO9" s="31">
        <f>$B9*AN9</f>
        <v>0</v>
      </c>
      <c r="AP9" s="33">
        <v>0</v>
      </c>
      <c r="AQ9" s="31">
        <f>$B9*AP9</f>
        <v>0</v>
      </c>
      <c r="AR9" s="33">
        <v>0.4</v>
      </c>
      <c r="AS9" s="31">
        <f>$B9*AR9</f>
        <v>8</v>
      </c>
      <c r="AT9" s="33">
        <v>0</v>
      </c>
      <c r="AU9" s="29">
        <f>$B9*AT9</f>
        <v>0</v>
      </c>
      <c r="AV9" s="33">
        <v>0</v>
      </c>
      <c r="AW9" s="29">
        <f>$B9*AV9</f>
        <v>0</v>
      </c>
      <c r="AX9" s="33">
        <v>0</v>
      </c>
      <c r="AY9" s="29">
        <f>$B9*AX9</f>
        <v>0</v>
      </c>
      <c r="AZ9" s="33">
        <v>0</v>
      </c>
      <c r="BA9" s="29">
        <f>$B9*AZ9</f>
        <v>0</v>
      </c>
      <c r="BB9" s="33">
        <v>0</v>
      </c>
      <c r="BC9" s="29">
        <f>$B9*BB9</f>
        <v>0</v>
      </c>
      <c r="BD9" s="33">
        <v>0</v>
      </c>
      <c r="BE9" s="29">
        <f>$B9*BD9</f>
        <v>0</v>
      </c>
      <c r="BF9" s="33">
        <v>0.1</v>
      </c>
      <c r="BG9" s="31">
        <f>$B9*BF9</f>
        <v>2</v>
      </c>
      <c r="BH9" s="33">
        <v>0</v>
      </c>
      <c r="BI9" s="29">
        <f>$B9*BH9</f>
        <v>0</v>
      </c>
      <c r="BJ9" s="33">
        <v>0</v>
      </c>
      <c r="BK9" s="29">
        <f>$B9*BJ9</f>
        <v>0</v>
      </c>
      <c r="BL9" s="33">
        <v>0</v>
      </c>
      <c r="BM9" s="29">
        <f>$B9*BL9</f>
        <v>0</v>
      </c>
    </row>
    <row r="10" spans="1:65" hidden="1" outlineLevel="1" x14ac:dyDescent="0.25">
      <c r="A10" s="2" t="s">
        <v>4</v>
      </c>
      <c r="B10" s="1">
        <v>336</v>
      </c>
      <c r="C10" s="40">
        <f t="shared" si="49"/>
        <v>1</v>
      </c>
      <c r="D10" s="15"/>
      <c r="E10" s="16"/>
      <c r="F10" s="33">
        <v>0</v>
      </c>
      <c r="G10" s="29">
        <f t="shared" si="30"/>
        <v>0</v>
      </c>
      <c r="H10" s="33">
        <v>0</v>
      </c>
      <c r="I10" s="29">
        <f t="shared" si="31"/>
        <v>0</v>
      </c>
      <c r="J10" s="33">
        <v>0</v>
      </c>
      <c r="K10" s="29">
        <f t="shared" si="32"/>
        <v>0</v>
      </c>
      <c r="L10" s="33">
        <v>0</v>
      </c>
      <c r="M10" s="29">
        <f t="shared" si="33"/>
        <v>0</v>
      </c>
      <c r="N10" s="33">
        <v>0</v>
      </c>
      <c r="O10" s="31">
        <f t="shared" si="34"/>
        <v>0</v>
      </c>
      <c r="P10" s="33">
        <v>0</v>
      </c>
      <c r="Q10" s="31">
        <f t="shared" si="35"/>
        <v>0</v>
      </c>
      <c r="R10" s="33">
        <v>0</v>
      </c>
      <c r="S10" s="29">
        <f t="shared" si="36"/>
        <v>0</v>
      </c>
      <c r="T10" s="37">
        <v>5.0000000000000001E-3</v>
      </c>
      <c r="U10" s="31">
        <f t="shared" si="37"/>
        <v>1.68</v>
      </c>
      <c r="V10" s="33">
        <v>1.4999999999999999E-2</v>
      </c>
      <c r="W10" s="31">
        <f t="shared" si="38"/>
        <v>5.04</v>
      </c>
      <c r="X10" s="33">
        <v>0</v>
      </c>
      <c r="Y10" s="29">
        <f t="shared" si="39"/>
        <v>0</v>
      </c>
      <c r="Z10" s="33">
        <v>0</v>
      </c>
      <c r="AA10" s="29">
        <f t="shared" si="40"/>
        <v>0</v>
      </c>
      <c r="AB10" s="33">
        <v>0</v>
      </c>
      <c r="AC10" s="29">
        <f t="shared" si="41"/>
        <v>0</v>
      </c>
      <c r="AD10" s="33">
        <v>5.0000000000000001E-3</v>
      </c>
      <c r="AE10" s="31">
        <f t="shared" si="42"/>
        <v>1.68</v>
      </c>
      <c r="AF10" s="33">
        <v>0.01</v>
      </c>
      <c r="AG10" s="29">
        <f t="shared" si="50"/>
        <v>3.36</v>
      </c>
      <c r="AH10" s="33">
        <v>2E-3</v>
      </c>
      <c r="AI10" s="29">
        <f t="shared" si="51"/>
        <v>0.67200000000000004</v>
      </c>
      <c r="AJ10" s="33">
        <v>0.05</v>
      </c>
      <c r="AK10" s="31">
        <f t="shared" si="43"/>
        <v>16.8</v>
      </c>
      <c r="AL10" s="33">
        <v>0.01</v>
      </c>
      <c r="AM10" s="31">
        <f t="shared" si="44"/>
        <v>3.36</v>
      </c>
      <c r="AN10" s="33">
        <v>0.02</v>
      </c>
      <c r="AO10" s="31">
        <f t="shared" si="45"/>
        <v>6.72</v>
      </c>
      <c r="AP10" s="33">
        <v>0</v>
      </c>
      <c r="AQ10" s="31">
        <f t="shared" si="46"/>
        <v>0</v>
      </c>
      <c r="AR10" s="33">
        <v>0.85</v>
      </c>
      <c r="AS10" s="31">
        <f t="shared" si="47"/>
        <v>285.59999999999997</v>
      </c>
      <c r="AT10" s="33">
        <v>0</v>
      </c>
      <c r="AU10" s="29">
        <f t="shared" si="52"/>
        <v>0</v>
      </c>
      <c r="AV10" s="33">
        <v>0</v>
      </c>
      <c r="AW10" s="29">
        <f t="shared" si="53"/>
        <v>0</v>
      </c>
      <c r="AX10" s="33">
        <v>0</v>
      </c>
      <c r="AY10" s="29">
        <f t="shared" si="54"/>
        <v>0</v>
      </c>
      <c r="AZ10" s="33">
        <v>0</v>
      </c>
      <c r="BA10" s="29">
        <f t="shared" si="55"/>
        <v>0</v>
      </c>
      <c r="BB10" s="33">
        <v>0.01</v>
      </c>
      <c r="BC10" s="29">
        <f t="shared" si="55"/>
        <v>3.36</v>
      </c>
      <c r="BD10" s="33">
        <v>5.0000000000000001E-3</v>
      </c>
      <c r="BE10" s="29">
        <f t="shared" ref="BE10" si="60">$B10*BD10</f>
        <v>1.68</v>
      </c>
      <c r="BF10" s="33">
        <v>1.7999999999999999E-2</v>
      </c>
      <c r="BG10" s="31">
        <f t="shared" si="48"/>
        <v>6.0479999999999992</v>
      </c>
      <c r="BH10" s="33">
        <v>0</v>
      </c>
      <c r="BI10" s="29">
        <f t="shared" si="57"/>
        <v>0</v>
      </c>
      <c r="BJ10" s="33">
        <v>0</v>
      </c>
      <c r="BK10" s="29">
        <f t="shared" si="58"/>
        <v>0</v>
      </c>
      <c r="BL10" s="33">
        <v>0</v>
      </c>
      <c r="BM10" s="29">
        <f t="shared" si="59"/>
        <v>0</v>
      </c>
    </row>
    <row r="11" spans="1:65" hidden="1" outlineLevel="1" x14ac:dyDescent="0.25">
      <c r="A11" s="2" t="s">
        <v>80</v>
      </c>
      <c r="B11" s="1">
        <v>456</v>
      </c>
      <c r="C11" s="40">
        <f t="shared" si="49"/>
        <v>1</v>
      </c>
      <c r="D11" s="15"/>
      <c r="E11" s="16"/>
      <c r="F11" s="33">
        <v>0</v>
      </c>
      <c r="G11" s="29">
        <f t="shared" si="30"/>
        <v>0</v>
      </c>
      <c r="H11" s="33">
        <v>0</v>
      </c>
      <c r="I11" s="29">
        <f t="shared" si="31"/>
        <v>0</v>
      </c>
      <c r="J11" s="33">
        <v>0</v>
      </c>
      <c r="K11" s="29">
        <f t="shared" si="32"/>
        <v>0</v>
      </c>
      <c r="L11" s="33">
        <v>0</v>
      </c>
      <c r="M11" s="29">
        <f t="shared" si="33"/>
        <v>0</v>
      </c>
      <c r="N11" s="33">
        <v>5.0000000000000001E-3</v>
      </c>
      <c r="O11" s="31">
        <f t="shared" si="34"/>
        <v>2.2800000000000002</v>
      </c>
      <c r="P11" s="33">
        <v>0</v>
      </c>
      <c r="Q11" s="31">
        <f t="shared" si="35"/>
        <v>0</v>
      </c>
      <c r="R11" s="33">
        <v>0</v>
      </c>
      <c r="S11" s="29">
        <f t="shared" si="36"/>
        <v>0</v>
      </c>
      <c r="T11" s="37">
        <v>0.27</v>
      </c>
      <c r="U11" s="31">
        <f t="shared" si="37"/>
        <v>123.12</v>
      </c>
      <c r="V11" s="33">
        <v>1.4999999999999999E-2</v>
      </c>
      <c r="W11" s="31">
        <f t="shared" si="38"/>
        <v>6.84</v>
      </c>
      <c r="X11" s="33">
        <v>0</v>
      </c>
      <c r="Y11" s="29">
        <f t="shared" si="39"/>
        <v>0</v>
      </c>
      <c r="Z11" s="33">
        <v>0</v>
      </c>
      <c r="AA11" s="29">
        <f t="shared" si="40"/>
        <v>0</v>
      </c>
      <c r="AB11" s="33">
        <v>0</v>
      </c>
      <c r="AC11" s="29">
        <f t="shared" si="41"/>
        <v>0</v>
      </c>
      <c r="AD11" s="33">
        <v>0.03</v>
      </c>
      <c r="AE11" s="31">
        <f t="shared" si="42"/>
        <v>13.68</v>
      </c>
      <c r="AF11" s="33">
        <v>1.4999999999999999E-2</v>
      </c>
      <c r="AG11" s="29">
        <f t="shared" si="50"/>
        <v>6.84</v>
      </c>
      <c r="AH11" s="33">
        <v>7.0000000000000001E-3</v>
      </c>
      <c r="AI11" s="29">
        <f t="shared" si="51"/>
        <v>3.1920000000000002</v>
      </c>
      <c r="AJ11" s="33">
        <v>0.01</v>
      </c>
      <c r="AK11" s="31">
        <f t="shared" si="43"/>
        <v>4.5600000000000005</v>
      </c>
      <c r="AL11" s="33">
        <v>0.01</v>
      </c>
      <c r="AM11" s="31">
        <f t="shared" si="44"/>
        <v>4.5600000000000005</v>
      </c>
      <c r="AN11" s="33">
        <v>0.27</v>
      </c>
      <c r="AO11" s="31">
        <f t="shared" si="45"/>
        <v>123.12</v>
      </c>
      <c r="AP11" s="33">
        <v>0</v>
      </c>
      <c r="AQ11" s="31">
        <f t="shared" si="46"/>
        <v>0</v>
      </c>
      <c r="AR11" s="33">
        <v>0.36</v>
      </c>
      <c r="AS11" s="31">
        <f t="shared" si="47"/>
        <v>164.16</v>
      </c>
      <c r="AT11" s="33">
        <v>0</v>
      </c>
      <c r="AU11" s="29">
        <f t="shared" si="52"/>
        <v>0</v>
      </c>
      <c r="AV11" s="33">
        <v>0</v>
      </c>
      <c r="AW11" s="29">
        <f t="shared" si="53"/>
        <v>0</v>
      </c>
      <c r="AX11" s="33">
        <v>2E-3</v>
      </c>
      <c r="AY11" s="29">
        <f t="shared" si="54"/>
        <v>0.91200000000000003</v>
      </c>
      <c r="AZ11" s="33">
        <v>0</v>
      </c>
      <c r="BA11" s="29">
        <f t="shared" si="55"/>
        <v>0</v>
      </c>
      <c r="BB11" s="33">
        <v>2E-3</v>
      </c>
      <c r="BC11" s="29">
        <f t="shared" si="55"/>
        <v>0.91200000000000003</v>
      </c>
      <c r="BD11" s="33">
        <v>0</v>
      </c>
      <c r="BE11" s="29">
        <f t="shared" ref="BE11" si="61">$B11*BD11</f>
        <v>0</v>
      </c>
      <c r="BF11" s="33">
        <v>0</v>
      </c>
      <c r="BG11" s="31">
        <f t="shared" si="48"/>
        <v>0</v>
      </c>
      <c r="BH11" s="33">
        <v>4.0000000000000001E-3</v>
      </c>
      <c r="BI11" s="29">
        <f t="shared" si="57"/>
        <v>1.8240000000000001</v>
      </c>
      <c r="BJ11" s="33">
        <v>0</v>
      </c>
      <c r="BK11" s="29">
        <f t="shared" si="58"/>
        <v>0</v>
      </c>
      <c r="BL11" s="33">
        <v>0</v>
      </c>
      <c r="BM11" s="29">
        <f t="shared" si="59"/>
        <v>0</v>
      </c>
    </row>
    <row r="12" spans="1:65" hidden="1" outlineLevel="1" x14ac:dyDescent="0.25">
      <c r="A12" s="2" t="s">
        <v>78</v>
      </c>
      <c r="B12" s="1">
        <v>143775</v>
      </c>
      <c r="C12" s="40">
        <f t="shared" si="49"/>
        <v>0.99999999999999989</v>
      </c>
      <c r="D12" s="15"/>
      <c r="E12" s="16"/>
      <c r="F12" s="33">
        <v>0</v>
      </c>
      <c r="G12" s="29">
        <f t="shared" si="30"/>
        <v>0</v>
      </c>
      <c r="H12" s="33">
        <v>1E-4</v>
      </c>
      <c r="I12" s="29">
        <f t="shared" si="31"/>
        <v>14.377500000000001</v>
      </c>
      <c r="J12" s="33">
        <v>8.9999999999999993E-3</v>
      </c>
      <c r="K12" s="29">
        <f t="shared" si="32"/>
        <v>1293.9749999999999</v>
      </c>
      <c r="L12" s="33">
        <v>5.0000000000000001E-3</v>
      </c>
      <c r="M12" s="29">
        <f t="shared" si="33"/>
        <v>718.875</v>
      </c>
      <c r="N12" s="33">
        <v>1E-3</v>
      </c>
      <c r="O12" s="31">
        <f t="shared" si="34"/>
        <v>143.77500000000001</v>
      </c>
      <c r="P12" s="33">
        <v>0</v>
      </c>
      <c r="Q12" s="31">
        <f t="shared" si="35"/>
        <v>0</v>
      </c>
      <c r="R12" s="33">
        <v>0</v>
      </c>
      <c r="S12" s="29">
        <f t="shared" si="36"/>
        <v>0</v>
      </c>
      <c r="T12" s="37">
        <v>0.06</v>
      </c>
      <c r="U12" s="31">
        <f t="shared" si="37"/>
        <v>8626.5</v>
      </c>
      <c r="V12" s="33">
        <v>0.04</v>
      </c>
      <c r="W12" s="31">
        <f t="shared" si="38"/>
        <v>5751</v>
      </c>
      <c r="X12" s="33">
        <v>0</v>
      </c>
      <c r="Y12" s="29">
        <f t="shared" si="39"/>
        <v>0</v>
      </c>
      <c r="Z12" s="33">
        <v>1E-4</v>
      </c>
      <c r="AA12" s="29">
        <f t="shared" si="40"/>
        <v>14.377500000000001</v>
      </c>
      <c r="AB12" s="33">
        <v>1.2999999999999999E-3</v>
      </c>
      <c r="AC12" s="29">
        <f t="shared" si="41"/>
        <v>186.9075</v>
      </c>
      <c r="AD12" s="33">
        <v>0.03</v>
      </c>
      <c r="AE12" s="31">
        <f t="shared" si="42"/>
        <v>4313.25</v>
      </c>
      <c r="AF12" s="33">
        <v>1.0999999999999999E-2</v>
      </c>
      <c r="AG12" s="29">
        <f t="shared" si="50"/>
        <v>1581.5249999999999</v>
      </c>
      <c r="AH12" s="33">
        <v>5.0000000000000001E-4</v>
      </c>
      <c r="AI12" s="29">
        <f t="shared" si="51"/>
        <v>71.887500000000003</v>
      </c>
      <c r="AJ12" s="33">
        <v>0.06</v>
      </c>
      <c r="AK12" s="31">
        <f t="shared" si="43"/>
        <v>8626.5</v>
      </c>
      <c r="AL12" s="33">
        <v>0.05</v>
      </c>
      <c r="AM12" s="31">
        <f t="shared" si="44"/>
        <v>7188.75</v>
      </c>
      <c r="AN12" s="33">
        <v>0.06</v>
      </c>
      <c r="AO12" s="31">
        <f t="shared" si="45"/>
        <v>8626.5</v>
      </c>
      <c r="AP12" s="33">
        <v>0</v>
      </c>
      <c r="AQ12" s="31">
        <f t="shared" si="46"/>
        <v>0</v>
      </c>
      <c r="AR12" s="33">
        <v>0.59</v>
      </c>
      <c r="AS12" s="31">
        <f t="shared" si="47"/>
        <v>84827.25</v>
      </c>
      <c r="AT12" s="33">
        <v>0</v>
      </c>
      <c r="AU12" s="29">
        <f t="shared" si="52"/>
        <v>0</v>
      </c>
      <c r="AV12" s="33">
        <v>5.0000000000000001E-3</v>
      </c>
      <c r="AW12" s="29">
        <f t="shared" si="53"/>
        <v>718.875</v>
      </c>
      <c r="AX12" s="33">
        <v>5.0000000000000001E-3</v>
      </c>
      <c r="AY12" s="29">
        <f t="shared" si="54"/>
        <v>718.875</v>
      </c>
      <c r="AZ12" s="33">
        <v>0</v>
      </c>
      <c r="BA12" s="29">
        <f t="shared" si="55"/>
        <v>0</v>
      </c>
      <c r="BB12" s="33">
        <v>0.01</v>
      </c>
      <c r="BC12" s="29">
        <f t="shared" si="55"/>
        <v>1437.75</v>
      </c>
      <c r="BD12" s="33">
        <v>1E-4</v>
      </c>
      <c r="BE12" s="29">
        <f t="shared" ref="BE12" si="62">$B12*BD12</f>
        <v>14.377500000000001</v>
      </c>
      <c r="BF12" s="33">
        <v>0.06</v>
      </c>
      <c r="BG12" s="31">
        <f t="shared" si="48"/>
        <v>8626.5</v>
      </c>
      <c r="BH12" s="33">
        <v>4.0000000000000002E-4</v>
      </c>
      <c r="BI12" s="29">
        <f t="shared" si="57"/>
        <v>57.510000000000005</v>
      </c>
      <c r="BJ12" s="33">
        <v>0</v>
      </c>
      <c r="BK12" s="29">
        <f t="shared" si="58"/>
        <v>0</v>
      </c>
      <c r="BL12" s="33">
        <v>1.5E-3</v>
      </c>
      <c r="BM12" s="29">
        <f t="shared" si="59"/>
        <v>215.66249999999999</v>
      </c>
    </row>
    <row r="13" spans="1:65" ht="15.75" collapsed="1" x14ac:dyDescent="0.25">
      <c r="A13" s="6" t="s">
        <v>46</v>
      </c>
      <c r="B13" s="4">
        <f>SUM(B14:B21)</f>
        <v>152359</v>
      </c>
      <c r="C13" s="40">
        <f>IFERROR(SUM(F13,H13,J13,L13,N13,P13,R13,T13,V13,X13,Z13,AB13,AD13,AF13,AH13,AJ13,AL13,AN13,AP13,AR13,AT13,AV13,AX13,AZ13,BB13,BD13,BF13,BH13,BJ13,BL13),0)</f>
        <v>1</v>
      </c>
      <c r="D13" s="26">
        <v>328</v>
      </c>
      <c r="E13" s="25">
        <f>D13*779.4</f>
        <v>255643.19999999998</v>
      </c>
      <c r="F13" s="32">
        <f>IFERROR(G13/$B13,0)</f>
        <v>1.4291902677229437E-3</v>
      </c>
      <c r="G13" s="29">
        <f>SUM(G14:G21)</f>
        <v>217.75</v>
      </c>
      <c r="H13" s="32">
        <f>IFERROR(I13/$B13,0)</f>
        <v>2.9730833098143201E-3</v>
      </c>
      <c r="I13" s="29">
        <f>SUM(I14:I21)</f>
        <v>452.976</v>
      </c>
      <c r="J13" s="32">
        <f>IFERROR(K13/$B13,0)</f>
        <v>5.716761070891775E-3</v>
      </c>
      <c r="K13" s="29">
        <f>SUM(K14:K21)</f>
        <v>871</v>
      </c>
      <c r="L13" s="32">
        <f>IFERROR(M13/$B13,0)</f>
        <v>0</v>
      </c>
      <c r="M13" s="29">
        <f>SUM(M14:M21)</f>
        <v>0</v>
      </c>
      <c r="N13" s="35">
        <f>IFERROR(O13/$B13,0)</f>
        <v>5.8875813046817055E-3</v>
      </c>
      <c r="O13" s="31">
        <f>SUM(O14:O21)</f>
        <v>897.02599999999995</v>
      </c>
      <c r="P13" s="35">
        <f>IFERROR(Q13/$B13,0)</f>
        <v>1.0002822281584941E-2</v>
      </c>
      <c r="Q13" s="31">
        <f>SUM(Q14:Q21)</f>
        <v>1524.02</v>
      </c>
      <c r="R13" s="32">
        <f>IFERROR(S13/$B13,0)</f>
        <v>5.1818501040306116E-2</v>
      </c>
      <c r="S13" s="29">
        <f>SUM(S14:S21)</f>
        <v>7895.0149999999994</v>
      </c>
      <c r="T13" s="36">
        <f>IFERROR(U13/$B13,0)</f>
        <v>0.42504453297803219</v>
      </c>
      <c r="U13" s="31">
        <f>SUM(U14:U21)</f>
        <v>64759.360000000008</v>
      </c>
      <c r="V13" s="35">
        <f>IFERROR(W13/$B13,0)</f>
        <v>4.8588701684836477E-2</v>
      </c>
      <c r="W13" s="31">
        <f>SUM(W14:W21)</f>
        <v>7402.9260000000004</v>
      </c>
      <c r="X13" s="32">
        <f>IFERROR(Y13/$B13,0)</f>
        <v>2.8583805354458875E-3</v>
      </c>
      <c r="Y13" s="29">
        <f>SUM(Y14:Y21)</f>
        <v>435.5</v>
      </c>
      <c r="Z13" s="32">
        <f>IFERROR(AA13/$B13,0)</f>
        <v>3.203627616353481E-3</v>
      </c>
      <c r="AA13" s="29">
        <f>SUM(AA14:AA21)</f>
        <v>488.10149999999999</v>
      </c>
      <c r="AB13" s="32">
        <f>IFERROR(AC13/$B13,0)</f>
        <v>2.8583805354458875E-3</v>
      </c>
      <c r="AC13" s="29">
        <f>SUM(AC14:AC21)</f>
        <v>435.5</v>
      </c>
      <c r="AD13" s="35">
        <f>IFERROR(AE13/$B13,0)</f>
        <v>8.7341771736490784E-2</v>
      </c>
      <c r="AE13" s="31">
        <f>SUM(AE14:AE21)</f>
        <v>13307.305</v>
      </c>
      <c r="AF13" s="32">
        <f>IFERROR(AG13/$B13,0)</f>
        <v>8.0608480627990475E-2</v>
      </c>
      <c r="AG13" s="29">
        <f>SUM(AG14:AG21)</f>
        <v>12281.427500000002</v>
      </c>
      <c r="AH13" s="32">
        <f>IFERROR(AI13/$B13,0)</f>
        <v>6.7090227685926004E-3</v>
      </c>
      <c r="AI13" s="29">
        <f>SUM(AI14:AI21)</f>
        <v>1022.18</v>
      </c>
      <c r="AJ13" s="35">
        <f>IFERROR(AK13/$B13,0)</f>
        <v>2.2730557433430252E-2</v>
      </c>
      <c r="AK13" s="31">
        <f>SUM(AK14:AK21)</f>
        <v>3463.2049999999999</v>
      </c>
      <c r="AL13" s="35">
        <f>IFERROR(AM13/$B13,0)</f>
        <v>3.6466286861951046E-2</v>
      </c>
      <c r="AM13" s="31">
        <f>SUM(AM14:AM21)</f>
        <v>5555.9669999999996</v>
      </c>
      <c r="AN13" s="35">
        <f>IFERROR(AO13/$B13,0)</f>
        <v>2.9061492921323977E-2</v>
      </c>
      <c r="AO13" s="31">
        <f>SUM(AO14:AO21)</f>
        <v>4427.78</v>
      </c>
      <c r="AP13" s="35">
        <f>IFERROR(AQ13/$B13,0)</f>
        <v>1.1478252023182089E-2</v>
      </c>
      <c r="AQ13" s="31">
        <f>SUM(AQ14:AQ21)</f>
        <v>1748.8150000000001</v>
      </c>
      <c r="AR13" s="35">
        <f>IFERROR(AS13/$B13,0)</f>
        <v>9.737580320164875E-2</v>
      </c>
      <c r="AS13" s="31">
        <f>SUM(AS14:AS21)</f>
        <v>14836.080000000002</v>
      </c>
      <c r="AT13" s="32">
        <f>IFERROR(AU13/$B13,0)</f>
        <v>0</v>
      </c>
      <c r="AU13" s="29">
        <f>SUM(AU14:AU21)</f>
        <v>0</v>
      </c>
      <c r="AV13" s="32">
        <f>IFERROR(AW13/$B13,0)</f>
        <v>2.338155277994736E-2</v>
      </c>
      <c r="AW13" s="29">
        <f>SUM(AW14:AW21)</f>
        <v>3562.39</v>
      </c>
      <c r="AX13" s="32">
        <f>IFERROR(AY13/$B13,0)</f>
        <v>1.4291902677229437E-3</v>
      </c>
      <c r="AY13" s="29">
        <f>SUM(AY14:AY21)</f>
        <v>217.75</v>
      </c>
      <c r="AZ13" s="32">
        <f>IFERROR(BA13/$B13,0)</f>
        <v>5.7167610708917759E-5</v>
      </c>
      <c r="BA13" s="29">
        <f>SUM(BA14:BA21)</f>
        <v>8.7100000000000009</v>
      </c>
      <c r="BB13" s="32">
        <f>IFERROR(BC13/$B13,0)</f>
        <v>3.463521025997808E-2</v>
      </c>
      <c r="BC13" s="29">
        <f>SUM(BC14:BC21)</f>
        <v>5276.9859999999999</v>
      </c>
      <c r="BD13" s="32">
        <f>IFERROR(BE13/$B13,0)</f>
        <v>0</v>
      </c>
      <c r="BE13" s="29">
        <f>SUM(BE14:BE21)</f>
        <v>0</v>
      </c>
      <c r="BF13" s="35">
        <f>IFERROR(BG13/$B13,0)</f>
        <v>8.3436488819170519E-3</v>
      </c>
      <c r="BG13" s="31">
        <f>SUM(BG14:BG21)</f>
        <v>1271.23</v>
      </c>
      <c r="BH13" s="32">
        <f>IFERROR(BI13/$B13,0)</f>
        <v>0</v>
      </c>
      <c r="BI13" s="29">
        <f>SUM(BI14:BI21)</f>
        <v>0</v>
      </c>
      <c r="BJ13" s="32">
        <f>IFERROR(BK13/$B13,0)</f>
        <v>0</v>
      </c>
      <c r="BK13" s="29">
        <f>SUM(BK14:BK21)</f>
        <v>0</v>
      </c>
      <c r="BL13" s="32">
        <f>IFERROR(BM13/$B13,0)</f>
        <v>0</v>
      </c>
      <c r="BM13" s="29">
        <f>SUM(BM14:BM21)</f>
        <v>0</v>
      </c>
    </row>
    <row r="14" spans="1:65" hidden="1" outlineLevel="1" x14ac:dyDescent="0.25">
      <c r="A14" s="2" t="s">
        <v>81</v>
      </c>
      <c r="B14" s="1">
        <v>8710</v>
      </c>
      <c r="C14" s="40">
        <f>SUM(F14,H14,J14,L14,N14,P14,R14,T14,V14,X14,Z14,AB14,AD14,AF14,AH14,AJ14,AL14,AN14,AP14,AR14,AT14,AV14,AX14,AZ14,BB14,BD14,BF14,BH14,BJ14,BL14)</f>
        <v>1</v>
      </c>
      <c r="D14" s="13"/>
      <c r="E14" s="14"/>
      <c r="F14" s="33">
        <v>0</v>
      </c>
      <c r="G14" s="29">
        <f t="shared" ref="G14:G21" si="63">$B14*F14</f>
        <v>0</v>
      </c>
      <c r="H14" s="33">
        <v>1E-4</v>
      </c>
      <c r="I14" s="29">
        <f t="shared" ref="I14:I21" si="64">$B14*H14</f>
        <v>0.871</v>
      </c>
      <c r="J14" s="33">
        <v>0</v>
      </c>
      <c r="K14" s="29">
        <f t="shared" ref="K14:K21" si="65">$B14*J14</f>
        <v>0</v>
      </c>
      <c r="L14" s="33">
        <v>0</v>
      </c>
      <c r="M14" s="29">
        <f t="shared" ref="M14:M21" si="66">$B14*L14</f>
        <v>0</v>
      </c>
      <c r="N14" s="33">
        <v>1E-4</v>
      </c>
      <c r="O14" s="31">
        <f t="shared" ref="O14:O21" si="67">$B14*N14</f>
        <v>0.871</v>
      </c>
      <c r="P14" s="33">
        <v>5.0000000000000001E-3</v>
      </c>
      <c r="Q14" s="31">
        <f t="shared" ref="Q14:Q21" si="68">$B14*P14</f>
        <v>43.550000000000004</v>
      </c>
      <c r="R14" s="33">
        <v>0.85</v>
      </c>
      <c r="S14" s="29">
        <f t="shared" ref="S14:S21" si="69">$B14*R14</f>
        <v>7403.5</v>
      </c>
      <c r="T14" s="37">
        <v>0.11</v>
      </c>
      <c r="U14" s="31">
        <f t="shared" ref="U14:U21" si="70">$B14*T14</f>
        <v>958.1</v>
      </c>
      <c r="V14" s="33">
        <v>1E-4</v>
      </c>
      <c r="W14" s="31">
        <f t="shared" ref="W14:W21" si="71">$B14*V14</f>
        <v>0.871</v>
      </c>
      <c r="X14" s="33">
        <v>0</v>
      </c>
      <c r="Y14" s="29">
        <f t="shared" ref="Y14:Y21" si="72">$B14*X14</f>
        <v>0</v>
      </c>
      <c r="Z14" s="33">
        <v>0</v>
      </c>
      <c r="AA14" s="29">
        <f t="shared" ref="AA14:AA21" si="73">$B14*Z14</f>
        <v>0</v>
      </c>
      <c r="AB14" s="33">
        <v>0</v>
      </c>
      <c r="AC14" s="29">
        <f t="shared" ref="AC14:AC21" si="74">$B14*AB14</f>
        <v>0</v>
      </c>
      <c r="AD14" s="33">
        <v>1.2E-2</v>
      </c>
      <c r="AE14" s="31">
        <f t="shared" ref="AE14:AE21" si="75">$B14*AD14</f>
        <v>104.52</v>
      </c>
      <c r="AF14" s="33">
        <v>7.0000000000000001E-3</v>
      </c>
      <c r="AG14" s="29">
        <f>$B14*AF14</f>
        <v>60.97</v>
      </c>
      <c r="AH14" s="33">
        <v>0</v>
      </c>
      <c r="AI14" s="29">
        <f>$B14*AH14</f>
        <v>0</v>
      </c>
      <c r="AJ14" s="33">
        <v>2E-3</v>
      </c>
      <c r="AK14" s="31">
        <f t="shared" ref="AK14:AK21" si="76">$B14*AJ14</f>
        <v>17.420000000000002</v>
      </c>
      <c r="AL14" s="33">
        <v>1.6999999999999999E-3</v>
      </c>
      <c r="AM14" s="31">
        <f t="shared" ref="AM14:AM21" si="77">$B14*AL14</f>
        <v>14.806999999999999</v>
      </c>
      <c r="AN14" s="33">
        <v>1E-3</v>
      </c>
      <c r="AO14" s="31">
        <f t="shared" ref="AO14:AO21" si="78">$B14*AN14</f>
        <v>8.7100000000000009</v>
      </c>
      <c r="AP14" s="33">
        <v>0</v>
      </c>
      <c r="AQ14" s="31">
        <f t="shared" ref="AQ14:AQ21" si="79">$B14*AP14</f>
        <v>0</v>
      </c>
      <c r="AR14" s="33">
        <v>2E-3</v>
      </c>
      <c r="AS14" s="31">
        <f t="shared" ref="AS14:AS21" si="80">$B14*AR14</f>
        <v>17.420000000000002</v>
      </c>
      <c r="AT14" s="33">
        <v>0</v>
      </c>
      <c r="AU14" s="29">
        <f>$B14*AT14</f>
        <v>0</v>
      </c>
      <c r="AV14" s="33">
        <v>0</v>
      </c>
      <c r="AW14" s="29">
        <f>$B14*AV14</f>
        <v>0</v>
      </c>
      <c r="AX14" s="33">
        <v>0</v>
      </c>
      <c r="AY14" s="29">
        <f>$B14*AX14</f>
        <v>0</v>
      </c>
      <c r="AZ14" s="33">
        <v>0</v>
      </c>
      <c r="BA14" s="29">
        <f>$B14*AZ14</f>
        <v>0</v>
      </c>
      <c r="BB14" s="33">
        <v>5.0000000000000001E-3</v>
      </c>
      <c r="BC14" s="29">
        <f>$B14*BB14</f>
        <v>43.550000000000004</v>
      </c>
      <c r="BD14" s="33">
        <v>0</v>
      </c>
      <c r="BE14" s="29">
        <f>$B14*BD14</f>
        <v>0</v>
      </c>
      <c r="BF14" s="33">
        <v>4.0000000000000001E-3</v>
      </c>
      <c r="BG14" s="31">
        <f t="shared" ref="BG14:BG21" si="81">$B14*BF14</f>
        <v>34.840000000000003</v>
      </c>
      <c r="BH14" s="33">
        <v>0</v>
      </c>
      <c r="BI14" s="29">
        <f>$B14*BH14</f>
        <v>0</v>
      </c>
      <c r="BJ14" s="33">
        <v>0</v>
      </c>
      <c r="BK14" s="29">
        <f>$B14*BJ14</f>
        <v>0</v>
      </c>
      <c r="BL14" s="33">
        <v>0</v>
      </c>
      <c r="BM14" s="29">
        <f>$B14*BL14</f>
        <v>0</v>
      </c>
    </row>
    <row r="15" spans="1:65" hidden="1" outlineLevel="1" x14ac:dyDescent="0.25">
      <c r="A15" s="2" t="s">
        <v>11</v>
      </c>
      <c r="B15" s="1">
        <v>4900</v>
      </c>
      <c r="C15" s="40">
        <f t="shared" ref="C15:C21" si="82">SUM(F15,H15,J15,L15,N15,P15,R15,T15,V15,X15,Z15,AB15,AD15,AF15,AH15,AJ15,AL15,AN15,AP15,AR15,AT15,AV15,AX15,AZ15,BB15,BD15,BF15,BH15,BJ15,BL15)</f>
        <v>1</v>
      </c>
      <c r="D15" s="15"/>
      <c r="E15" s="16"/>
      <c r="F15" s="33">
        <v>0</v>
      </c>
      <c r="G15" s="29">
        <f t="shared" si="63"/>
        <v>0</v>
      </c>
      <c r="H15" s="33">
        <v>2.5000000000000001E-3</v>
      </c>
      <c r="I15" s="29">
        <f t="shared" si="64"/>
        <v>12.25</v>
      </c>
      <c r="J15" s="33">
        <v>0</v>
      </c>
      <c r="K15" s="29">
        <f t="shared" si="65"/>
        <v>0</v>
      </c>
      <c r="L15" s="33">
        <v>0</v>
      </c>
      <c r="M15" s="29">
        <f t="shared" si="66"/>
        <v>0</v>
      </c>
      <c r="N15" s="33">
        <v>5.0000000000000001E-3</v>
      </c>
      <c r="O15" s="31">
        <f t="shared" si="67"/>
        <v>24.5</v>
      </c>
      <c r="P15" s="33">
        <v>0</v>
      </c>
      <c r="Q15" s="31">
        <f t="shared" si="68"/>
        <v>0</v>
      </c>
      <c r="R15" s="33">
        <v>0</v>
      </c>
      <c r="S15" s="29">
        <f t="shared" si="69"/>
        <v>0</v>
      </c>
      <c r="T15" s="37">
        <v>0.05</v>
      </c>
      <c r="U15" s="31">
        <f t="shared" si="70"/>
        <v>245</v>
      </c>
      <c r="V15" s="33">
        <v>5.0000000000000001E-3</v>
      </c>
      <c r="W15" s="31">
        <f t="shared" si="71"/>
        <v>24.5</v>
      </c>
      <c r="X15" s="33">
        <v>0</v>
      </c>
      <c r="Y15" s="29">
        <f t="shared" si="72"/>
        <v>0</v>
      </c>
      <c r="Z15" s="33">
        <v>0</v>
      </c>
      <c r="AA15" s="29">
        <f t="shared" si="73"/>
        <v>0</v>
      </c>
      <c r="AB15" s="33">
        <v>0</v>
      </c>
      <c r="AC15" s="29">
        <f t="shared" si="74"/>
        <v>0</v>
      </c>
      <c r="AD15" s="33">
        <v>2.5000000000000001E-3</v>
      </c>
      <c r="AE15" s="31">
        <f t="shared" si="75"/>
        <v>12.25</v>
      </c>
      <c r="AF15" s="33">
        <v>0</v>
      </c>
      <c r="AG15" s="29">
        <f t="shared" ref="AG15:AG21" si="83">$B15*AF15</f>
        <v>0</v>
      </c>
      <c r="AH15" s="33">
        <v>2.5000000000000001E-3</v>
      </c>
      <c r="AI15" s="29">
        <f t="shared" ref="AI15:AI21" si="84">$B15*AH15</f>
        <v>12.25</v>
      </c>
      <c r="AJ15" s="33">
        <v>7.0000000000000007E-2</v>
      </c>
      <c r="AK15" s="31">
        <f t="shared" si="76"/>
        <v>343.00000000000006</v>
      </c>
      <c r="AL15" s="33">
        <v>5.2499999999999998E-2</v>
      </c>
      <c r="AM15" s="31">
        <f t="shared" si="77"/>
        <v>257.25</v>
      </c>
      <c r="AN15" s="33">
        <v>7.0000000000000007E-2</v>
      </c>
      <c r="AO15" s="31">
        <f t="shared" si="78"/>
        <v>343.00000000000006</v>
      </c>
      <c r="AP15" s="33">
        <v>0</v>
      </c>
      <c r="AQ15" s="31">
        <f t="shared" si="79"/>
        <v>0</v>
      </c>
      <c r="AR15" s="33">
        <v>0.71</v>
      </c>
      <c r="AS15" s="31">
        <f t="shared" si="80"/>
        <v>3479</v>
      </c>
      <c r="AT15" s="33">
        <v>0</v>
      </c>
      <c r="AU15" s="29">
        <f t="shared" ref="AU15:AU21" si="85">$B15*AT15</f>
        <v>0</v>
      </c>
      <c r="AV15" s="33">
        <v>0</v>
      </c>
      <c r="AW15" s="29">
        <f t="shared" ref="AW15:AW21" si="86">$B15*AV15</f>
        <v>0</v>
      </c>
      <c r="AX15" s="33">
        <v>0</v>
      </c>
      <c r="AY15" s="29">
        <f t="shared" ref="AY15:AY21" si="87">$B15*AX15</f>
        <v>0</v>
      </c>
      <c r="AZ15" s="33">
        <v>0</v>
      </c>
      <c r="BA15" s="29">
        <f t="shared" ref="BA15:BC21" si="88">$B15*AZ15</f>
        <v>0</v>
      </c>
      <c r="BB15" s="33">
        <v>0</v>
      </c>
      <c r="BC15" s="29">
        <f t="shared" si="88"/>
        <v>0</v>
      </c>
      <c r="BD15" s="33">
        <v>0</v>
      </c>
      <c r="BE15" s="29">
        <f t="shared" ref="BE15" si="89">$B15*BD15</f>
        <v>0</v>
      </c>
      <c r="BF15" s="33">
        <v>0.03</v>
      </c>
      <c r="BG15" s="31">
        <f t="shared" si="81"/>
        <v>147</v>
      </c>
      <c r="BH15" s="33">
        <v>0</v>
      </c>
      <c r="BI15" s="29">
        <f t="shared" ref="BI15:BI21" si="90">$B15*BH15</f>
        <v>0</v>
      </c>
      <c r="BJ15" s="33">
        <v>0</v>
      </c>
      <c r="BK15" s="29">
        <f t="shared" ref="BK15:BK21" si="91">$B15*BJ15</f>
        <v>0</v>
      </c>
      <c r="BL15" s="33">
        <v>0</v>
      </c>
      <c r="BM15" s="29">
        <f t="shared" ref="BM15:BM21" si="92">$B15*BL15</f>
        <v>0</v>
      </c>
    </row>
    <row r="16" spans="1:65" hidden="1" outlineLevel="1" x14ac:dyDescent="0.25">
      <c r="A16" s="2" t="s">
        <v>8</v>
      </c>
      <c r="B16" s="1">
        <v>1873</v>
      </c>
      <c r="C16" s="40">
        <f t="shared" si="82"/>
        <v>1</v>
      </c>
      <c r="D16" s="15"/>
      <c r="E16" s="16"/>
      <c r="F16" s="33">
        <v>0</v>
      </c>
      <c r="G16" s="29">
        <f t="shared" si="63"/>
        <v>0</v>
      </c>
      <c r="H16" s="33">
        <v>0</v>
      </c>
      <c r="I16" s="29">
        <f t="shared" si="64"/>
        <v>0</v>
      </c>
      <c r="J16" s="33">
        <v>0</v>
      </c>
      <c r="K16" s="29">
        <f t="shared" si="65"/>
        <v>0</v>
      </c>
      <c r="L16" s="33">
        <v>0</v>
      </c>
      <c r="M16" s="29">
        <f t="shared" si="66"/>
        <v>0</v>
      </c>
      <c r="N16" s="33">
        <v>5.0000000000000001E-3</v>
      </c>
      <c r="O16" s="31">
        <f t="shared" si="67"/>
        <v>9.3650000000000002</v>
      </c>
      <c r="P16" s="33">
        <v>0</v>
      </c>
      <c r="Q16" s="31">
        <f t="shared" si="68"/>
        <v>0</v>
      </c>
      <c r="R16" s="33">
        <v>0</v>
      </c>
      <c r="S16" s="29">
        <f t="shared" si="69"/>
        <v>0</v>
      </c>
      <c r="T16" s="37">
        <v>0.1</v>
      </c>
      <c r="U16" s="31">
        <f t="shared" si="70"/>
        <v>187.3</v>
      </c>
      <c r="V16" s="33">
        <v>1.4999999999999999E-2</v>
      </c>
      <c r="W16" s="31">
        <f t="shared" si="71"/>
        <v>28.094999999999999</v>
      </c>
      <c r="X16" s="33">
        <v>0</v>
      </c>
      <c r="Y16" s="29">
        <f t="shared" si="72"/>
        <v>0</v>
      </c>
      <c r="Z16" s="33">
        <v>5.0000000000000001E-4</v>
      </c>
      <c r="AA16" s="29">
        <f t="shared" si="73"/>
        <v>0.9365</v>
      </c>
      <c r="AB16" s="33">
        <v>0</v>
      </c>
      <c r="AC16" s="29">
        <f t="shared" si="74"/>
        <v>0</v>
      </c>
      <c r="AD16" s="33">
        <v>0.04</v>
      </c>
      <c r="AE16" s="31">
        <f t="shared" si="75"/>
        <v>74.92</v>
      </c>
      <c r="AF16" s="33">
        <v>2.5000000000000001E-3</v>
      </c>
      <c r="AG16" s="29">
        <f t="shared" si="83"/>
        <v>4.6825000000000001</v>
      </c>
      <c r="AH16" s="33">
        <v>0.01</v>
      </c>
      <c r="AI16" s="29">
        <f t="shared" si="84"/>
        <v>18.73</v>
      </c>
      <c r="AJ16" s="33">
        <v>0.02</v>
      </c>
      <c r="AK16" s="31">
        <f t="shared" si="76"/>
        <v>37.46</v>
      </c>
      <c r="AL16" s="33">
        <v>2.5000000000000001E-2</v>
      </c>
      <c r="AM16" s="31">
        <f t="shared" si="77"/>
        <v>46.825000000000003</v>
      </c>
      <c r="AN16" s="33">
        <v>0.08</v>
      </c>
      <c r="AO16" s="31">
        <f t="shared" si="78"/>
        <v>149.84</v>
      </c>
      <c r="AP16" s="33">
        <v>0</v>
      </c>
      <c r="AQ16" s="31">
        <f t="shared" si="79"/>
        <v>0</v>
      </c>
      <c r="AR16" s="33">
        <v>0.68</v>
      </c>
      <c r="AS16" s="31">
        <f t="shared" si="80"/>
        <v>1273.6400000000001</v>
      </c>
      <c r="AT16" s="33">
        <v>0</v>
      </c>
      <c r="AU16" s="29">
        <f t="shared" si="85"/>
        <v>0</v>
      </c>
      <c r="AV16" s="33">
        <v>0</v>
      </c>
      <c r="AW16" s="29">
        <f t="shared" si="86"/>
        <v>0</v>
      </c>
      <c r="AX16" s="33">
        <v>0</v>
      </c>
      <c r="AY16" s="29">
        <f t="shared" si="87"/>
        <v>0</v>
      </c>
      <c r="AZ16" s="33">
        <v>0</v>
      </c>
      <c r="BA16" s="29">
        <f t="shared" si="88"/>
        <v>0</v>
      </c>
      <c r="BB16" s="33">
        <v>2E-3</v>
      </c>
      <c r="BC16" s="29">
        <f t="shared" si="88"/>
        <v>3.746</v>
      </c>
      <c r="BD16" s="33">
        <v>0</v>
      </c>
      <c r="BE16" s="29">
        <f t="shared" ref="BE16" si="93">$B16*BD16</f>
        <v>0</v>
      </c>
      <c r="BF16" s="33">
        <v>0.02</v>
      </c>
      <c r="BG16" s="31">
        <f t="shared" si="81"/>
        <v>37.46</v>
      </c>
      <c r="BH16" s="33">
        <v>0</v>
      </c>
      <c r="BI16" s="29">
        <f t="shared" si="90"/>
        <v>0</v>
      </c>
      <c r="BJ16" s="33">
        <v>0</v>
      </c>
      <c r="BK16" s="29">
        <f t="shared" si="91"/>
        <v>0</v>
      </c>
      <c r="BL16" s="33">
        <v>0</v>
      </c>
      <c r="BM16" s="29">
        <f t="shared" si="92"/>
        <v>0</v>
      </c>
    </row>
    <row r="17" spans="1:65" hidden="1" outlineLevel="1" x14ac:dyDescent="0.25">
      <c r="A17" s="2" t="s">
        <v>5</v>
      </c>
      <c r="B17" s="1">
        <v>43550</v>
      </c>
      <c r="C17" s="40">
        <f t="shared" si="82"/>
        <v>0.99999999999999989</v>
      </c>
      <c r="D17" s="15"/>
      <c r="E17" s="16"/>
      <c r="F17" s="33">
        <v>0</v>
      </c>
      <c r="G17" s="29">
        <f t="shared" si="63"/>
        <v>0</v>
      </c>
      <c r="H17" s="33">
        <v>1E-4</v>
      </c>
      <c r="I17" s="29">
        <f t="shared" si="64"/>
        <v>4.3550000000000004</v>
      </c>
      <c r="J17" s="33">
        <v>0</v>
      </c>
      <c r="K17" s="29">
        <f t="shared" si="65"/>
        <v>0</v>
      </c>
      <c r="L17" s="33">
        <v>0</v>
      </c>
      <c r="M17" s="29">
        <f t="shared" si="66"/>
        <v>0</v>
      </c>
      <c r="N17" s="33">
        <v>0.01</v>
      </c>
      <c r="O17" s="31">
        <f t="shared" si="67"/>
        <v>435.5</v>
      </c>
      <c r="P17" s="33">
        <v>0</v>
      </c>
      <c r="Q17" s="31">
        <f t="shared" si="68"/>
        <v>0</v>
      </c>
      <c r="R17" s="33">
        <v>1E-4</v>
      </c>
      <c r="S17" s="29">
        <f t="shared" si="69"/>
        <v>4.3550000000000004</v>
      </c>
      <c r="T17" s="37">
        <v>0.83</v>
      </c>
      <c r="U17" s="31">
        <f t="shared" si="70"/>
        <v>36146.5</v>
      </c>
      <c r="V17" s="33">
        <v>0.01</v>
      </c>
      <c r="W17" s="31">
        <f t="shared" si="71"/>
        <v>435.5</v>
      </c>
      <c r="X17" s="33">
        <v>0</v>
      </c>
      <c r="Y17" s="29">
        <f t="shared" si="72"/>
        <v>0</v>
      </c>
      <c r="Z17" s="33">
        <v>8.0000000000000004E-4</v>
      </c>
      <c r="AA17" s="29">
        <f t="shared" si="73"/>
        <v>34.840000000000003</v>
      </c>
      <c r="AB17" s="33">
        <v>0</v>
      </c>
      <c r="AC17" s="29">
        <f t="shared" si="74"/>
        <v>0</v>
      </c>
      <c r="AD17" s="33">
        <v>0.1</v>
      </c>
      <c r="AE17" s="31">
        <f t="shared" si="75"/>
        <v>4355</v>
      </c>
      <c r="AF17" s="33">
        <v>5.0000000000000001E-4</v>
      </c>
      <c r="AG17" s="29">
        <f t="shared" si="83"/>
        <v>21.775000000000002</v>
      </c>
      <c r="AH17" s="33">
        <v>2.5000000000000001E-3</v>
      </c>
      <c r="AI17" s="29">
        <f t="shared" si="84"/>
        <v>108.875</v>
      </c>
      <c r="AJ17" s="33">
        <v>0.01</v>
      </c>
      <c r="AK17" s="31">
        <f t="shared" si="76"/>
        <v>435.5</v>
      </c>
      <c r="AL17" s="33">
        <v>1E-4</v>
      </c>
      <c r="AM17" s="31">
        <f t="shared" si="77"/>
        <v>4.3550000000000004</v>
      </c>
      <c r="AN17" s="33">
        <v>0.01</v>
      </c>
      <c r="AO17" s="31">
        <f t="shared" si="78"/>
        <v>435.5</v>
      </c>
      <c r="AP17" s="33">
        <v>1E-4</v>
      </c>
      <c r="AQ17" s="31">
        <f t="shared" si="79"/>
        <v>4.3550000000000004</v>
      </c>
      <c r="AR17" s="33">
        <v>0.02</v>
      </c>
      <c r="AS17" s="31">
        <f t="shared" si="80"/>
        <v>871</v>
      </c>
      <c r="AT17" s="33">
        <v>0</v>
      </c>
      <c r="AU17" s="29">
        <f t="shared" si="85"/>
        <v>0</v>
      </c>
      <c r="AV17" s="33">
        <v>1.8E-3</v>
      </c>
      <c r="AW17" s="29">
        <f t="shared" si="86"/>
        <v>78.39</v>
      </c>
      <c r="AX17" s="33">
        <v>0</v>
      </c>
      <c r="AY17" s="29">
        <f t="shared" si="87"/>
        <v>0</v>
      </c>
      <c r="AZ17" s="33">
        <v>0</v>
      </c>
      <c r="BA17" s="29">
        <f t="shared" si="88"/>
        <v>0</v>
      </c>
      <c r="BB17" s="33">
        <v>0</v>
      </c>
      <c r="BC17" s="29">
        <f t="shared" si="88"/>
        <v>0</v>
      </c>
      <c r="BD17" s="33">
        <v>0</v>
      </c>
      <c r="BE17" s="29">
        <f t="shared" ref="BE17" si="94">$B17*BD17</f>
        <v>0</v>
      </c>
      <c r="BF17" s="33">
        <v>4.0000000000000001E-3</v>
      </c>
      <c r="BG17" s="31">
        <f t="shared" si="81"/>
        <v>174.20000000000002</v>
      </c>
      <c r="BH17" s="33">
        <v>0</v>
      </c>
      <c r="BI17" s="29">
        <f t="shared" si="90"/>
        <v>0</v>
      </c>
      <c r="BJ17" s="33">
        <v>0</v>
      </c>
      <c r="BK17" s="29">
        <f t="shared" si="91"/>
        <v>0</v>
      </c>
      <c r="BL17" s="33">
        <v>0</v>
      </c>
      <c r="BM17" s="29">
        <f t="shared" si="92"/>
        <v>0</v>
      </c>
    </row>
    <row r="18" spans="1:65" hidden="1" outlineLevel="1" x14ac:dyDescent="0.25">
      <c r="A18" s="2" t="s">
        <v>6</v>
      </c>
      <c r="B18" s="1">
        <v>5430</v>
      </c>
      <c r="C18" s="40">
        <f t="shared" si="82"/>
        <v>1</v>
      </c>
      <c r="D18" s="15"/>
      <c r="E18" s="16"/>
      <c r="F18" s="33">
        <v>0</v>
      </c>
      <c r="G18" s="29">
        <f t="shared" si="63"/>
        <v>0</v>
      </c>
      <c r="H18" s="33">
        <v>0</v>
      </c>
      <c r="I18" s="29">
        <f t="shared" si="64"/>
        <v>0</v>
      </c>
      <c r="J18" s="33">
        <v>0</v>
      </c>
      <c r="K18" s="29">
        <f t="shared" si="65"/>
        <v>0</v>
      </c>
      <c r="L18" s="33">
        <v>0</v>
      </c>
      <c r="M18" s="29">
        <f t="shared" si="66"/>
        <v>0</v>
      </c>
      <c r="N18" s="33">
        <v>0</v>
      </c>
      <c r="O18" s="31">
        <f t="shared" si="67"/>
        <v>0</v>
      </c>
      <c r="P18" s="33">
        <v>0.03</v>
      </c>
      <c r="Q18" s="31">
        <f t="shared" si="68"/>
        <v>162.9</v>
      </c>
      <c r="R18" s="33">
        <v>0</v>
      </c>
      <c r="S18" s="29">
        <f t="shared" si="69"/>
        <v>0</v>
      </c>
      <c r="T18" s="37">
        <v>0.01</v>
      </c>
      <c r="U18" s="31">
        <f t="shared" si="70"/>
        <v>54.300000000000004</v>
      </c>
      <c r="V18" s="33">
        <v>0.95</v>
      </c>
      <c r="W18" s="31">
        <f t="shared" si="71"/>
        <v>5158.5</v>
      </c>
      <c r="X18" s="33">
        <v>0</v>
      </c>
      <c r="Y18" s="29">
        <f t="shared" si="72"/>
        <v>0</v>
      </c>
      <c r="Z18" s="33">
        <v>0</v>
      </c>
      <c r="AA18" s="29">
        <f t="shared" si="73"/>
        <v>0</v>
      </c>
      <c r="AB18" s="33">
        <v>0</v>
      </c>
      <c r="AC18" s="29">
        <f t="shared" si="74"/>
        <v>0</v>
      </c>
      <c r="AD18" s="33">
        <v>0</v>
      </c>
      <c r="AE18" s="31">
        <f t="shared" si="75"/>
        <v>0</v>
      </c>
      <c r="AF18" s="33">
        <v>0</v>
      </c>
      <c r="AG18" s="29">
        <f t="shared" si="83"/>
        <v>0</v>
      </c>
      <c r="AH18" s="33">
        <v>0</v>
      </c>
      <c r="AI18" s="29">
        <f t="shared" si="84"/>
        <v>0</v>
      </c>
      <c r="AJ18" s="33">
        <v>0</v>
      </c>
      <c r="AK18" s="31">
        <f t="shared" si="76"/>
        <v>0</v>
      </c>
      <c r="AL18" s="33">
        <v>0</v>
      </c>
      <c r="AM18" s="31">
        <f t="shared" si="77"/>
        <v>0</v>
      </c>
      <c r="AN18" s="33">
        <v>0</v>
      </c>
      <c r="AO18" s="31">
        <f t="shared" si="78"/>
        <v>0</v>
      </c>
      <c r="AP18" s="33">
        <v>0</v>
      </c>
      <c r="AQ18" s="31">
        <f t="shared" si="79"/>
        <v>0</v>
      </c>
      <c r="AR18" s="33">
        <v>0.01</v>
      </c>
      <c r="AS18" s="31">
        <f t="shared" si="80"/>
        <v>54.300000000000004</v>
      </c>
      <c r="AT18" s="33">
        <v>0</v>
      </c>
      <c r="AU18" s="29">
        <f t="shared" si="85"/>
        <v>0</v>
      </c>
      <c r="AV18" s="33">
        <v>0</v>
      </c>
      <c r="AW18" s="29">
        <f t="shared" si="86"/>
        <v>0</v>
      </c>
      <c r="AX18" s="33">
        <v>0</v>
      </c>
      <c r="AY18" s="29">
        <f t="shared" si="87"/>
        <v>0</v>
      </c>
      <c r="AZ18" s="33">
        <v>0</v>
      </c>
      <c r="BA18" s="29">
        <f t="shared" si="88"/>
        <v>0</v>
      </c>
      <c r="BB18" s="33">
        <v>0</v>
      </c>
      <c r="BC18" s="29">
        <f t="shared" si="88"/>
        <v>0</v>
      </c>
      <c r="BD18" s="33">
        <v>0</v>
      </c>
      <c r="BE18" s="29">
        <f t="shared" ref="BE18" si="95">$B18*BD18</f>
        <v>0</v>
      </c>
      <c r="BF18" s="33">
        <v>0</v>
      </c>
      <c r="BG18" s="31">
        <f t="shared" si="81"/>
        <v>0</v>
      </c>
      <c r="BH18" s="33">
        <v>0</v>
      </c>
      <c r="BI18" s="29">
        <f t="shared" si="90"/>
        <v>0</v>
      </c>
      <c r="BJ18" s="33">
        <v>0</v>
      </c>
      <c r="BK18" s="29">
        <f t="shared" si="91"/>
        <v>0</v>
      </c>
      <c r="BL18" s="33">
        <v>0</v>
      </c>
      <c r="BM18" s="29">
        <f t="shared" si="92"/>
        <v>0</v>
      </c>
    </row>
    <row r="19" spans="1:65" hidden="1" outlineLevel="1" x14ac:dyDescent="0.25">
      <c r="A19" s="2" t="s">
        <v>7</v>
      </c>
      <c r="B19" s="1">
        <v>673</v>
      </c>
      <c r="C19" s="40">
        <f t="shared" si="82"/>
        <v>1</v>
      </c>
      <c r="D19" s="15"/>
      <c r="E19" s="16"/>
      <c r="F19" s="33">
        <v>0</v>
      </c>
      <c r="G19" s="29">
        <f t="shared" si="63"/>
        <v>0</v>
      </c>
      <c r="H19" s="33">
        <v>0</v>
      </c>
      <c r="I19" s="29">
        <f t="shared" si="64"/>
        <v>0</v>
      </c>
      <c r="J19" s="33">
        <v>0</v>
      </c>
      <c r="K19" s="29">
        <f t="shared" si="65"/>
        <v>0</v>
      </c>
      <c r="L19" s="33">
        <v>0</v>
      </c>
      <c r="M19" s="29">
        <f t="shared" si="66"/>
        <v>0</v>
      </c>
      <c r="N19" s="33">
        <v>0</v>
      </c>
      <c r="O19" s="31">
        <f t="shared" si="67"/>
        <v>0</v>
      </c>
      <c r="P19" s="33">
        <v>0</v>
      </c>
      <c r="Q19" s="31">
        <f t="shared" si="68"/>
        <v>0</v>
      </c>
      <c r="R19" s="33">
        <v>0</v>
      </c>
      <c r="S19" s="29">
        <f t="shared" si="69"/>
        <v>0</v>
      </c>
      <c r="T19" s="37">
        <v>0.21</v>
      </c>
      <c r="U19" s="31">
        <f t="shared" si="70"/>
        <v>141.32999999999998</v>
      </c>
      <c r="V19" s="33">
        <v>0.02</v>
      </c>
      <c r="W19" s="31">
        <f t="shared" si="71"/>
        <v>13.46</v>
      </c>
      <c r="X19" s="33">
        <v>0</v>
      </c>
      <c r="Y19" s="29">
        <f t="shared" si="72"/>
        <v>0</v>
      </c>
      <c r="Z19" s="33">
        <v>2.5000000000000001E-2</v>
      </c>
      <c r="AA19" s="29">
        <f t="shared" si="73"/>
        <v>16.824999999999999</v>
      </c>
      <c r="AB19" s="33">
        <v>0</v>
      </c>
      <c r="AC19" s="29">
        <f t="shared" si="74"/>
        <v>0</v>
      </c>
      <c r="AD19" s="33">
        <v>3.5000000000000003E-2</v>
      </c>
      <c r="AE19" s="31">
        <f t="shared" si="75"/>
        <v>23.555000000000003</v>
      </c>
      <c r="AF19" s="33">
        <v>0</v>
      </c>
      <c r="AG19" s="29">
        <f t="shared" si="83"/>
        <v>0</v>
      </c>
      <c r="AH19" s="33">
        <v>1.4999999999999999E-2</v>
      </c>
      <c r="AI19" s="29">
        <f t="shared" si="84"/>
        <v>10.094999999999999</v>
      </c>
      <c r="AJ19" s="33">
        <v>2.5000000000000001E-2</v>
      </c>
      <c r="AK19" s="31">
        <f t="shared" si="76"/>
        <v>16.824999999999999</v>
      </c>
      <c r="AL19" s="33">
        <v>0.01</v>
      </c>
      <c r="AM19" s="31">
        <f t="shared" si="77"/>
        <v>6.73</v>
      </c>
      <c r="AN19" s="33">
        <v>0.01</v>
      </c>
      <c r="AO19" s="31">
        <f t="shared" si="78"/>
        <v>6.73</v>
      </c>
      <c r="AP19" s="33">
        <v>0</v>
      </c>
      <c r="AQ19" s="31">
        <f t="shared" si="79"/>
        <v>0</v>
      </c>
      <c r="AR19" s="33">
        <v>0.64</v>
      </c>
      <c r="AS19" s="31">
        <f t="shared" si="80"/>
        <v>430.72</v>
      </c>
      <c r="AT19" s="33">
        <v>0</v>
      </c>
      <c r="AU19" s="29">
        <f t="shared" si="85"/>
        <v>0</v>
      </c>
      <c r="AV19" s="33">
        <v>0</v>
      </c>
      <c r="AW19" s="29">
        <f t="shared" si="86"/>
        <v>0</v>
      </c>
      <c r="AX19" s="33">
        <v>0</v>
      </c>
      <c r="AY19" s="29">
        <f t="shared" si="87"/>
        <v>0</v>
      </c>
      <c r="AZ19" s="33">
        <v>0</v>
      </c>
      <c r="BA19" s="29">
        <f t="shared" si="88"/>
        <v>0</v>
      </c>
      <c r="BB19" s="33">
        <v>0</v>
      </c>
      <c r="BC19" s="29">
        <f t="shared" si="88"/>
        <v>0</v>
      </c>
      <c r="BD19" s="33">
        <v>0</v>
      </c>
      <c r="BE19" s="29">
        <f t="shared" ref="BE19" si="96">$B19*BD19</f>
        <v>0</v>
      </c>
      <c r="BF19" s="33">
        <v>0.01</v>
      </c>
      <c r="BG19" s="31">
        <f t="shared" si="81"/>
        <v>6.73</v>
      </c>
      <c r="BH19" s="33">
        <v>0</v>
      </c>
      <c r="BI19" s="29">
        <f t="shared" si="90"/>
        <v>0</v>
      </c>
      <c r="BJ19" s="33">
        <v>0</v>
      </c>
      <c r="BK19" s="29">
        <f t="shared" si="91"/>
        <v>0</v>
      </c>
      <c r="BL19" s="33">
        <v>0</v>
      </c>
      <c r="BM19" s="29">
        <f t="shared" si="92"/>
        <v>0</v>
      </c>
    </row>
    <row r="20" spans="1:65" hidden="1" outlineLevel="1" x14ac:dyDescent="0.25">
      <c r="A20" s="2" t="s">
        <v>69</v>
      </c>
      <c r="B20" s="1">
        <v>123</v>
      </c>
      <c r="C20" s="40">
        <f t="shared" si="82"/>
        <v>1</v>
      </c>
      <c r="D20" s="15"/>
      <c r="E20" s="16"/>
      <c r="F20" s="33">
        <v>0</v>
      </c>
      <c r="G20" s="29">
        <f t="shared" si="63"/>
        <v>0</v>
      </c>
      <c r="H20" s="33">
        <v>0</v>
      </c>
      <c r="I20" s="29">
        <f t="shared" si="64"/>
        <v>0</v>
      </c>
      <c r="J20" s="33">
        <v>0</v>
      </c>
      <c r="K20" s="29">
        <f t="shared" si="65"/>
        <v>0</v>
      </c>
      <c r="L20" s="33">
        <v>0</v>
      </c>
      <c r="M20" s="29">
        <f t="shared" si="66"/>
        <v>0</v>
      </c>
      <c r="N20" s="33">
        <v>0</v>
      </c>
      <c r="O20" s="31">
        <f t="shared" si="67"/>
        <v>0</v>
      </c>
      <c r="P20" s="33">
        <v>0.09</v>
      </c>
      <c r="Q20" s="31">
        <f t="shared" si="68"/>
        <v>11.07</v>
      </c>
      <c r="R20" s="33">
        <v>0.42</v>
      </c>
      <c r="S20" s="29">
        <f t="shared" si="69"/>
        <v>51.66</v>
      </c>
      <c r="T20" s="37">
        <v>0.21</v>
      </c>
      <c r="U20" s="31">
        <f t="shared" si="70"/>
        <v>25.83</v>
      </c>
      <c r="V20" s="33">
        <v>0</v>
      </c>
      <c r="W20" s="31">
        <f t="shared" si="71"/>
        <v>0</v>
      </c>
      <c r="X20" s="33">
        <v>0</v>
      </c>
      <c r="Y20" s="29">
        <f t="shared" si="72"/>
        <v>0</v>
      </c>
      <c r="Z20" s="33">
        <v>0</v>
      </c>
      <c r="AA20" s="29">
        <f t="shared" si="73"/>
        <v>0</v>
      </c>
      <c r="AB20" s="33">
        <v>0</v>
      </c>
      <c r="AC20" s="29">
        <f t="shared" si="74"/>
        <v>0</v>
      </c>
      <c r="AD20" s="33">
        <v>0.22</v>
      </c>
      <c r="AE20" s="31">
        <f t="shared" si="75"/>
        <v>27.06</v>
      </c>
      <c r="AF20" s="33">
        <v>0</v>
      </c>
      <c r="AG20" s="29">
        <f t="shared" si="83"/>
        <v>0</v>
      </c>
      <c r="AH20" s="33">
        <v>0.01</v>
      </c>
      <c r="AI20" s="29">
        <f t="shared" si="84"/>
        <v>1.23</v>
      </c>
      <c r="AJ20" s="33">
        <v>0</v>
      </c>
      <c r="AK20" s="31">
        <f t="shared" si="76"/>
        <v>0</v>
      </c>
      <c r="AL20" s="33">
        <v>0</v>
      </c>
      <c r="AM20" s="31">
        <f t="shared" si="77"/>
        <v>0</v>
      </c>
      <c r="AN20" s="33">
        <v>0</v>
      </c>
      <c r="AO20" s="31">
        <f t="shared" si="78"/>
        <v>0</v>
      </c>
      <c r="AP20" s="33">
        <v>0.02</v>
      </c>
      <c r="AQ20" s="31">
        <f t="shared" si="79"/>
        <v>2.46</v>
      </c>
      <c r="AR20" s="33">
        <v>0</v>
      </c>
      <c r="AS20" s="31">
        <f t="shared" si="80"/>
        <v>0</v>
      </c>
      <c r="AT20" s="33">
        <v>0</v>
      </c>
      <c r="AU20" s="29">
        <f t="shared" si="85"/>
        <v>0</v>
      </c>
      <c r="AV20" s="33">
        <v>0</v>
      </c>
      <c r="AW20" s="29">
        <f t="shared" si="86"/>
        <v>0</v>
      </c>
      <c r="AX20" s="33">
        <v>0</v>
      </c>
      <c r="AY20" s="29">
        <f t="shared" si="87"/>
        <v>0</v>
      </c>
      <c r="AZ20" s="33">
        <v>0</v>
      </c>
      <c r="BA20" s="29">
        <f t="shared" si="88"/>
        <v>0</v>
      </c>
      <c r="BB20" s="33">
        <v>0.03</v>
      </c>
      <c r="BC20" s="29">
        <f t="shared" si="88"/>
        <v>3.69</v>
      </c>
      <c r="BD20" s="33">
        <v>0</v>
      </c>
      <c r="BE20" s="29">
        <f t="shared" ref="BE20" si="97">$B20*BD20</f>
        <v>0</v>
      </c>
      <c r="BF20" s="33">
        <v>0</v>
      </c>
      <c r="BG20" s="31">
        <f t="shared" si="81"/>
        <v>0</v>
      </c>
      <c r="BH20" s="33">
        <v>0</v>
      </c>
      <c r="BI20" s="29">
        <f t="shared" si="90"/>
        <v>0</v>
      </c>
      <c r="BJ20" s="33">
        <v>0</v>
      </c>
      <c r="BK20" s="29">
        <f t="shared" si="91"/>
        <v>0</v>
      </c>
      <c r="BL20" s="33">
        <v>0</v>
      </c>
      <c r="BM20" s="29">
        <f t="shared" si="92"/>
        <v>0</v>
      </c>
    </row>
    <row r="21" spans="1:65" hidden="1" outlineLevel="1" x14ac:dyDescent="0.25">
      <c r="A21" s="2" t="s">
        <v>82</v>
      </c>
      <c r="B21" s="1">
        <v>87100</v>
      </c>
      <c r="C21" s="40">
        <f t="shared" si="82"/>
        <v>1</v>
      </c>
      <c r="D21" s="15"/>
      <c r="E21" s="16"/>
      <c r="F21" s="33">
        <v>2.5000000000000001E-3</v>
      </c>
      <c r="G21" s="29">
        <f t="shared" si="63"/>
        <v>217.75</v>
      </c>
      <c r="H21" s="33">
        <v>5.0000000000000001E-3</v>
      </c>
      <c r="I21" s="29">
        <f t="shared" si="64"/>
        <v>435.5</v>
      </c>
      <c r="J21" s="33">
        <v>0.01</v>
      </c>
      <c r="K21" s="29">
        <f t="shared" si="65"/>
        <v>871</v>
      </c>
      <c r="L21" s="33">
        <v>0</v>
      </c>
      <c r="M21" s="29">
        <f t="shared" si="66"/>
        <v>0</v>
      </c>
      <c r="N21" s="33">
        <v>4.8999999999999998E-3</v>
      </c>
      <c r="O21" s="31">
        <f t="shared" si="67"/>
        <v>426.78999999999996</v>
      </c>
      <c r="P21" s="33">
        <v>1.4999999999999999E-2</v>
      </c>
      <c r="Q21" s="31">
        <f t="shared" si="68"/>
        <v>1306.5</v>
      </c>
      <c r="R21" s="33">
        <v>5.0000000000000001E-3</v>
      </c>
      <c r="S21" s="29">
        <f t="shared" si="69"/>
        <v>435.5</v>
      </c>
      <c r="T21" s="37">
        <v>0.31</v>
      </c>
      <c r="U21" s="31">
        <f t="shared" si="70"/>
        <v>27001</v>
      </c>
      <c r="V21" s="33">
        <v>0.02</v>
      </c>
      <c r="W21" s="31">
        <f t="shared" si="71"/>
        <v>1742</v>
      </c>
      <c r="X21" s="33">
        <v>5.0000000000000001E-3</v>
      </c>
      <c r="Y21" s="29">
        <f t="shared" si="72"/>
        <v>435.5</v>
      </c>
      <c r="Z21" s="33">
        <v>5.0000000000000001E-3</v>
      </c>
      <c r="AA21" s="29">
        <f t="shared" si="73"/>
        <v>435.5</v>
      </c>
      <c r="AB21" s="33">
        <v>5.0000000000000001E-3</v>
      </c>
      <c r="AC21" s="29">
        <f t="shared" si="74"/>
        <v>435.5</v>
      </c>
      <c r="AD21" s="33">
        <v>0.1</v>
      </c>
      <c r="AE21" s="31">
        <f t="shared" si="75"/>
        <v>8710</v>
      </c>
      <c r="AF21" s="33">
        <v>0.14000000000000001</v>
      </c>
      <c r="AG21" s="29">
        <f t="shared" si="83"/>
        <v>12194.000000000002</v>
      </c>
      <c r="AH21" s="33">
        <v>0.01</v>
      </c>
      <c r="AI21" s="29">
        <f t="shared" si="84"/>
        <v>871</v>
      </c>
      <c r="AJ21" s="33">
        <v>0.03</v>
      </c>
      <c r="AK21" s="31">
        <f t="shared" si="76"/>
        <v>2613</v>
      </c>
      <c r="AL21" s="33">
        <v>0.06</v>
      </c>
      <c r="AM21" s="31">
        <f t="shared" si="77"/>
        <v>5226</v>
      </c>
      <c r="AN21" s="33">
        <v>0.04</v>
      </c>
      <c r="AO21" s="31">
        <f t="shared" si="78"/>
        <v>3484</v>
      </c>
      <c r="AP21" s="33">
        <v>0.02</v>
      </c>
      <c r="AQ21" s="31">
        <f t="shared" si="79"/>
        <v>1742</v>
      </c>
      <c r="AR21" s="33">
        <v>0.1</v>
      </c>
      <c r="AS21" s="31">
        <f t="shared" si="80"/>
        <v>8710</v>
      </c>
      <c r="AT21" s="33">
        <v>0</v>
      </c>
      <c r="AU21" s="29">
        <f t="shared" si="85"/>
        <v>0</v>
      </c>
      <c r="AV21" s="33">
        <v>0.04</v>
      </c>
      <c r="AW21" s="29">
        <f t="shared" si="86"/>
        <v>3484</v>
      </c>
      <c r="AX21" s="33">
        <v>2.5000000000000001E-3</v>
      </c>
      <c r="AY21" s="29">
        <f t="shared" si="87"/>
        <v>217.75</v>
      </c>
      <c r="AZ21" s="33">
        <v>1E-4</v>
      </c>
      <c r="BA21" s="29">
        <f t="shared" si="88"/>
        <v>8.7100000000000009</v>
      </c>
      <c r="BB21" s="33">
        <v>0.06</v>
      </c>
      <c r="BC21" s="29">
        <f t="shared" si="88"/>
        <v>5226</v>
      </c>
      <c r="BD21" s="33">
        <v>0</v>
      </c>
      <c r="BE21" s="29">
        <f t="shared" ref="BE21" si="98">$B21*BD21</f>
        <v>0</v>
      </c>
      <c r="BF21" s="33">
        <v>0.01</v>
      </c>
      <c r="BG21" s="31">
        <f t="shared" si="81"/>
        <v>871</v>
      </c>
      <c r="BH21" s="33">
        <v>0</v>
      </c>
      <c r="BI21" s="29">
        <f t="shared" si="90"/>
        <v>0</v>
      </c>
      <c r="BJ21" s="33">
        <v>0</v>
      </c>
      <c r="BK21" s="29">
        <f t="shared" si="91"/>
        <v>0</v>
      </c>
      <c r="BL21" s="33">
        <v>0</v>
      </c>
      <c r="BM21" s="29">
        <f t="shared" si="92"/>
        <v>0</v>
      </c>
    </row>
    <row r="22" spans="1:65" ht="15.75" collapsed="1" x14ac:dyDescent="0.25">
      <c r="A22" s="6" t="s">
        <v>47</v>
      </c>
      <c r="B22" s="4">
        <f>SUM(B23:B26)</f>
        <v>114201</v>
      </c>
      <c r="C22" s="40">
        <f>IFERROR(SUM(F22,H22,J22,L22,N22,P22,R22,T22,V22,X22,Z22,AB22,AD22,AF22,AH22,AJ22,AL22,AN22,AP22,AR22,AT22,AV22,AX22,AZ22,BB22,BD22,BF22,BH22,BJ22,BL22),0)</f>
        <v>1</v>
      </c>
      <c r="D22" s="26">
        <v>203</v>
      </c>
      <c r="E22" s="25">
        <f>D22*779.4</f>
        <v>158218.19999999998</v>
      </c>
      <c r="F22" s="32">
        <f>IFERROR(G22/$B22,0)</f>
        <v>0</v>
      </c>
      <c r="G22" s="29">
        <f>SUM(G23:G26)</f>
        <v>0</v>
      </c>
      <c r="H22" s="32">
        <f>IFERROR(I22/$B22,0)</f>
        <v>1E-3</v>
      </c>
      <c r="I22" s="29">
        <f>SUM(I23:I26)</f>
        <v>114.20099999999999</v>
      </c>
      <c r="J22" s="32">
        <f>IFERROR(K22/$B22,0)</f>
        <v>6.8839152021435883E-3</v>
      </c>
      <c r="K22" s="29">
        <f>SUM(K23:K26)</f>
        <v>786.15</v>
      </c>
      <c r="L22" s="32">
        <f>IFERROR(M22/$B22,0)</f>
        <v>3.6388341608217089E-3</v>
      </c>
      <c r="M22" s="29">
        <f>SUM(M23:M26)</f>
        <v>415.55849999999998</v>
      </c>
      <c r="N22" s="35">
        <f>IFERROR(O22/$B22,0)</f>
        <v>8.755308622516441E-3</v>
      </c>
      <c r="O22" s="31">
        <f>SUM(O23:O26)</f>
        <v>999.86500000000001</v>
      </c>
      <c r="P22" s="35">
        <f>IFERROR(Q22/$B22,0)</f>
        <v>1.4926489260164097E-3</v>
      </c>
      <c r="Q22" s="31">
        <f>SUM(Q23:Q26)</f>
        <v>170.46199999999999</v>
      </c>
      <c r="R22" s="32">
        <f>IFERROR(S22/$B22,0)</f>
        <v>4.3938319279165686E-5</v>
      </c>
      <c r="S22" s="29">
        <f>SUM(S23:S26)</f>
        <v>5.0178000000000003</v>
      </c>
      <c r="T22" s="36">
        <f>IFERROR(U22/$B22,0)</f>
        <v>7.428954212309874E-2</v>
      </c>
      <c r="U22" s="31">
        <f>SUM(U23:U26)</f>
        <v>8483.9399999999987</v>
      </c>
      <c r="V22" s="35">
        <f>IFERROR(W22/$B22,0)</f>
        <v>9.0932960306827418E-2</v>
      </c>
      <c r="W22" s="31">
        <f>SUM(W23:W26)</f>
        <v>10384.634999999998</v>
      </c>
      <c r="X22" s="32">
        <f>IFERROR(Y22/$B22,0)</f>
        <v>0</v>
      </c>
      <c r="Y22" s="29">
        <f>SUM(Y23:Y26)</f>
        <v>0</v>
      </c>
      <c r="Z22" s="32">
        <f>IFERROR(AA22/$B22,0)</f>
        <v>9.4420364094885325E-4</v>
      </c>
      <c r="AA22" s="29">
        <f>SUM(AA23:AA26)</f>
        <v>107.82899999999999</v>
      </c>
      <c r="AB22" s="32">
        <f>IFERROR(AC22/$B22,0)</f>
        <v>1.8238062713986741E-2</v>
      </c>
      <c r="AC22" s="29">
        <f>SUM(AC23:AC26)</f>
        <v>2082.8049999999998</v>
      </c>
      <c r="AD22" s="35">
        <f>IFERROR(AE22/$B22,0)</f>
        <v>3.819887741788601E-2</v>
      </c>
      <c r="AE22" s="31">
        <f>SUM(AE23:AE26)</f>
        <v>4362.3500000000004</v>
      </c>
      <c r="AF22" s="32">
        <f>IFERROR(AG22/$B22,0)</f>
        <v>1.1140335898985122E-2</v>
      </c>
      <c r="AG22" s="29">
        <f>SUM(AG23:AG26)</f>
        <v>1272.2375</v>
      </c>
      <c r="AH22" s="32">
        <f>IFERROR(AI22/$B22,0)</f>
        <v>8.271582560573025E-3</v>
      </c>
      <c r="AI22" s="29">
        <f>SUM(AI23:AI26)</f>
        <v>944.62300000000005</v>
      </c>
      <c r="AJ22" s="35">
        <f>IFERROR(AK22/$B22,0)</f>
        <v>3.2148930394655037E-2</v>
      </c>
      <c r="AK22" s="31">
        <f>SUM(AK23:AK26)</f>
        <v>3671.44</v>
      </c>
      <c r="AL22" s="35">
        <f>IFERROR(AM22/$B22,0)</f>
        <v>2.2943157240304376E-2</v>
      </c>
      <c r="AM22" s="31">
        <f>SUM(AM23:AM26)</f>
        <v>2620.1315</v>
      </c>
      <c r="AN22" s="35">
        <f>IFERROR(AO22/$B22,0)</f>
        <v>0.1430032136321048</v>
      </c>
      <c r="AO22" s="31">
        <f>SUM(AO23:AO26)</f>
        <v>16331.11</v>
      </c>
      <c r="AP22" s="35">
        <f>IFERROR(AQ22/$B22,0)</f>
        <v>3.6714214411432472E-3</v>
      </c>
      <c r="AQ22" s="31">
        <f>SUM(AQ23:AQ26)</f>
        <v>419.28</v>
      </c>
      <c r="AR22" s="35">
        <f>IFERROR(AS22/$B22,0)</f>
        <v>0.46668925841279851</v>
      </c>
      <c r="AS22" s="31">
        <f>SUM(AS23:AS26)</f>
        <v>53296.380000000005</v>
      </c>
      <c r="AT22" s="32">
        <f>IFERROR(AU22/$B22,0)</f>
        <v>0</v>
      </c>
      <c r="AU22" s="29">
        <f>SUM(AU23:AU26)</f>
        <v>0</v>
      </c>
      <c r="AV22" s="32">
        <f>IFERROR(AW22/$B22,0)</f>
        <v>1.3767830404287178E-3</v>
      </c>
      <c r="AW22" s="29">
        <f>SUM(AW23:AW26)</f>
        <v>157.22999999999999</v>
      </c>
      <c r="AX22" s="32">
        <f>IFERROR(AY22/$B22,0)</f>
        <v>1.5645440933091653E-3</v>
      </c>
      <c r="AY22" s="29">
        <f>SUM(AY23:AY26)</f>
        <v>178.67249999999999</v>
      </c>
      <c r="AZ22" s="32">
        <f>IFERROR(BA22/$B22,0)</f>
        <v>0</v>
      </c>
      <c r="BA22" s="29">
        <f>SUM(BA23:BA26)</f>
        <v>0</v>
      </c>
      <c r="BB22" s="32">
        <f>IFERROR(BC22/$B22,0)</f>
        <v>1.5555336643286836E-2</v>
      </c>
      <c r="BC22" s="29">
        <f>SUM(BC23:BC26)</f>
        <v>1776.4349999999999</v>
      </c>
      <c r="BD22" s="32">
        <f>IFERROR(BE22/$B22,0)</f>
        <v>3.8211399199656743E-3</v>
      </c>
      <c r="BE22" s="29">
        <f>SUM(BE23:BE26)</f>
        <v>436.37799999999999</v>
      </c>
      <c r="BF22" s="35">
        <f>IFERROR(BG22/$B22,0)</f>
        <v>4.4647726377177087E-2</v>
      </c>
      <c r="BG22" s="31">
        <f>SUM(BG23:BG26)</f>
        <v>5098.8150000000005</v>
      </c>
      <c r="BH22" s="32">
        <f>IFERROR(BI22/$B22,0)</f>
        <v>0</v>
      </c>
      <c r="BI22" s="29">
        <f>SUM(BI23:BI26)</f>
        <v>0</v>
      </c>
      <c r="BJ22" s="32">
        <f>IFERROR(BK22/$B22,0)</f>
        <v>0</v>
      </c>
      <c r="BK22" s="29">
        <f>SUM(BK23:BK26)</f>
        <v>0</v>
      </c>
      <c r="BL22" s="32">
        <f>IFERROR(BM22/$B22,0)</f>
        <v>7.4827891174332971E-4</v>
      </c>
      <c r="BM22" s="29">
        <f>SUM(BM23:BM26)</f>
        <v>85.4542</v>
      </c>
    </row>
    <row r="23" spans="1:65" hidden="1" outlineLevel="1" x14ac:dyDescent="0.25">
      <c r="A23" s="2" t="s">
        <v>16</v>
      </c>
      <c r="B23" s="1">
        <v>7991</v>
      </c>
      <c r="C23" s="40">
        <f>SUM(F23,H23,J23,L23,N23,P23,R23,T23,V23,X23,Z23,AB23,AD23,AF23,AH23,AJ23,AL23,AN23,AP23,AR23,AT23,AV23,AX23,AZ23,BB23,BD23,BF23,BH23,BJ23,BL23)</f>
        <v>1</v>
      </c>
      <c r="D23" s="13"/>
      <c r="E23" s="14"/>
      <c r="F23" s="33">
        <v>0</v>
      </c>
      <c r="G23" s="29">
        <f t="shared" ref="G23:G26" si="99">$B23*F23</f>
        <v>0</v>
      </c>
      <c r="H23" s="33">
        <v>1E-3</v>
      </c>
      <c r="I23" s="29">
        <f t="shared" ref="I23:I26" si="100">$B23*H23</f>
        <v>7.9910000000000005</v>
      </c>
      <c r="J23" s="33">
        <v>0</v>
      </c>
      <c r="K23" s="29">
        <f t="shared" ref="K23:K26" si="101">$B23*J23</f>
        <v>0</v>
      </c>
      <c r="L23" s="33">
        <v>1E-3</v>
      </c>
      <c r="M23" s="29">
        <f t="shared" ref="M23:M26" si="102">$B23*L23</f>
        <v>7.9910000000000005</v>
      </c>
      <c r="N23" s="33">
        <v>0.01</v>
      </c>
      <c r="O23" s="31">
        <f t="shared" ref="O23:O26" si="103">$B23*N23</f>
        <v>79.91</v>
      </c>
      <c r="P23" s="33">
        <v>1E-3</v>
      </c>
      <c r="Q23" s="31">
        <f t="shared" ref="Q23:Q26" si="104">$B23*P23</f>
        <v>7.9910000000000005</v>
      </c>
      <c r="R23" s="33">
        <v>2.9999999999999997E-4</v>
      </c>
      <c r="S23" s="29">
        <f t="shared" ref="S23:S26" si="105">$B23*R23</f>
        <v>2.3973</v>
      </c>
      <c r="T23" s="37">
        <v>0.14000000000000001</v>
      </c>
      <c r="U23" s="31">
        <f t="shared" ref="U23:U26" si="106">$B23*T23</f>
        <v>1118.74</v>
      </c>
      <c r="V23" s="33">
        <v>0.02</v>
      </c>
      <c r="W23" s="31">
        <f t="shared" ref="W23:W26" si="107">$B23*V23</f>
        <v>159.82</v>
      </c>
      <c r="X23" s="33">
        <v>0</v>
      </c>
      <c r="Y23" s="29">
        <f t="shared" ref="Y23:Y26" si="108">$B23*X23</f>
        <v>0</v>
      </c>
      <c r="Z23" s="33">
        <v>3.0000000000000001E-3</v>
      </c>
      <c r="AA23" s="29">
        <f t="shared" ref="AA23:AA26" si="109">$B23*Z23</f>
        <v>23.972999999999999</v>
      </c>
      <c r="AB23" s="33">
        <v>5.0000000000000001E-3</v>
      </c>
      <c r="AC23" s="29">
        <f t="shared" ref="AC23:AC26" si="110">$B23*AB23</f>
        <v>39.954999999999998</v>
      </c>
      <c r="AD23" s="33">
        <v>0.02</v>
      </c>
      <c r="AE23" s="31">
        <f t="shared" ref="AE23:AE26" si="111">$B23*AD23</f>
        <v>159.82</v>
      </c>
      <c r="AF23" s="33">
        <v>0.01</v>
      </c>
      <c r="AG23" s="29">
        <f>$B23*AF23</f>
        <v>79.91</v>
      </c>
      <c r="AH23" s="33">
        <v>3.0000000000000001E-3</v>
      </c>
      <c r="AI23" s="29">
        <f>$B23*AH23</f>
        <v>23.972999999999999</v>
      </c>
      <c r="AJ23" s="33">
        <v>1.4999999999999999E-2</v>
      </c>
      <c r="AK23" s="31">
        <f t="shared" ref="AK23:AK26" si="112">$B23*AJ23</f>
        <v>119.86499999999999</v>
      </c>
      <c r="AL23" s="33">
        <v>0.01</v>
      </c>
      <c r="AM23" s="31">
        <f t="shared" ref="AM23:AM26" si="113">$B23*AL23</f>
        <v>79.91</v>
      </c>
      <c r="AN23" s="33">
        <v>0.01</v>
      </c>
      <c r="AO23" s="31">
        <f t="shared" ref="AO23:AO26" si="114">$B23*AN23</f>
        <v>79.91</v>
      </c>
      <c r="AP23" s="33">
        <v>0</v>
      </c>
      <c r="AQ23" s="31">
        <f t="shared" ref="AQ23:AQ26" si="115">$B23*AP23</f>
        <v>0</v>
      </c>
      <c r="AR23" s="33">
        <v>0.73</v>
      </c>
      <c r="AS23" s="31">
        <f t="shared" ref="AS23:AS26" si="116">$B23*AR23</f>
        <v>5833.43</v>
      </c>
      <c r="AT23" s="33">
        <v>0</v>
      </c>
      <c r="AU23" s="29">
        <f>$B23*AT23</f>
        <v>0</v>
      </c>
      <c r="AV23" s="33">
        <v>0</v>
      </c>
      <c r="AW23" s="29">
        <f>$B23*AV23</f>
        <v>0</v>
      </c>
      <c r="AX23" s="33">
        <v>0</v>
      </c>
      <c r="AY23" s="29">
        <f>$B23*AX23</f>
        <v>0</v>
      </c>
      <c r="AZ23" s="33">
        <v>0</v>
      </c>
      <c r="BA23" s="29">
        <f>$B23*AZ23</f>
        <v>0</v>
      </c>
      <c r="BB23" s="33">
        <v>5.0000000000000001E-3</v>
      </c>
      <c r="BC23" s="29">
        <f>$B23*BB23</f>
        <v>39.954999999999998</v>
      </c>
      <c r="BD23" s="33">
        <v>5.0000000000000001E-4</v>
      </c>
      <c r="BE23" s="29">
        <f>$B23*BD23</f>
        <v>3.9955000000000003</v>
      </c>
      <c r="BF23" s="33">
        <v>1.4999999999999999E-2</v>
      </c>
      <c r="BG23" s="31">
        <f t="shared" ref="BG23:BG26" si="117">$B23*BF23</f>
        <v>119.86499999999999</v>
      </c>
      <c r="BH23" s="33">
        <v>0</v>
      </c>
      <c r="BI23" s="29">
        <f>$B23*BH23</f>
        <v>0</v>
      </c>
      <c r="BJ23" s="33">
        <v>0</v>
      </c>
      <c r="BK23" s="29">
        <f>$B23*BJ23</f>
        <v>0</v>
      </c>
      <c r="BL23" s="33">
        <v>2.0000000000000001E-4</v>
      </c>
      <c r="BM23" s="29">
        <f>$B23*BL23</f>
        <v>1.5982000000000001</v>
      </c>
    </row>
    <row r="24" spans="1:65" hidden="1" outlineLevel="1" x14ac:dyDescent="0.25">
      <c r="A24" s="2" t="s">
        <v>52</v>
      </c>
      <c r="B24" s="1">
        <v>1390</v>
      </c>
      <c r="C24" s="40">
        <f t="shared" ref="C24:C26" si="118">SUM(F24,H24,J24,L24,N24,P24,R24,T24,V24,X24,Z24,AB24,AD24,AF24,AH24,AJ24,AL24,AN24,AP24,AR24,AT24,AV24,AX24,AZ24,BB24,BD24,BF24,BH24,BJ24,BL24)</f>
        <v>1</v>
      </c>
      <c r="D24" s="15"/>
      <c r="E24" s="16"/>
      <c r="F24" s="33">
        <v>0</v>
      </c>
      <c r="G24" s="29">
        <f t="shared" si="99"/>
        <v>0</v>
      </c>
      <c r="H24" s="33">
        <v>1E-3</v>
      </c>
      <c r="I24" s="29">
        <f t="shared" si="100"/>
        <v>1.3900000000000001</v>
      </c>
      <c r="J24" s="33">
        <v>0</v>
      </c>
      <c r="K24" s="29">
        <f t="shared" si="101"/>
        <v>0</v>
      </c>
      <c r="L24" s="33">
        <v>1E-3</v>
      </c>
      <c r="M24" s="29">
        <f t="shared" si="102"/>
        <v>1.3900000000000001</v>
      </c>
      <c r="N24" s="33">
        <v>2E-3</v>
      </c>
      <c r="O24" s="31">
        <f t="shared" si="103"/>
        <v>2.7800000000000002</v>
      </c>
      <c r="P24" s="33">
        <v>0</v>
      </c>
      <c r="Q24" s="31">
        <f t="shared" si="104"/>
        <v>0</v>
      </c>
      <c r="R24" s="33">
        <v>0</v>
      </c>
      <c r="S24" s="29">
        <f t="shared" si="105"/>
        <v>0</v>
      </c>
      <c r="T24" s="37">
        <v>0.02</v>
      </c>
      <c r="U24" s="31">
        <f t="shared" si="106"/>
        <v>27.8</v>
      </c>
      <c r="V24" s="33">
        <v>3.5000000000000001E-3</v>
      </c>
      <c r="W24" s="31">
        <f t="shared" si="107"/>
        <v>4.8650000000000002</v>
      </c>
      <c r="X24" s="33">
        <v>0</v>
      </c>
      <c r="Y24" s="29">
        <f t="shared" si="108"/>
        <v>0</v>
      </c>
      <c r="Z24" s="33">
        <v>0</v>
      </c>
      <c r="AA24" s="29">
        <f t="shared" si="109"/>
        <v>0</v>
      </c>
      <c r="AB24" s="33">
        <v>0.15</v>
      </c>
      <c r="AC24" s="29">
        <f t="shared" si="110"/>
        <v>208.5</v>
      </c>
      <c r="AD24" s="33">
        <v>7.0000000000000001E-3</v>
      </c>
      <c r="AE24" s="31">
        <f t="shared" si="111"/>
        <v>9.73</v>
      </c>
      <c r="AF24" s="33">
        <v>0</v>
      </c>
      <c r="AG24" s="29">
        <f t="shared" ref="AG24:AG26" si="119">$B24*AF24</f>
        <v>0</v>
      </c>
      <c r="AH24" s="33">
        <v>2.5000000000000001E-3</v>
      </c>
      <c r="AI24" s="29">
        <f t="shared" ref="AI24:AI26" si="120">$B24*AH24</f>
        <v>3.4750000000000001</v>
      </c>
      <c r="AJ24" s="33">
        <v>0.01</v>
      </c>
      <c r="AK24" s="31">
        <f t="shared" si="112"/>
        <v>13.9</v>
      </c>
      <c r="AL24" s="33">
        <v>1.2E-2</v>
      </c>
      <c r="AM24" s="31">
        <f t="shared" si="113"/>
        <v>16.68</v>
      </c>
      <c r="AN24" s="33">
        <v>0.38</v>
      </c>
      <c r="AO24" s="31">
        <f t="shared" si="114"/>
        <v>528.20000000000005</v>
      </c>
      <c r="AP24" s="33">
        <v>0</v>
      </c>
      <c r="AQ24" s="31">
        <f t="shared" si="115"/>
        <v>0</v>
      </c>
      <c r="AR24" s="33">
        <v>0.4</v>
      </c>
      <c r="AS24" s="31">
        <f t="shared" si="116"/>
        <v>556</v>
      </c>
      <c r="AT24" s="33">
        <v>0</v>
      </c>
      <c r="AU24" s="29">
        <f t="shared" ref="AU24:AU26" si="121">$B24*AT24</f>
        <v>0</v>
      </c>
      <c r="AV24" s="33">
        <v>0</v>
      </c>
      <c r="AW24" s="29">
        <f t="shared" ref="AW24:AW26" si="122">$B24*AV24</f>
        <v>0</v>
      </c>
      <c r="AX24" s="33">
        <v>6.0000000000000001E-3</v>
      </c>
      <c r="AY24" s="29">
        <f t="shared" ref="AY24:AY26" si="123">$B24*AX24</f>
        <v>8.34</v>
      </c>
      <c r="AZ24" s="33">
        <v>0</v>
      </c>
      <c r="BA24" s="29">
        <f t="shared" ref="BA24:BC26" si="124">$B24*AZ24</f>
        <v>0</v>
      </c>
      <c r="BB24" s="33">
        <v>5.0000000000000001E-3</v>
      </c>
      <c r="BC24" s="29">
        <f t="shared" si="124"/>
        <v>6.95</v>
      </c>
      <c r="BD24" s="33">
        <v>0</v>
      </c>
      <c r="BE24" s="29">
        <f t="shared" ref="BE24" si="125">$B24*BD24</f>
        <v>0</v>
      </c>
      <c r="BF24" s="33">
        <v>0</v>
      </c>
      <c r="BG24" s="31">
        <f t="shared" si="117"/>
        <v>0</v>
      </c>
      <c r="BH24" s="33">
        <v>0</v>
      </c>
      <c r="BI24" s="29">
        <f t="shared" ref="BI24:BI26" si="126">$B24*BH24</f>
        <v>0</v>
      </c>
      <c r="BJ24" s="33">
        <v>0</v>
      </c>
      <c r="BK24" s="29">
        <f t="shared" ref="BK24:BK26" si="127">$B24*BJ24</f>
        <v>0</v>
      </c>
      <c r="BL24" s="33">
        <v>0</v>
      </c>
      <c r="BM24" s="29">
        <f t="shared" ref="BM24:BM26" si="128">$B24*BL24</f>
        <v>0</v>
      </c>
    </row>
    <row r="25" spans="1:65" hidden="1" outlineLevel="1" x14ac:dyDescent="0.25">
      <c r="A25" s="2" t="s">
        <v>53</v>
      </c>
      <c r="B25" s="1">
        <v>26205</v>
      </c>
      <c r="C25" s="40">
        <f t="shared" si="118"/>
        <v>1</v>
      </c>
      <c r="D25" s="15"/>
      <c r="E25" s="16"/>
      <c r="F25" s="33">
        <v>0</v>
      </c>
      <c r="G25" s="29">
        <f t="shared" si="99"/>
        <v>0</v>
      </c>
      <c r="H25" s="33">
        <v>1E-3</v>
      </c>
      <c r="I25" s="29">
        <f t="shared" si="100"/>
        <v>26.205000000000002</v>
      </c>
      <c r="J25" s="33">
        <v>0</v>
      </c>
      <c r="K25" s="29">
        <f t="shared" si="101"/>
        <v>0</v>
      </c>
      <c r="L25" s="33">
        <v>5.0000000000000001E-4</v>
      </c>
      <c r="M25" s="29">
        <f t="shared" si="102"/>
        <v>13.102500000000001</v>
      </c>
      <c r="N25" s="33">
        <v>5.0000000000000001E-3</v>
      </c>
      <c r="O25" s="31">
        <f t="shared" si="103"/>
        <v>131.02500000000001</v>
      </c>
      <c r="P25" s="33">
        <v>2.0000000000000001E-4</v>
      </c>
      <c r="Q25" s="31">
        <f t="shared" si="104"/>
        <v>5.2410000000000005</v>
      </c>
      <c r="R25" s="33">
        <v>1E-4</v>
      </c>
      <c r="S25" s="29">
        <f t="shared" si="105"/>
        <v>2.6205000000000003</v>
      </c>
      <c r="T25" s="37">
        <v>0.04</v>
      </c>
      <c r="U25" s="31">
        <f t="shared" si="106"/>
        <v>1048.2</v>
      </c>
      <c r="V25" s="33">
        <v>0.03</v>
      </c>
      <c r="W25" s="31">
        <f t="shared" si="107"/>
        <v>786.15</v>
      </c>
      <c r="X25" s="33">
        <v>0</v>
      </c>
      <c r="Y25" s="29">
        <f t="shared" si="108"/>
        <v>0</v>
      </c>
      <c r="Z25" s="33">
        <v>2.0000000000000001E-4</v>
      </c>
      <c r="AA25" s="29">
        <f t="shared" si="109"/>
        <v>5.2410000000000005</v>
      </c>
      <c r="AB25" s="33">
        <v>0.01</v>
      </c>
      <c r="AC25" s="29">
        <f t="shared" si="110"/>
        <v>262.05</v>
      </c>
      <c r="AD25" s="33">
        <v>0.1</v>
      </c>
      <c r="AE25" s="31">
        <f t="shared" si="111"/>
        <v>2620.5</v>
      </c>
      <c r="AF25" s="33">
        <v>5.0000000000000001E-4</v>
      </c>
      <c r="AG25" s="29">
        <f t="shared" si="119"/>
        <v>13.102500000000001</v>
      </c>
      <c r="AH25" s="33">
        <v>2E-3</v>
      </c>
      <c r="AI25" s="29">
        <f t="shared" si="120"/>
        <v>52.410000000000004</v>
      </c>
      <c r="AJ25" s="33">
        <v>0.03</v>
      </c>
      <c r="AK25" s="31">
        <f t="shared" si="112"/>
        <v>786.15</v>
      </c>
      <c r="AL25" s="33">
        <v>2.1299999999999999E-2</v>
      </c>
      <c r="AM25" s="31">
        <f t="shared" si="113"/>
        <v>558.16650000000004</v>
      </c>
      <c r="AN25" s="33">
        <v>0.03</v>
      </c>
      <c r="AO25" s="31">
        <f t="shared" si="114"/>
        <v>786.15</v>
      </c>
      <c r="AP25" s="33">
        <v>1E-3</v>
      </c>
      <c r="AQ25" s="31">
        <f t="shared" si="115"/>
        <v>26.205000000000002</v>
      </c>
      <c r="AR25" s="33">
        <v>0.65</v>
      </c>
      <c r="AS25" s="31">
        <f t="shared" si="116"/>
        <v>17033.25</v>
      </c>
      <c r="AT25" s="33">
        <v>0</v>
      </c>
      <c r="AU25" s="29">
        <f t="shared" si="121"/>
        <v>0</v>
      </c>
      <c r="AV25" s="33">
        <v>0</v>
      </c>
      <c r="AW25" s="29">
        <f t="shared" si="122"/>
        <v>0</v>
      </c>
      <c r="AX25" s="33">
        <v>5.0000000000000001E-4</v>
      </c>
      <c r="AY25" s="29">
        <f t="shared" si="123"/>
        <v>13.102500000000001</v>
      </c>
      <c r="AZ25" s="33">
        <v>0</v>
      </c>
      <c r="BA25" s="29">
        <f t="shared" si="124"/>
        <v>0</v>
      </c>
      <c r="BB25" s="33">
        <v>6.0000000000000001E-3</v>
      </c>
      <c r="BC25" s="29">
        <f t="shared" si="124"/>
        <v>157.22999999999999</v>
      </c>
      <c r="BD25" s="33">
        <v>1.5E-3</v>
      </c>
      <c r="BE25" s="29">
        <f t="shared" ref="BE25" si="129">$B25*BD25</f>
        <v>39.307499999999997</v>
      </c>
      <c r="BF25" s="33">
        <v>7.0000000000000007E-2</v>
      </c>
      <c r="BG25" s="31">
        <f t="shared" si="117"/>
        <v>1834.3500000000001</v>
      </c>
      <c r="BH25" s="33">
        <v>0</v>
      </c>
      <c r="BI25" s="29">
        <f t="shared" si="126"/>
        <v>0</v>
      </c>
      <c r="BJ25" s="33">
        <v>0</v>
      </c>
      <c r="BK25" s="29">
        <f t="shared" si="127"/>
        <v>0</v>
      </c>
      <c r="BL25" s="33">
        <v>2.0000000000000001E-4</v>
      </c>
      <c r="BM25" s="29">
        <f t="shared" si="128"/>
        <v>5.2410000000000005</v>
      </c>
    </row>
    <row r="26" spans="1:65" hidden="1" outlineLevel="1" x14ac:dyDescent="0.25">
      <c r="A26" s="2" t="s">
        <v>83</v>
      </c>
      <c r="B26" s="1">
        <v>78615</v>
      </c>
      <c r="C26" s="40">
        <f t="shared" si="118"/>
        <v>1.0000000000000002</v>
      </c>
      <c r="D26" s="17"/>
      <c r="E26" s="18"/>
      <c r="F26" s="33">
        <v>0</v>
      </c>
      <c r="G26" s="29">
        <f t="shared" si="99"/>
        <v>0</v>
      </c>
      <c r="H26" s="33">
        <v>1E-3</v>
      </c>
      <c r="I26" s="29">
        <f t="shared" si="100"/>
        <v>78.614999999999995</v>
      </c>
      <c r="J26" s="33">
        <v>0.01</v>
      </c>
      <c r="K26" s="29">
        <f t="shared" si="101"/>
        <v>786.15</v>
      </c>
      <c r="L26" s="33">
        <v>5.0000000000000001E-3</v>
      </c>
      <c r="M26" s="29">
        <f t="shared" si="102"/>
        <v>393.07499999999999</v>
      </c>
      <c r="N26" s="33">
        <v>0.01</v>
      </c>
      <c r="O26" s="31">
        <f t="shared" si="103"/>
        <v>786.15</v>
      </c>
      <c r="P26" s="33">
        <v>2E-3</v>
      </c>
      <c r="Q26" s="31">
        <f t="shared" si="104"/>
        <v>157.22999999999999</v>
      </c>
      <c r="R26" s="33">
        <v>0</v>
      </c>
      <c r="S26" s="29">
        <f t="shared" si="105"/>
        <v>0</v>
      </c>
      <c r="T26" s="37">
        <v>0.08</v>
      </c>
      <c r="U26" s="31">
        <f t="shared" si="106"/>
        <v>6289.2</v>
      </c>
      <c r="V26" s="33">
        <v>0.12</v>
      </c>
      <c r="W26" s="31">
        <f t="shared" si="107"/>
        <v>9433.7999999999993</v>
      </c>
      <c r="X26" s="33">
        <v>0</v>
      </c>
      <c r="Y26" s="29">
        <f t="shared" si="108"/>
        <v>0</v>
      </c>
      <c r="Z26" s="33">
        <v>1E-3</v>
      </c>
      <c r="AA26" s="29">
        <f t="shared" si="109"/>
        <v>78.614999999999995</v>
      </c>
      <c r="AB26" s="33">
        <v>0.02</v>
      </c>
      <c r="AC26" s="29">
        <f t="shared" si="110"/>
        <v>1572.3</v>
      </c>
      <c r="AD26" s="33">
        <v>0.02</v>
      </c>
      <c r="AE26" s="31">
        <f t="shared" si="111"/>
        <v>1572.3</v>
      </c>
      <c r="AF26" s="33">
        <v>1.4999999999999999E-2</v>
      </c>
      <c r="AG26" s="29">
        <f t="shared" si="119"/>
        <v>1179.2249999999999</v>
      </c>
      <c r="AH26" s="33">
        <v>1.0999999999999999E-2</v>
      </c>
      <c r="AI26" s="29">
        <f t="shared" si="120"/>
        <v>864.76499999999999</v>
      </c>
      <c r="AJ26" s="33">
        <v>3.5000000000000003E-2</v>
      </c>
      <c r="AK26" s="31">
        <f t="shared" si="112"/>
        <v>2751.5250000000001</v>
      </c>
      <c r="AL26" s="33">
        <v>2.5000000000000001E-2</v>
      </c>
      <c r="AM26" s="31">
        <f t="shared" si="113"/>
        <v>1965.375</v>
      </c>
      <c r="AN26" s="33">
        <v>0.19</v>
      </c>
      <c r="AO26" s="31">
        <f t="shared" si="114"/>
        <v>14936.85</v>
      </c>
      <c r="AP26" s="33">
        <v>5.0000000000000001E-3</v>
      </c>
      <c r="AQ26" s="31">
        <f t="shared" si="115"/>
        <v>393.07499999999999</v>
      </c>
      <c r="AR26" s="33">
        <v>0.38</v>
      </c>
      <c r="AS26" s="31">
        <f t="shared" si="116"/>
        <v>29873.7</v>
      </c>
      <c r="AT26" s="33">
        <v>0</v>
      </c>
      <c r="AU26" s="29">
        <f t="shared" si="121"/>
        <v>0</v>
      </c>
      <c r="AV26" s="33">
        <v>2E-3</v>
      </c>
      <c r="AW26" s="29">
        <f t="shared" si="122"/>
        <v>157.22999999999999</v>
      </c>
      <c r="AX26" s="33">
        <v>2E-3</v>
      </c>
      <c r="AY26" s="29">
        <f t="shared" si="123"/>
        <v>157.22999999999999</v>
      </c>
      <c r="AZ26" s="33">
        <v>0</v>
      </c>
      <c r="BA26" s="29">
        <f t="shared" si="124"/>
        <v>0</v>
      </c>
      <c r="BB26" s="33">
        <v>0.02</v>
      </c>
      <c r="BC26" s="29">
        <f t="shared" si="124"/>
        <v>1572.3</v>
      </c>
      <c r="BD26" s="33">
        <v>5.0000000000000001E-3</v>
      </c>
      <c r="BE26" s="29">
        <f t="shared" ref="BE26" si="130">$B26*BD26</f>
        <v>393.07499999999999</v>
      </c>
      <c r="BF26" s="33">
        <v>0.04</v>
      </c>
      <c r="BG26" s="31">
        <f t="shared" si="117"/>
        <v>3144.6</v>
      </c>
      <c r="BH26" s="33">
        <v>0</v>
      </c>
      <c r="BI26" s="29">
        <f t="shared" si="126"/>
        <v>0</v>
      </c>
      <c r="BJ26" s="33">
        <v>0</v>
      </c>
      <c r="BK26" s="29">
        <f t="shared" si="127"/>
        <v>0</v>
      </c>
      <c r="BL26" s="33">
        <v>1E-3</v>
      </c>
      <c r="BM26" s="29">
        <f t="shared" si="128"/>
        <v>78.614999999999995</v>
      </c>
    </row>
    <row r="27" spans="1:65" ht="15.75" collapsed="1" x14ac:dyDescent="0.25">
      <c r="A27" s="6" t="s">
        <v>48</v>
      </c>
      <c r="B27" s="4">
        <f>SUM(B28:B32)</f>
        <v>16383</v>
      </c>
      <c r="C27" s="40">
        <f>IFERROR(SUM(F27,H27,J27,L27,N27,P27,R27,T27,V27,X27,Z27,AB27,AD27,AF27,AH27,AJ27,AL27,AN27,AP27,AR27,AT27,AV27,AX27,AZ27,BB27,BD27,BF27,BH27,BJ27,BL27),0)</f>
        <v>1</v>
      </c>
      <c r="D27" s="26">
        <v>110</v>
      </c>
      <c r="E27" s="25">
        <f>D27*779.4</f>
        <v>85734</v>
      </c>
      <c r="F27" s="32">
        <f>IFERROR(G27/$B27,0)</f>
        <v>2.5025941524751266E-4</v>
      </c>
      <c r="G27" s="29">
        <f>SUM(G28:G32)</f>
        <v>4.0999999999999996</v>
      </c>
      <c r="H27" s="32">
        <f>IFERROR(I27/$B27,0)</f>
        <v>1.3478300677531587E-2</v>
      </c>
      <c r="I27" s="29">
        <f>SUM(I28:I32)</f>
        <v>220.815</v>
      </c>
      <c r="J27" s="32">
        <f>IFERROR(K27/$B27,0)</f>
        <v>8.2530672038088268E-3</v>
      </c>
      <c r="K27" s="29">
        <f>SUM(K28:K32)</f>
        <v>135.21</v>
      </c>
      <c r="L27" s="32">
        <f>IFERROR(M27/$B27,0)</f>
        <v>2.7510224012696088E-3</v>
      </c>
      <c r="M27" s="29">
        <f>SUM(M28:M32)</f>
        <v>45.07</v>
      </c>
      <c r="N27" s="35">
        <f>IFERROR(O27/$B27,0)</f>
        <v>1.4436916315693098E-2</v>
      </c>
      <c r="O27" s="31">
        <f>SUM(O28:O32)</f>
        <v>236.52</v>
      </c>
      <c r="P27" s="35">
        <f>IFERROR(Q27/$B27,0)</f>
        <v>2.7510224012696085E-4</v>
      </c>
      <c r="Q27" s="31">
        <f>SUM(Q28:Q32)</f>
        <v>4.5069999999999997</v>
      </c>
      <c r="R27" s="32">
        <f>IFERROR(S27/$B27,0)</f>
        <v>0</v>
      </c>
      <c r="S27" s="29">
        <f>SUM(S28:S32)</f>
        <v>0</v>
      </c>
      <c r="T27" s="36">
        <f>IFERROR(U27/$B27,0)</f>
        <v>2.3371177440029298E-2</v>
      </c>
      <c r="U27" s="31">
        <f>SUM(U28:U32)</f>
        <v>382.89</v>
      </c>
      <c r="V27" s="35">
        <f>IFERROR(W27/$B27,0)</f>
        <v>6.6968809131416715E-2</v>
      </c>
      <c r="W27" s="31">
        <f>SUM(W28:W32)</f>
        <v>1097.1500000000001</v>
      </c>
      <c r="X27" s="32">
        <f>IFERROR(Y27/$B27,0)</f>
        <v>0</v>
      </c>
      <c r="Y27" s="29">
        <f>SUM(Y28:Y32)</f>
        <v>0</v>
      </c>
      <c r="Z27" s="32">
        <f>IFERROR(AA27/$B27,0)</f>
        <v>4.0026246719160104E-3</v>
      </c>
      <c r="AA27" s="29">
        <f>SUM(AA28:AA32)</f>
        <v>65.575000000000003</v>
      </c>
      <c r="AB27" s="32">
        <f>IFERROR(AC27/$B27,0)</f>
        <v>1.0018922053347984E-2</v>
      </c>
      <c r="AC27" s="29">
        <f>SUM(AC28:AC32)</f>
        <v>164.14000000000001</v>
      </c>
      <c r="AD27" s="35">
        <f>IFERROR(AE27/$B27,0)</f>
        <v>1.5707135445278641E-2</v>
      </c>
      <c r="AE27" s="31">
        <f>SUM(AE28:AE32)</f>
        <v>257.33</v>
      </c>
      <c r="AF27" s="32">
        <f>IFERROR(AG27/$B27,0)</f>
        <v>6.0523103216749072E-3</v>
      </c>
      <c r="AG27" s="29">
        <f>SUM(AG28:AG32)</f>
        <v>99.155000000000001</v>
      </c>
      <c r="AH27" s="32">
        <f>IFERROR(AI27/$B27,0)</f>
        <v>3.9876701458829277E-3</v>
      </c>
      <c r="AI27" s="29">
        <f>SUM(AI28:AI32)</f>
        <v>65.33</v>
      </c>
      <c r="AJ27" s="35">
        <f>IFERROR(AK27/$B27,0)</f>
        <v>5.948245132149179E-2</v>
      </c>
      <c r="AK27" s="31">
        <f>SUM(AK28:AK32)</f>
        <v>974.50099999999998</v>
      </c>
      <c r="AL27" s="35">
        <f>IFERROR(AM27/$B27,0)</f>
        <v>1.9471708478300678E-2</v>
      </c>
      <c r="AM27" s="31">
        <f>SUM(AM28:AM32)</f>
        <v>319.005</v>
      </c>
      <c r="AN27" s="35">
        <f>IFERROR(AO27/$B27,0)</f>
        <v>7.5170298480131847E-2</v>
      </c>
      <c r="AO27" s="31">
        <f>SUM(AO28:AO32)</f>
        <v>1231.5150000000001</v>
      </c>
      <c r="AP27" s="35">
        <f>IFERROR(AQ27/$B27,0)</f>
        <v>2.7510224012696088E-3</v>
      </c>
      <c r="AQ27" s="31">
        <f>SUM(AQ28:AQ32)</f>
        <v>45.07</v>
      </c>
      <c r="AR27" s="35">
        <f>IFERROR(AS27/$B27,0)</f>
        <v>0.5669324909967649</v>
      </c>
      <c r="AS27" s="31">
        <f>SUM(AS28:AS32)</f>
        <v>9288.0550000000003</v>
      </c>
      <c r="AT27" s="32">
        <f>IFERROR(AU27/$B27,0)</f>
        <v>0</v>
      </c>
      <c r="AU27" s="29">
        <f>SUM(AU28:AU32)</f>
        <v>0</v>
      </c>
      <c r="AV27" s="32">
        <f>IFERROR(AW27/$B27,0)</f>
        <v>8.2530672038088268E-3</v>
      </c>
      <c r="AW27" s="29">
        <f>SUM(AW28:AW32)</f>
        <v>135.21</v>
      </c>
      <c r="AX27" s="32">
        <f>IFERROR(AY27/$B27,0)</f>
        <v>1.8283586644692672E-2</v>
      </c>
      <c r="AY27" s="29">
        <f>SUM(AY28:AY32)</f>
        <v>299.54000000000002</v>
      </c>
      <c r="AZ27" s="32">
        <f>IFERROR(BA27/$B27,0)</f>
        <v>0</v>
      </c>
      <c r="BA27" s="29">
        <f>SUM(BA28:BA32)</f>
        <v>0</v>
      </c>
      <c r="BB27" s="32">
        <f>IFERROR(BC27/$B27,0)</f>
        <v>1.7315815174266006E-2</v>
      </c>
      <c r="BC27" s="29">
        <f>SUM(BC28:BC32)</f>
        <v>283.685</v>
      </c>
      <c r="BD27" s="32">
        <f>IFERROR(BE27/$B27,0)</f>
        <v>8.2533723982176656E-3</v>
      </c>
      <c r="BE27" s="29">
        <f>SUM(BE28:BE32)</f>
        <v>135.215</v>
      </c>
      <c r="BF27" s="35">
        <f>IFERROR(BG27/$B27,0)</f>
        <v>4.5386681315998295E-2</v>
      </c>
      <c r="BG27" s="31">
        <f>SUM(BG28:BG32)</f>
        <v>743.57</v>
      </c>
      <c r="BH27" s="32">
        <f>IFERROR(BI27/$B27,0)</f>
        <v>8.3208203625709572E-3</v>
      </c>
      <c r="BI27" s="29">
        <f>SUM(BI28:BI32)</f>
        <v>136.32</v>
      </c>
      <c r="BJ27" s="32">
        <f>IFERROR(BK27/$B27,0)</f>
        <v>0</v>
      </c>
      <c r="BK27" s="29">
        <f>SUM(BK28:BK32)</f>
        <v>0</v>
      </c>
      <c r="BL27" s="32">
        <f>IFERROR(BM27/$B27,0)</f>
        <v>8.2536775926265028E-4</v>
      </c>
      <c r="BM27" s="29">
        <f>SUM(BM28:BM32)</f>
        <v>13.522</v>
      </c>
    </row>
    <row r="28" spans="1:65" hidden="1" outlineLevel="1" x14ac:dyDescent="0.25">
      <c r="A28" s="2" t="s">
        <v>18</v>
      </c>
      <c r="B28" s="1">
        <v>2230</v>
      </c>
      <c r="C28" s="40">
        <f>SUM(F28,H28,J28,L28,N28,P28,R28,T28,V28,X28,Z28,AB28,AD28,AF28,AH28,AJ28,AL28,AN28,AP28,AR28,AT28,AV28,AX28,AZ28,BB28,BD28,BF28,BH28,BJ28,BL28)</f>
        <v>1</v>
      </c>
      <c r="D28" s="13"/>
      <c r="E28" s="14"/>
      <c r="F28" s="33">
        <v>0</v>
      </c>
      <c r="G28" s="29">
        <f t="shared" ref="G28:G32" si="131">$B28*F28</f>
        <v>0</v>
      </c>
      <c r="H28" s="33">
        <v>2E-3</v>
      </c>
      <c r="I28" s="29">
        <f t="shared" ref="I28:I32" si="132">$B28*H28</f>
        <v>4.46</v>
      </c>
      <c r="J28" s="33">
        <v>0</v>
      </c>
      <c r="K28" s="29">
        <f t="shared" ref="K28:K32" si="133">$B28*J28</f>
        <v>0</v>
      </c>
      <c r="L28" s="33">
        <v>0</v>
      </c>
      <c r="M28" s="29">
        <f t="shared" ref="M28:M32" si="134">$B28*L28</f>
        <v>0</v>
      </c>
      <c r="N28" s="33">
        <v>5.0000000000000001E-3</v>
      </c>
      <c r="O28" s="31">
        <f t="shared" ref="O28:O32" si="135">$B28*N28</f>
        <v>11.15</v>
      </c>
      <c r="P28" s="33">
        <v>0</v>
      </c>
      <c r="Q28" s="31">
        <f t="shared" ref="Q28:Q32" si="136">$B28*P28</f>
        <v>0</v>
      </c>
      <c r="R28" s="33">
        <v>0</v>
      </c>
      <c r="S28" s="29">
        <f t="shared" ref="S28:S32" si="137">$B28*R28</f>
        <v>0</v>
      </c>
      <c r="T28" s="37">
        <v>0.01</v>
      </c>
      <c r="U28" s="31">
        <f t="shared" ref="U28:U32" si="138">$B28*T28</f>
        <v>22.3</v>
      </c>
      <c r="V28" s="33">
        <v>3.5999999999999997E-2</v>
      </c>
      <c r="W28" s="31">
        <f t="shared" ref="W28:W32" si="139">$B28*V28</f>
        <v>80.279999999999987</v>
      </c>
      <c r="X28" s="33">
        <v>0</v>
      </c>
      <c r="Y28" s="29">
        <f t="shared" ref="Y28:Y32" si="140">$B28*X28</f>
        <v>0</v>
      </c>
      <c r="Z28" s="33">
        <v>0</v>
      </c>
      <c r="AA28" s="29">
        <f t="shared" ref="AA28:AA32" si="141">$B28*Z28</f>
        <v>0</v>
      </c>
      <c r="AB28" s="33">
        <v>0.01</v>
      </c>
      <c r="AC28" s="29">
        <f t="shared" ref="AC28:AC32" si="142">$B28*AB28</f>
        <v>22.3</v>
      </c>
      <c r="AD28" s="33">
        <v>7.1999999999999995E-2</v>
      </c>
      <c r="AE28" s="31">
        <f t="shared" ref="AE28:AE32" si="143">$B28*AD28</f>
        <v>160.55999999999997</v>
      </c>
      <c r="AF28" s="33">
        <v>0</v>
      </c>
      <c r="AG28" s="29">
        <f>$B28*AF28</f>
        <v>0</v>
      </c>
      <c r="AH28" s="33">
        <v>1E-3</v>
      </c>
      <c r="AI28" s="29">
        <f>$B28*AH28</f>
        <v>2.23</v>
      </c>
      <c r="AJ28" s="33">
        <v>0.03</v>
      </c>
      <c r="AK28" s="31">
        <f t="shared" ref="AK28:AK32" si="144">$B28*AJ28</f>
        <v>66.899999999999991</v>
      </c>
      <c r="AL28" s="33">
        <v>0.02</v>
      </c>
      <c r="AM28" s="31">
        <f t="shared" ref="AM28:AM32" si="145">$B28*AL28</f>
        <v>44.6</v>
      </c>
      <c r="AN28" s="33">
        <v>7.1999999999999995E-2</v>
      </c>
      <c r="AO28" s="31">
        <f t="shared" ref="AO28:AO32" si="146">$B28*AN28</f>
        <v>160.55999999999997</v>
      </c>
      <c r="AP28" s="33">
        <v>0</v>
      </c>
      <c r="AQ28" s="31">
        <f t="shared" ref="AQ28:AQ32" si="147">$B28*AP28</f>
        <v>0</v>
      </c>
      <c r="AR28" s="33">
        <v>0.72</v>
      </c>
      <c r="AS28" s="31">
        <f t="shared" ref="AS28:AS32" si="148">$B28*AR28</f>
        <v>1605.6</v>
      </c>
      <c r="AT28" s="33">
        <v>0</v>
      </c>
      <c r="AU28" s="29">
        <f>$B28*AT28</f>
        <v>0</v>
      </c>
      <c r="AV28" s="33">
        <v>0</v>
      </c>
      <c r="AW28" s="29">
        <f>$B28*AV28</f>
        <v>0</v>
      </c>
      <c r="AX28" s="33">
        <v>2E-3</v>
      </c>
      <c r="AY28" s="29">
        <f>$B28*AX28</f>
        <v>4.46</v>
      </c>
      <c r="AZ28" s="33">
        <v>0</v>
      </c>
      <c r="BA28" s="29">
        <f>$B28*AZ28</f>
        <v>0</v>
      </c>
      <c r="BB28" s="33">
        <v>0</v>
      </c>
      <c r="BC28" s="29">
        <f>$B28*BB28</f>
        <v>0</v>
      </c>
      <c r="BD28" s="33">
        <v>0</v>
      </c>
      <c r="BE28" s="29">
        <f>$B28*BD28</f>
        <v>0</v>
      </c>
      <c r="BF28" s="33">
        <v>0.02</v>
      </c>
      <c r="BG28" s="31">
        <f t="shared" ref="BG28:BG32" si="149">$B28*BF28</f>
        <v>44.6</v>
      </c>
      <c r="BH28" s="33">
        <v>0</v>
      </c>
      <c r="BI28" s="29">
        <f>$B28*BH28</f>
        <v>0</v>
      </c>
      <c r="BJ28" s="33">
        <v>0</v>
      </c>
      <c r="BK28" s="29">
        <f>$B28*BJ28</f>
        <v>0</v>
      </c>
      <c r="BL28" s="33">
        <v>0</v>
      </c>
      <c r="BM28" s="29">
        <f>$B28*BL28</f>
        <v>0</v>
      </c>
    </row>
    <row r="29" spans="1:65" hidden="1" outlineLevel="1" x14ac:dyDescent="0.25">
      <c r="A29" s="2" t="s">
        <v>22</v>
      </c>
      <c r="B29" s="1">
        <v>221</v>
      </c>
      <c r="C29" s="40">
        <f t="shared" ref="C29:C32" si="150">SUM(F29,H29,J29,L29,N29,P29,R29,T29,V29,X29,Z29,AB29,AD29,AF29,AH29,AJ29,AL29,AN29,AP29,AR29,AT29,AV29,AX29,AZ29,BB29,BD29,BF29,BH29,BJ29,BL29)</f>
        <v>1</v>
      </c>
      <c r="D29" s="15"/>
      <c r="E29" s="16"/>
      <c r="F29" s="33">
        <v>0</v>
      </c>
      <c r="G29" s="29">
        <f t="shared" si="131"/>
        <v>0</v>
      </c>
      <c r="H29" s="33">
        <v>0</v>
      </c>
      <c r="I29" s="29">
        <f t="shared" si="132"/>
        <v>0</v>
      </c>
      <c r="J29" s="33">
        <v>0</v>
      </c>
      <c r="K29" s="29">
        <f t="shared" si="133"/>
        <v>0</v>
      </c>
      <c r="L29" s="33">
        <v>0</v>
      </c>
      <c r="M29" s="29">
        <f t="shared" si="134"/>
        <v>0</v>
      </c>
      <c r="N29" s="33">
        <v>0</v>
      </c>
      <c r="O29" s="31">
        <f t="shared" si="135"/>
        <v>0</v>
      </c>
      <c r="P29" s="33">
        <v>0</v>
      </c>
      <c r="Q29" s="31">
        <f t="shared" si="136"/>
        <v>0</v>
      </c>
      <c r="R29" s="33">
        <v>0</v>
      </c>
      <c r="S29" s="29">
        <f t="shared" si="137"/>
        <v>0</v>
      </c>
      <c r="T29" s="37">
        <v>0</v>
      </c>
      <c r="U29" s="31">
        <f t="shared" si="138"/>
        <v>0</v>
      </c>
      <c r="V29" s="33">
        <v>0.04</v>
      </c>
      <c r="W29" s="31">
        <f t="shared" si="139"/>
        <v>8.84</v>
      </c>
      <c r="X29" s="33">
        <v>0</v>
      </c>
      <c r="Y29" s="29">
        <f t="shared" si="140"/>
        <v>0</v>
      </c>
      <c r="Z29" s="33">
        <v>0</v>
      </c>
      <c r="AA29" s="29">
        <f t="shared" si="141"/>
        <v>0</v>
      </c>
      <c r="AB29" s="33">
        <v>0.03</v>
      </c>
      <c r="AC29" s="29">
        <f t="shared" si="142"/>
        <v>6.63</v>
      </c>
      <c r="AD29" s="33">
        <v>0.03</v>
      </c>
      <c r="AE29" s="31">
        <f t="shared" si="143"/>
        <v>6.63</v>
      </c>
      <c r="AF29" s="33">
        <v>0</v>
      </c>
      <c r="AG29" s="29">
        <f t="shared" ref="AG29:AG32" si="151">$B29*AF29</f>
        <v>0</v>
      </c>
      <c r="AH29" s="33">
        <v>0</v>
      </c>
      <c r="AI29" s="29">
        <f t="shared" ref="AI29:AI32" si="152">$B29*AH29</f>
        <v>0</v>
      </c>
      <c r="AJ29" s="33">
        <v>0.04</v>
      </c>
      <c r="AK29" s="31">
        <f t="shared" si="144"/>
        <v>8.84</v>
      </c>
      <c r="AL29" s="33">
        <v>0.12</v>
      </c>
      <c r="AM29" s="31">
        <f t="shared" si="145"/>
        <v>26.52</v>
      </c>
      <c r="AN29" s="33">
        <v>0.09</v>
      </c>
      <c r="AO29" s="31">
        <f t="shared" si="146"/>
        <v>19.89</v>
      </c>
      <c r="AP29" s="33">
        <v>0</v>
      </c>
      <c r="AQ29" s="31">
        <f t="shared" si="147"/>
        <v>0</v>
      </c>
      <c r="AR29" s="33">
        <v>0.53500000000000003</v>
      </c>
      <c r="AS29" s="31">
        <f t="shared" si="148"/>
        <v>118.23500000000001</v>
      </c>
      <c r="AT29" s="33">
        <v>0</v>
      </c>
      <c r="AU29" s="29">
        <f t="shared" ref="AU29:AU32" si="153">$B29*AT29</f>
        <v>0</v>
      </c>
      <c r="AV29" s="33">
        <v>0</v>
      </c>
      <c r="AW29" s="29">
        <f t="shared" ref="AW29:AW32" si="154">$B29*AV29</f>
        <v>0</v>
      </c>
      <c r="AX29" s="33">
        <v>0.03</v>
      </c>
      <c r="AY29" s="29">
        <f t="shared" ref="AY29:AY32" si="155">$B29*AX29</f>
        <v>6.63</v>
      </c>
      <c r="AZ29" s="33">
        <v>0</v>
      </c>
      <c r="BA29" s="29">
        <f t="shared" ref="BA29:BC32" si="156">$B29*AZ29</f>
        <v>0</v>
      </c>
      <c r="BB29" s="33">
        <v>0.06</v>
      </c>
      <c r="BC29" s="29">
        <f t="shared" si="156"/>
        <v>13.26</v>
      </c>
      <c r="BD29" s="33">
        <v>0</v>
      </c>
      <c r="BE29" s="29">
        <f t="shared" ref="BE29" si="157">$B29*BD29</f>
        <v>0</v>
      </c>
      <c r="BF29" s="33">
        <v>0.02</v>
      </c>
      <c r="BG29" s="31">
        <f t="shared" si="149"/>
        <v>4.42</v>
      </c>
      <c r="BH29" s="33">
        <v>5.0000000000000001E-3</v>
      </c>
      <c r="BI29" s="29">
        <f t="shared" ref="BI29:BI32" si="158">$B29*BH29</f>
        <v>1.105</v>
      </c>
      <c r="BJ29" s="33">
        <v>0</v>
      </c>
      <c r="BK29" s="29">
        <f t="shared" ref="BK29:BK32" si="159">$B29*BJ29</f>
        <v>0</v>
      </c>
      <c r="BL29" s="33">
        <v>0</v>
      </c>
      <c r="BM29" s="29">
        <f t="shared" ref="BM29:BM32" si="160">$B29*BL29</f>
        <v>0</v>
      </c>
    </row>
    <row r="30" spans="1:65" hidden="1" outlineLevel="1" x14ac:dyDescent="0.25">
      <c r="A30" s="2" t="s">
        <v>19</v>
      </c>
      <c r="B30" s="1">
        <v>9015</v>
      </c>
      <c r="C30" s="40">
        <f t="shared" si="150"/>
        <v>1</v>
      </c>
      <c r="D30" s="15"/>
      <c r="E30" s="16"/>
      <c r="F30" s="33">
        <v>0</v>
      </c>
      <c r="G30" s="29">
        <f t="shared" si="131"/>
        <v>0</v>
      </c>
      <c r="H30" s="33">
        <v>1.9E-2</v>
      </c>
      <c r="I30" s="29">
        <f t="shared" si="132"/>
        <v>171.285</v>
      </c>
      <c r="J30" s="33">
        <v>0</v>
      </c>
      <c r="K30" s="29">
        <f t="shared" si="133"/>
        <v>0</v>
      </c>
      <c r="L30" s="33">
        <v>0</v>
      </c>
      <c r="M30" s="29">
        <f t="shared" si="134"/>
        <v>0</v>
      </c>
      <c r="N30" s="33">
        <v>0.02</v>
      </c>
      <c r="O30" s="31">
        <f t="shared" si="135"/>
        <v>180.3</v>
      </c>
      <c r="P30" s="33">
        <v>0</v>
      </c>
      <c r="Q30" s="31">
        <f t="shared" si="136"/>
        <v>0</v>
      </c>
      <c r="R30" s="33">
        <v>0</v>
      </c>
      <c r="S30" s="29">
        <f t="shared" si="137"/>
        <v>0</v>
      </c>
      <c r="T30" s="37">
        <v>0.03</v>
      </c>
      <c r="U30" s="31">
        <f t="shared" si="138"/>
        <v>270.45</v>
      </c>
      <c r="V30" s="33">
        <v>0.09</v>
      </c>
      <c r="W30" s="31">
        <f t="shared" si="139"/>
        <v>811.35</v>
      </c>
      <c r="X30" s="33">
        <v>0</v>
      </c>
      <c r="Y30" s="29">
        <f t="shared" si="140"/>
        <v>0</v>
      </c>
      <c r="Z30" s="33">
        <v>5.0000000000000001E-3</v>
      </c>
      <c r="AA30" s="29">
        <f t="shared" si="141"/>
        <v>45.075000000000003</v>
      </c>
      <c r="AB30" s="33">
        <v>0</v>
      </c>
      <c r="AC30" s="29">
        <f t="shared" si="142"/>
        <v>0</v>
      </c>
      <c r="AD30" s="33">
        <v>0</v>
      </c>
      <c r="AE30" s="31">
        <f t="shared" si="143"/>
        <v>0</v>
      </c>
      <c r="AF30" s="33">
        <v>1E-3</v>
      </c>
      <c r="AG30" s="29">
        <f t="shared" si="151"/>
        <v>9.0150000000000006</v>
      </c>
      <c r="AH30" s="33">
        <v>2E-3</v>
      </c>
      <c r="AI30" s="29">
        <f t="shared" si="152"/>
        <v>18.03</v>
      </c>
      <c r="AJ30" s="33">
        <v>4.4999999999999998E-2</v>
      </c>
      <c r="AK30" s="31">
        <f t="shared" si="144"/>
        <v>405.67500000000001</v>
      </c>
      <c r="AL30" s="33">
        <v>0</v>
      </c>
      <c r="AM30" s="31">
        <f t="shared" si="145"/>
        <v>0</v>
      </c>
      <c r="AN30" s="33">
        <v>0.09</v>
      </c>
      <c r="AO30" s="31">
        <f t="shared" si="146"/>
        <v>811.35</v>
      </c>
      <c r="AP30" s="33">
        <v>0</v>
      </c>
      <c r="AQ30" s="31">
        <f t="shared" si="147"/>
        <v>0</v>
      </c>
      <c r="AR30" s="33">
        <v>0.63</v>
      </c>
      <c r="AS30" s="31">
        <f t="shared" si="148"/>
        <v>5679.45</v>
      </c>
      <c r="AT30" s="33">
        <v>0</v>
      </c>
      <c r="AU30" s="29">
        <f t="shared" si="153"/>
        <v>0</v>
      </c>
      <c r="AV30" s="33">
        <v>0</v>
      </c>
      <c r="AW30" s="29">
        <f t="shared" si="154"/>
        <v>0</v>
      </c>
      <c r="AX30" s="33">
        <v>2E-3</v>
      </c>
      <c r="AY30" s="29">
        <f t="shared" si="155"/>
        <v>18.03</v>
      </c>
      <c r="AZ30" s="33">
        <v>0</v>
      </c>
      <c r="BA30" s="29">
        <f t="shared" si="156"/>
        <v>0</v>
      </c>
      <c r="BB30" s="33">
        <v>5.0000000000000001E-3</v>
      </c>
      <c r="BC30" s="29">
        <f t="shared" si="156"/>
        <v>45.075000000000003</v>
      </c>
      <c r="BD30" s="33">
        <v>5.0000000000000001E-3</v>
      </c>
      <c r="BE30" s="29">
        <f t="shared" ref="BE30" si="161">$B30*BD30</f>
        <v>45.075000000000003</v>
      </c>
      <c r="BF30" s="33">
        <v>0.05</v>
      </c>
      <c r="BG30" s="31">
        <f t="shared" si="149"/>
        <v>450.75</v>
      </c>
      <c r="BH30" s="33">
        <v>5.0000000000000001E-3</v>
      </c>
      <c r="BI30" s="29">
        <f t="shared" si="158"/>
        <v>45.075000000000003</v>
      </c>
      <c r="BJ30" s="33">
        <v>0</v>
      </c>
      <c r="BK30" s="29">
        <f t="shared" si="159"/>
        <v>0</v>
      </c>
      <c r="BL30" s="33">
        <v>1E-3</v>
      </c>
      <c r="BM30" s="29">
        <f t="shared" si="160"/>
        <v>9.0150000000000006</v>
      </c>
    </row>
    <row r="31" spans="1:65" hidden="1" outlineLevel="1" x14ac:dyDescent="0.25">
      <c r="A31" s="2" t="s">
        <v>20</v>
      </c>
      <c r="B31" s="1">
        <v>410</v>
      </c>
      <c r="C31" s="40">
        <f t="shared" si="150"/>
        <v>1</v>
      </c>
      <c r="D31" s="15"/>
      <c r="E31" s="16"/>
      <c r="F31" s="33">
        <v>0.01</v>
      </c>
      <c r="G31" s="29">
        <f t="shared" si="131"/>
        <v>4.0999999999999996</v>
      </c>
      <c r="H31" s="33">
        <v>0</v>
      </c>
      <c r="I31" s="29">
        <f t="shared" si="132"/>
        <v>0</v>
      </c>
      <c r="J31" s="33">
        <v>0</v>
      </c>
      <c r="K31" s="29">
        <f t="shared" si="133"/>
        <v>0</v>
      </c>
      <c r="L31" s="33">
        <v>0</v>
      </c>
      <c r="M31" s="29">
        <f t="shared" si="134"/>
        <v>0</v>
      </c>
      <c r="N31" s="33">
        <v>0</v>
      </c>
      <c r="O31" s="31">
        <f t="shared" si="135"/>
        <v>0</v>
      </c>
      <c r="P31" s="33">
        <v>0</v>
      </c>
      <c r="Q31" s="31">
        <f t="shared" si="136"/>
        <v>0</v>
      </c>
      <c r="R31" s="33">
        <v>0</v>
      </c>
      <c r="S31" s="29">
        <f t="shared" si="137"/>
        <v>0</v>
      </c>
      <c r="T31" s="37">
        <v>0</v>
      </c>
      <c r="U31" s="31">
        <f t="shared" si="138"/>
        <v>0</v>
      </c>
      <c r="V31" s="33">
        <v>0.04</v>
      </c>
      <c r="W31" s="31">
        <f t="shared" si="139"/>
        <v>16.399999999999999</v>
      </c>
      <c r="X31" s="33">
        <v>0</v>
      </c>
      <c r="Y31" s="29">
        <f t="shared" si="140"/>
        <v>0</v>
      </c>
      <c r="Z31" s="33">
        <v>0.05</v>
      </c>
      <c r="AA31" s="29">
        <f t="shared" si="141"/>
        <v>20.5</v>
      </c>
      <c r="AB31" s="33">
        <v>0</v>
      </c>
      <c r="AC31" s="29">
        <f t="shared" si="142"/>
        <v>0</v>
      </c>
      <c r="AD31" s="33">
        <v>0</v>
      </c>
      <c r="AE31" s="31">
        <f t="shared" si="143"/>
        <v>0</v>
      </c>
      <c r="AF31" s="33">
        <v>0</v>
      </c>
      <c r="AG31" s="29">
        <f t="shared" si="151"/>
        <v>0</v>
      </c>
      <c r="AH31" s="33">
        <v>0</v>
      </c>
      <c r="AI31" s="29">
        <f t="shared" si="152"/>
        <v>0</v>
      </c>
      <c r="AJ31" s="33">
        <v>0.67500000000000004</v>
      </c>
      <c r="AK31" s="31">
        <f t="shared" si="144"/>
        <v>276.75</v>
      </c>
      <c r="AL31" s="33">
        <v>0</v>
      </c>
      <c r="AM31" s="31">
        <f t="shared" si="145"/>
        <v>0</v>
      </c>
      <c r="AN31" s="33">
        <v>0.09</v>
      </c>
      <c r="AO31" s="31">
        <f t="shared" si="146"/>
        <v>36.9</v>
      </c>
      <c r="AP31" s="33">
        <v>0</v>
      </c>
      <c r="AQ31" s="31">
        <f t="shared" si="147"/>
        <v>0</v>
      </c>
      <c r="AR31" s="33">
        <v>0.09</v>
      </c>
      <c r="AS31" s="31">
        <f t="shared" si="148"/>
        <v>36.9</v>
      </c>
      <c r="AT31" s="33">
        <v>0</v>
      </c>
      <c r="AU31" s="29">
        <f t="shared" si="153"/>
        <v>0</v>
      </c>
      <c r="AV31" s="33">
        <v>0</v>
      </c>
      <c r="AW31" s="29">
        <f t="shared" si="154"/>
        <v>0</v>
      </c>
      <c r="AX31" s="33">
        <v>0</v>
      </c>
      <c r="AY31" s="29">
        <f t="shared" si="155"/>
        <v>0</v>
      </c>
      <c r="AZ31" s="33">
        <v>0</v>
      </c>
      <c r="BA31" s="29">
        <f t="shared" si="156"/>
        <v>0</v>
      </c>
      <c r="BB31" s="33">
        <v>0</v>
      </c>
      <c r="BC31" s="29">
        <f t="shared" si="156"/>
        <v>0</v>
      </c>
      <c r="BD31" s="33">
        <v>0</v>
      </c>
      <c r="BE31" s="29">
        <f t="shared" ref="BE31" si="162">$B31*BD31</f>
        <v>0</v>
      </c>
      <c r="BF31" s="33">
        <v>4.4999999999999998E-2</v>
      </c>
      <c r="BG31" s="31">
        <f t="shared" si="149"/>
        <v>18.45</v>
      </c>
      <c r="BH31" s="33">
        <v>0</v>
      </c>
      <c r="BI31" s="29">
        <f t="shared" si="158"/>
        <v>0</v>
      </c>
      <c r="BJ31" s="33">
        <v>0</v>
      </c>
      <c r="BK31" s="29">
        <f t="shared" si="159"/>
        <v>0</v>
      </c>
      <c r="BL31" s="33">
        <v>0</v>
      </c>
      <c r="BM31" s="29">
        <f t="shared" si="160"/>
        <v>0</v>
      </c>
    </row>
    <row r="32" spans="1:65" hidden="1" outlineLevel="1" x14ac:dyDescent="0.25">
      <c r="A32" s="2" t="s">
        <v>84</v>
      </c>
      <c r="B32" s="1">
        <v>4507</v>
      </c>
      <c r="C32" s="40">
        <f t="shared" si="150"/>
        <v>1</v>
      </c>
      <c r="D32" s="15"/>
      <c r="E32" s="16"/>
      <c r="F32" s="33">
        <v>0</v>
      </c>
      <c r="G32" s="29">
        <f t="shared" si="131"/>
        <v>0</v>
      </c>
      <c r="H32" s="33">
        <v>0.01</v>
      </c>
      <c r="I32" s="29">
        <f t="shared" si="132"/>
        <v>45.07</v>
      </c>
      <c r="J32" s="33">
        <v>0.03</v>
      </c>
      <c r="K32" s="29">
        <f t="shared" si="133"/>
        <v>135.21</v>
      </c>
      <c r="L32" s="33">
        <v>0.01</v>
      </c>
      <c r="M32" s="29">
        <f t="shared" si="134"/>
        <v>45.07</v>
      </c>
      <c r="N32" s="33">
        <v>0.01</v>
      </c>
      <c r="O32" s="31">
        <f t="shared" si="135"/>
        <v>45.07</v>
      </c>
      <c r="P32" s="33">
        <v>1E-3</v>
      </c>
      <c r="Q32" s="31">
        <f t="shared" si="136"/>
        <v>4.5069999999999997</v>
      </c>
      <c r="R32" s="33">
        <v>0</v>
      </c>
      <c r="S32" s="29">
        <f t="shared" si="137"/>
        <v>0</v>
      </c>
      <c r="T32" s="37">
        <v>0.02</v>
      </c>
      <c r="U32" s="31">
        <f t="shared" si="138"/>
        <v>90.14</v>
      </c>
      <c r="V32" s="33">
        <v>0.04</v>
      </c>
      <c r="W32" s="31">
        <f t="shared" si="139"/>
        <v>180.28</v>
      </c>
      <c r="X32" s="33">
        <v>0</v>
      </c>
      <c r="Y32" s="29">
        <f t="shared" si="140"/>
        <v>0</v>
      </c>
      <c r="Z32" s="33">
        <v>0</v>
      </c>
      <c r="AA32" s="29">
        <f t="shared" si="141"/>
        <v>0</v>
      </c>
      <c r="AB32" s="33">
        <v>0.03</v>
      </c>
      <c r="AC32" s="29">
        <f t="shared" si="142"/>
        <v>135.21</v>
      </c>
      <c r="AD32" s="33">
        <v>0.02</v>
      </c>
      <c r="AE32" s="31">
        <f t="shared" si="143"/>
        <v>90.14</v>
      </c>
      <c r="AF32" s="33">
        <v>0.02</v>
      </c>
      <c r="AG32" s="29">
        <f t="shared" si="151"/>
        <v>90.14</v>
      </c>
      <c r="AH32" s="33">
        <v>0.01</v>
      </c>
      <c r="AI32" s="29">
        <f t="shared" si="152"/>
        <v>45.07</v>
      </c>
      <c r="AJ32" s="33">
        <v>4.8000000000000001E-2</v>
      </c>
      <c r="AK32" s="31">
        <f t="shared" si="144"/>
        <v>216.33600000000001</v>
      </c>
      <c r="AL32" s="33">
        <v>5.5E-2</v>
      </c>
      <c r="AM32" s="31">
        <f t="shared" si="145"/>
        <v>247.88499999999999</v>
      </c>
      <c r="AN32" s="33">
        <v>4.4999999999999998E-2</v>
      </c>
      <c r="AO32" s="31">
        <f t="shared" si="146"/>
        <v>202.815</v>
      </c>
      <c r="AP32" s="33">
        <v>0.01</v>
      </c>
      <c r="AQ32" s="31">
        <f t="shared" si="147"/>
        <v>45.07</v>
      </c>
      <c r="AR32" s="33">
        <v>0.41</v>
      </c>
      <c r="AS32" s="31">
        <f t="shared" si="148"/>
        <v>1847.87</v>
      </c>
      <c r="AT32" s="33">
        <v>0</v>
      </c>
      <c r="AU32" s="29">
        <f t="shared" si="153"/>
        <v>0</v>
      </c>
      <c r="AV32" s="33">
        <v>0.03</v>
      </c>
      <c r="AW32" s="29">
        <f t="shared" si="154"/>
        <v>135.21</v>
      </c>
      <c r="AX32" s="33">
        <v>0.06</v>
      </c>
      <c r="AY32" s="29">
        <f t="shared" si="155"/>
        <v>270.42</v>
      </c>
      <c r="AZ32" s="33">
        <v>0</v>
      </c>
      <c r="BA32" s="29">
        <f t="shared" si="156"/>
        <v>0</v>
      </c>
      <c r="BB32" s="33">
        <v>0.05</v>
      </c>
      <c r="BC32" s="29">
        <f t="shared" si="156"/>
        <v>225.35000000000002</v>
      </c>
      <c r="BD32" s="33">
        <v>0.02</v>
      </c>
      <c r="BE32" s="29">
        <f t="shared" ref="BE32" si="163">$B32*BD32</f>
        <v>90.14</v>
      </c>
      <c r="BF32" s="33">
        <v>0.05</v>
      </c>
      <c r="BG32" s="31">
        <f t="shared" si="149"/>
        <v>225.35000000000002</v>
      </c>
      <c r="BH32" s="33">
        <v>0.02</v>
      </c>
      <c r="BI32" s="29">
        <f t="shared" si="158"/>
        <v>90.14</v>
      </c>
      <c r="BJ32" s="33">
        <v>0</v>
      </c>
      <c r="BK32" s="29">
        <f t="shared" si="159"/>
        <v>0</v>
      </c>
      <c r="BL32" s="33">
        <v>1E-3</v>
      </c>
      <c r="BM32" s="29">
        <f t="shared" si="160"/>
        <v>4.5069999999999997</v>
      </c>
    </row>
    <row r="33" spans="1:65" ht="15.75" collapsed="1" x14ac:dyDescent="0.25">
      <c r="A33" s="6" t="s">
        <v>50</v>
      </c>
      <c r="B33" s="4">
        <f>SUM(B34:B41)</f>
        <v>235290</v>
      </c>
      <c r="C33" s="40">
        <f>IFERROR(SUM(F33,H33,J33,L33,N33,P33,R33,T33,V33,X33,Z33,AB33,AD33,AF33,AH33,AJ33,AL33,AN33,AP33,AR33,AT33,AV33,AX33,AZ33,BB33,BD33,BF33,BH33,BJ33,BL33),0)</f>
        <v>1.0000000000000002</v>
      </c>
      <c r="D33" s="26">
        <v>175</v>
      </c>
      <c r="E33" s="25">
        <f>D33*779.4</f>
        <v>136395</v>
      </c>
      <c r="F33" s="32">
        <f>IFERROR(G33/$B33,0)</f>
        <v>0</v>
      </c>
      <c r="G33" s="29">
        <f>SUM(G34:G41)</f>
        <v>0</v>
      </c>
      <c r="H33" s="32">
        <f>IFERROR(I33/$B33,0)</f>
        <v>2.1107654383951723E-3</v>
      </c>
      <c r="I33" s="29">
        <f>SUM(I34:I41)</f>
        <v>496.64200000000005</v>
      </c>
      <c r="J33" s="32">
        <f>IFERROR(K33/$B33,0)</f>
        <v>4.0681924433677588E-2</v>
      </c>
      <c r="K33" s="29">
        <f>SUM(K34:K41)</f>
        <v>9572.0499999999993</v>
      </c>
      <c r="L33" s="32">
        <f>IFERROR(M33/$B33,0)</f>
        <v>3.0579285137489906E-4</v>
      </c>
      <c r="M33" s="29">
        <f>SUM(M34:M41)</f>
        <v>71.95</v>
      </c>
      <c r="N33" s="35">
        <f>IFERROR(O33/$B33,0)</f>
        <v>3.4678906880870417E-3</v>
      </c>
      <c r="O33" s="31">
        <f>SUM(O34:O41)</f>
        <v>815.96</v>
      </c>
      <c r="P33" s="35">
        <f>IFERROR(Q33/$B33,0)</f>
        <v>7.122699647243827E-4</v>
      </c>
      <c r="Q33" s="31">
        <f>SUM(Q34:Q41)</f>
        <v>167.59</v>
      </c>
      <c r="R33" s="32">
        <f>IFERROR(S33/$B33,0)</f>
        <v>3.4236474138297422E-4</v>
      </c>
      <c r="S33" s="29">
        <f>SUM(S34:S41)</f>
        <v>80.555000000000007</v>
      </c>
      <c r="T33" s="36">
        <f>IFERROR(U33/$B33,0)</f>
        <v>5.9719920098601732E-3</v>
      </c>
      <c r="U33" s="31">
        <f>SUM(U34:U41)</f>
        <v>1405.15</v>
      </c>
      <c r="V33" s="35">
        <f>IFERROR(W33/$B33,0)</f>
        <v>5.5212078711377448E-2</v>
      </c>
      <c r="W33" s="31">
        <f>SUM(W34:W41)</f>
        <v>12990.85</v>
      </c>
      <c r="X33" s="32">
        <f>IFERROR(Y33/$B33,0)</f>
        <v>0</v>
      </c>
      <c r="Y33" s="29">
        <f>SUM(Y34:Y41)</f>
        <v>0</v>
      </c>
      <c r="Z33" s="32">
        <f>IFERROR(AA33/$B33,0)</f>
        <v>1.3694589655318968E-4</v>
      </c>
      <c r="AA33" s="29">
        <f>SUM(AA34:AA41)</f>
        <v>32.222000000000001</v>
      </c>
      <c r="AB33" s="32">
        <f>IFERROR(AC33/$B33,0)</f>
        <v>1.5109014407752135E-3</v>
      </c>
      <c r="AC33" s="29">
        <f>SUM(AC34:AC41)</f>
        <v>355.5</v>
      </c>
      <c r="AD33" s="35">
        <f>IFERROR(AE33/$B33,0)</f>
        <v>9.0167452930426297E-3</v>
      </c>
      <c r="AE33" s="31">
        <f>SUM(AE34:AE41)</f>
        <v>2121.5500000000002</v>
      </c>
      <c r="AF33" s="32">
        <f>IFERROR(AG33/$B33,0)</f>
        <v>8.0560159802796544E-2</v>
      </c>
      <c r="AG33" s="29">
        <f>SUM(AG34:AG41)</f>
        <v>18955</v>
      </c>
      <c r="AH33" s="32">
        <f>IFERROR(AI33/$B33,0)</f>
        <v>1.5109014407752135E-3</v>
      </c>
      <c r="AI33" s="29">
        <f>SUM(AI34:AI41)</f>
        <v>355.5</v>
      </c>
      <c r="AJ33" s="35">
        <f>IFERROR(AK33/$B33,0)</f>
        <v>5.7471205746100554E-2</v>
      </c>
      <c r="AK33" s="31">
        <f>SUM(AK34:AK41)</f>
        <v>13522.4</v>
      </c>
      <c r="AL33" s="35">
        <f>IFERROR(AM33/$B33,0)</f>
        <v>1.5903565812401717E-2</v>
      </c>
      <c r="AM33" s="31">
        <f>SUM(AM34:AM41)</f>
        <v>3741.95</v>
      </c>
      <c r="AN33" s="35">
        <f>IFERROR(AO33/$B33,0)</f>
        <v>2.6539801946534068E-2</v>
      </c>
      <c r="AO33" s="31">
        <f>SUM(AO34:AO41)</f>
        <v>6244.5500000000011</v>
      </c>
      <c r="AP33" s="35">
        <f>IFERROR(AQ33/$B33,0)</f>
        <v>0.48244528029240513</v>
      </c>
      <c r="AQ33" s="31">
        <f>SUM(AQ34:AQ41)</f>
        <v>113514.55</v>
      </c>
      <c r="AR33" s="35">
        <f>IFERROR(AS33/$B33,0)</f>
        <v>0.1180173403034553</v>
      </c>
      <c r="AS33" s="31">
        <f>SUM(AS34:AS41)</f>
        <v>27768.3</v>
      </c>
      <c r="AT33" s="32">
        <f>IFERROR(AU33/$B33,0)</f>
        <v>0</v>
      </c>
      <c r="AU33" s="29">
        <f>SUM(AU34:AU41)</f>
        <v>0</v>
      </c>
      <c r="AV33" s="32">
        <f>IFERROR(AW33/$B33,0)</f>
        <v>6.3859705044838283E-3</v>
      </c>
      <c r="AW33" s="29">
        <f>SUM(AW34:AW41)</f>
        <v>1502.5550000000001</v>
      </c>
      <c r="AX33" s="32">
        <f>IFERROR(AY33/$B33,0)</f>
        <v>2.1152620170852995E-2</v>
      </c>
      <c r="AY33" s="29">
        <f>SUM(AY34:AY41)</f>
        <v>4977.0000000000009</v>
      </c>
      <c r="AZ33" s="32">
        <f>IFERROR(BA33/$B33,0)</f>
        <v>1.8532661821581877E-3</v>
      </c>
      <c r="BA33" s="29">
        <f>SUM(BA34:BA41)</f>
        <v>436.05500000000001</v>
      </c>
      <c r="BB33" s="32">
        <f>IFERROR(BC33/$B33,0)</f>
        <v>9.8690977092099133E-3</v>
      </c>
      <c r="BC33" s="29">
        <f>SUM(BC34:BC41)</f>
        <v>2322.1000000000004</v>
      </c>
      <c r="BD33" s="32">
        <f>IFERROR(BE33/$B33,0)</f>
        <v>3.7119937098899235E-2</v>
      </c>
      <c r="BE33" s="29">
        <f>SUM(BE34:BE41)</f>
        <v>8733.9500000000007</v>
      </c>
      <c r="BF33" s="35">
        <f>IFERROR(BG33/$B33,0)</f>
        <v>1.9498491223596415E-2</v>
      </c>
      <c r="BG33" s="31">
        <f>SUM(BG34:BG41)</f>
        <v>4587.8</v>
      </c>
      <c r="BH33" s="32">
        <f>IFERROR(BI33/$B33,0)</f>
        <v>1.5203791066343661E-3</v>
      </c>
      <c r="BI33" s="29">
        <f>SUM(BI34:BI41)</f>
        <v>357.73</v>
      </c>
      <c r="BJ33" s="32">
        <f>IFERROR(BK33/$B33,0)</f>
        <v>0</v>
      </c>
      <c r="BK33" s="29">
        <f>SUM(BK34:BK41)</f>
        <v>0</v>
      </c>
      <c r="BL33" s="32">
        <f>IFERROR(BM33/$B33,0)</f>
        <v>6.8231119044583294E-4</v>
      </c>
      <c r="BM33" s="29">
        <f>SUM(BM34:BM41)</f>
        <v>160.54100000000003</v>
      </c>
    </row>
    <row r="34" spans="1:65" hidden="1" outlineLevel="1" x14ac:dyDescent="0.25">
      <c r="A34" s="2" t="s">
        <v>13</v>
      </c>
      <c r="B34" s="1">
        <v>850</v>
      </c>
      <c r="C34" s="40">
        <f>SUM(F34,H34,J34,L34,N34,P34,R34,T34,V34,X34,Z34,AB34,AD34,AF34,AH34,AJ34,AL34,AN34,AP34,AR34,AT34,AV34,AX34,AZ34,BB34,BD34,BF34,BH34,BJ34,BL34)</f>
        <v>1</v>
      </c>
      <c r="D34" s="13"/>
      <c r="E34" s="14"/>
      <c r="F34" s="33">
        <v>0</v>
      </c>
      <c r="G34" s="29">
        <f t="shared" ref="G34:G41" si="164">$B34*F34</f>
        <v>0</v>
      </c>
      <c r="H34" s="33">
        <v>0</v>
      </c>
      <c r="I34" s="29">
        <f t="shared" ref="I34:I41" si="165">$B34*H34</f>
        <v>0</v>
      </c>
      <c r="J34" s="33">
        <v>0</v>
      </c>
      <c r="K34" s="29">
        <f t="shared" ref="K34:K41" si="166">$B34*J34</f>
        <v>0</v>
      </c>
      <c r="L34" s="33">
        <v>1E-3</v>
      </c>
      <c r="M34" s="29">
        <f t="shared" ref="M34:M41" si="167">$B34*L34</f>
        <v>0.85</v>
      </c>
      <c r="N34" s="33">
        <v>7.0000000000000001E-3</v>
      </c>
      <c r="O34" s="31">
        <f t="shared" ref="O34:O41" si="168">$B34*N34</f>
        <v>5.95</v>
      </c>
      <c r="P34" s="33">
        <v>5.0000000000000001E-3</v>
      </c>
      <c r="Q34" s="31">
        <f t="shared" ref="Q34:Q41" si="169">$B34*P34</f>
        <v>4.25</v>
      </c>
      <c r="R34" s="33">
        <v>0</v>
      </c>
      <c r="S34" s="29">
        <f t="shared" ref="S34:S41" si="170">$B34*R34</f>
        <v>0</v>
      </c>
      <c r="T34" s="37">
        <v>0.01</v>
      </c>
      <c r="U34" s="31">
        <f t="shared" ref="U34:U41" si="171">$B34*T34</f>
        <v>8.5</v>
      </c>
      <c r="V34" s="33">
        <v>1.4999999999999999E-2</v>
      </c>
      <c r="W34" s="31">
        <f t="shared" ref="W34:W41" si="172">$B34*V34</f>
        <v>12.75</v>
      </c>
      <c r="X34" s="33">
        <v>0</v>
      </c>
      <c r="Y34" s="29">
        <f t="shared" ref="Y34:Y41" si="173">$B34*X34</f>
        <v>0</v>
      </c>
      <c r="Z34" s="33">
        <v>0</v>
      </c>
      <c r="AA34" s="29">
        <f t="shared" ref="AA34:AA41" si="174">$B34*Z34</f>
        <v>0</v>
      </c>
      <c r="AB34" s="33">
        <v>0</v>
      </c>
      <c r="AC34" s="29">
        <f t="shared" ref="AC34:AC41" si="175">$B34*AB34</f>
        <v>0</v>
      </c>
      <c r="AD34" s="33">
        <v>0.1</v>
      </c>
      <c r="AE34" s="31">
        <f t="shared" ref="AE34:AE41" si="176">$B34*AD34</f>
        <v>85</v>
      </c>
      <c r="AF34" s="33">
        <v>0</v>
      </c>
      <c r="AG34" s="29">
        <f>$B34*AF34</f>
        <v>0</v>
      </c>
      <c r="AH34" s="33">
        <v>0</v>
      </c>
      <c r="AI34" s="29">
        <f>$B34*AH34</f>
        <v>0</v>
      </c>
      <c r="AJ34" s="33">
        <v>0.21</v>
      </c>
      <c r="AK34" s="31">
        <f t="shared" ref="AK34:AK41" si="177">$B34*AJ34</f>
        <v>178.5</v>
      </c>
      <c r="AL34" s="33">
        <v>0.03</v>
      </c>
      <c r="AM34" s="31">
        <f t="shared" ref="AM34:AM41" si="178">$B34*AL34</f>
        <v>25.5</v>
      </c>
      <c r="AN34" s="33">
        <v>0.15</v>
      </c>
      <c r="AO34" s="31">
        <f t="shared" ref="AO34:AO41" si="179">$B34*AN34</f>
        <v>127.5</v>
      </c>
      <c r="AP34" s="33">
        <v>5.0000000000000001E-3</v>
      </c>
      <c r="AQ34" s="31">
        <f t="shared" ref="AQ34:AQ41" si="180">$B34*AP34</f>
        <v>4.25</v>
      </c>
      <c r="AR34" s="33">
        <v>0.46</v>
      </c>
      <c r="AS34" s="31">
        <f t="shared" ref="AS34:AS41" si="181">$B34*AR34</f>
        <v>391</v>
      </c>
      <c r="AT34" s="33">
        <v>0</v>
      </c>
      <c r="AU34" s="29">
        <f>$B34*AT34</f>
        <v>0</v>
      </c>
      <c r="AV34" s="33">
        <v>0</v>
      </c>
      <c r="AW34" s="29">
        <f>$B34*AV34</f>
        <v>0</v>
      </c>
      <c r="AX34" s="33">
        <v>0</v>
      </c>
      <c r="AY34" s="29">
        <f>$B34*AX34</f>
        <v>0</v>
      </c>
      <c r="AZ34" s="33">
        <v>0</v>
      </c>
      <c r="BA34" s="29">
        <f>$B34*AZ34</f>
        <v>0</v>
      </c>
      <c r="BB34" s="33">
        <v>0</v>
      </c>
      <c r="BC34" s="29">
        <f>$B34*BB34</f>
        <v>0</v>
      </c>
      <c r="BD34" s="33">
        <v>2E-3</v>
      </c>
      <c r="BE34" s="29">
        <f>$B34*BD34</f>
        <v>1.7</v>
      </c>
      <c r="BF34" s="33">
        <v>5.0000000000000001E-3</v>
      </c>
      <c r="BG34" s="31">
        <f t="shared" ref="BG34:BG41" si="182">$B34*BF34</f>
        <v>4.25</v>
      </c>
      <c r="BH34" s="33">
        <v>0</v>
      </c>
      <c r="BI34" s="29">
        <f>$B34*BH34</f>
        <v>0</v>
      </c>
      <c r="BJ34" s="33">
        <v>0</v>
      </c>
      <c r="BK34" s="29">
        <f>$B34*BJ34</f>
        <v>0</v>
      </c>
      <c r="BL34" s="33">
        <v>0</v>
      </c>
      <c r="BM34" s="29">
        <f>$B34*BL34</f>
        <v>0</v>
      </c>
    </row>
    <row r="35" spans="1:65" hidden="1" outlineLevel="1" x14ac:dyDescent="0.25">
      <c r="A35" s="2" t="s">
        <v>74</v>
      </c>
      <c r="B35" s="1">
        <v>21330</v>
      </c>
      <c r="C35" s="40">
        <f t="shared" ref="C35:C41" si="183">SUM(F35,H35,J35,L35,N35,P35,R35,T35,V35,X35,Z35,AB35,AD35,AF35,AH35,AJ35,AL35,AN35,AP35,AR35,AT35,AV35,AX35,AZ35,BB35,BD35,BF35,BH35,BJ35,BL35)</f>
        <v>0.99999999999999989</v>
      </c>
      <c r="D35" s="15"/>
      <c r="E35" s="16"/>
      <c r="F35" s="33">
        <v>0</v>
      </c>
      <c r="G35" s="29">
        <f t="shared" si="164"/>
        <v>0</v>
      </c>
      <c r="H35" s="33">
        <v>2.2000000000000001E-3</v>
      </c>
      <c r="I35" s="29">
        <f t="shared" si="165"/>
        <v>46.926000000000002</v>
      </c>
      <c r="J35" s="33">
        <v>5.5E-2</v>
      </c>
      <c r="K35" s="29">
        <f t="shared" si="166"/>
        <v>1173.1500000000001</v>
      </c>
      <c r="L35" s="33">
        <v>0</v>
      </c>
      <c r="M35" s="29">
        <f t="shared" si="167"/>
        <v>0</v>
      </c>
      <c r="N35" s="33">
        <v>5.0000000000000001E-3</v>
      </c>
      <c r="O35" s="31">
        <f t="shared" si="168"/>
        <v>106.65</v>
      </c>
      <c r="P35" s="33">
        <v>1E-3</v>
      </c>
      <c r="Q35" s="31">
        <f t="shared" si="169"/>
        <v>21.330000000000002</v>
      </c>
      <c r="R35" s="33">
        <v>5.0000000000000001E-4</v>
      </c>
      <c r="S35" s="29">
        <f t="shared" si="170"/>
        <v>10.665000000000001</v>
      </c>
      <c r="T35" s="37">
        <v>5.0000000000000001E-3</v>
      </c>
      <c r="U35" s="31">
        <f t="shared" si="171"/>
        <v>106.65</v>
      </c>
      <c r="V35" s="33">
        <v>0.02</v>
      </c>
      <c r="W35" s="31">
        <f t="shared" si="172"/>
        <v>426.6</v>
      </c>
      <c r="X35" s="33">
        <v>0</v>
      </c>
      <c r="Y35" s="29">
        <f t="shared" si="173"/>
        <v>0</v>
      </c>
      <c r="Z35" s="33">
        <v>2.0000000000000001E-4</v>
      </c>
      <c r="AA35" s="29">
        <f t="shared" si="174"/>
        <v>4.266</v>
      </c>
      <c r="AB35" s="33">
        <v>0</v>
      </c>
      <c r="AC35" s="29">
        <f t="shared" si="175"/>
        <v>0</v>
      </c>
      <c r="AD35" s="33">
        <v>5.0000000000000001E-3</v>
      </c>
      <c r="AE35" s="31">
        <f t="shared" si="176"/>
        <v>106.65</v>
      </c>
      <c r="AF35" s="33">
        <v>0.1</v>
      </c>
      <c r="AG35" s="29">
        <f t="shared" ref="AG35:AG41" si="184">$B35*AF35</f>
        <v>2133</v>
      </c>
      <c r="AH35" s="33">
        <v>0</v>
      </c>
      <c r="AI35" s="29">
        <f t="shared" ref="AI35:AI41" si="185">$B35*AH35</f>
        <v>0</v>
      </c>
      <c r="AJ35" s="33">
        <v>0.01</v>
      </c>
      <c r="AK35" s="31">
        <f t="shared" si="177"/>
        <v>213.3</v>
      </c>
      <c r="AL35" s="33">
        <v>5.0000000000000001E-3</v>
      </c>
      <c r="AM35" s="31">
        <f t="shared" si="178"/>
        <v>106.65</v>
      </c>
      <c r="AN35" s="33">
        <v>5.0000000000000001E-3</v>
      </c>
      <c r="AO35" s="31">
        <f t="shared" si="179"/>
        <v>106.65</v>
      </c>
      <c r="AP35" s="33">
        <v>0.7</v>
      </c>
      <c r="AQ35" s="31">
        <f t="shared" si="180"/>
        <v>14930.999999999998</v>
      </c>
      <c r="AR35" s="33">
        <v>0.06</v>
      </c>
      <c r="AS35" s="31">
        <f t="shared" si="181"/>
        <v>1279.8</v>
      </c>
      <c r="AT35" s="33">
        <v>0</v>
      </c>
      <c r="AU35" s="29">
        <f t="shared" ref="AU35:AU41" si="186">$B35*AT35</f>
        <v>0</v>
      </c>
      <c r="AV35" s="33">
        <v>5.0000000000000001E-4</v>
      </c>
      <c r="AW35" s="29">
        <f t="shared" ref="AW35:AW41" si="187">$B35*AV35</f>
        <v>10.665000000000001</v>
      </c>
      <c r="AX35" s="33">
        <v>0</v>
      </c>
      <c r="AY35" s="29">
        <f t="shared" ref="AY35:AY41" si="188">$B35*AX35</f>
        <v>0</v>
      </c>
      <c r="AZ35" s="33">
        <v>5.0000000000000001E-4</v>
      </c>
      <c r="BA35" s="29">
        <f t="shared" ref="BA35:BC41" si="189">$B35*AZ35</f>
        <v>10.665000000000001</v>
      </c>
      <c r="BB35" s="33">
        <v>0.01</v>
      </c>
      <c r="BC35" s="29">
        <f t="shared" si="189"/>
        <v>213.3</v>
      </c>
      <c r="BD35" s="33">
        <v>0.01</v>
      </c>
      <c r="BE35" s="29">
        <f t="shared" ref="BE35" si="190">$B35*BD35</f>
        <v>213.3</v>
      </c>
      <c r="BF35" s="33">
        <v>5.0000000000000001E-3</v>
      </c>
      <c r="BG35" s="31">
        <f t="shared" si="182"/>
        <v>106.65</v>
      </c>
      <c r="BH35" s="33">
        <v>0</v>
      </c>
      <c r="BI35" s="29">
        <f t="shared" ref="BI35:BI41" si="191">$B35*BH35</f>
        <v>0</v>
      </c>
      <c r="BJ35" s="33">
        <v>0</v>
      </c>
      <c r="BK35" s="29">
        <f t="shared" ref="BK35:BK41" si="192">$B35*BJ35</f>
        <v>0</v>
      </c>
      <c r="BL35" s="33">
        <v>1E-4</v>
      </c>
      <c r="BM35" s="29">
        <f t="shared" ref="BM35:BM41" si="193">$B35*BL35</f>
        <v>2.133</v>
      </c>
    </row>
    <row r="36" spans="1:65" hidden="1" outlineLevel="1" x14ac:dyDescent="0.25">
      <c r="A36" s="2" t="s">
        <v>72</v>
      </c>
      <c r="B36" s="1">
        <v>30810</v>
      </c>
      <c r="C36" s="40">
        <f t="shared" si="183"/>
        <v>0.99999999999999989</v>
      </c>
      <c r="D36" s="15"/>
      <c r="E36" s="16"/>
      <c r="F36" s="33">
        <v>0</v>
      </c>
      <c r="G36" s="29">
        <f t="shared" si="164"/>
        <v>0</v>
      </c>
      <c r="H36" s="33">
        <v>2.2000000000000001E-3</v>
      </c>
      <c r="I36" s="29">
        <f t="shared" si="165"/>
        <v>67.782000000000011</v>
      </c>
      <c r="J36" s="33">
        <v>5.5E-2</v>
      </c>
      <c r="K36" s="29">
        <f t="shared" si="166"/>
        <v>1694.55</v>
      </c>
      <c r="L36" s="33">
        <v>0</v>
      </c>
      <c r="M36" s="29">
        <f t="shared" si="167"/>
        <v>0</v>
      </c>
      <c r="N36" s="33">
        <v>5.0000000000000001E-3</v>
      </c>
      <c r="O36" s="31">
        <f t="shared" si="168"/>
        <v>154.05000000000001</v>
      </c>
      <c r="P36" s="33">
        <v>1E-3</v>
      </c>
      <c r="Q36" s="31">
        <f t="shared" si="169"/>
        <v>30.810000000000002</v>
      </c>
      <c r="R36" s="33">
        <v>5.0000000000000001E-4</v>
      </c>
      <c r="S36" s="29">
        <f t="shared" si="170"/>
        <v>15.405000000000001</v>
      </c>
      <c r="T36" s="37">
        <v>5.0000000000000001E-3</v>
      </c>
      <c r="U36" s="31">
        <f t="shared" si="171"/>
        <v>154.05000000000001</v>
      </c>
      <c r="V36" s="33">
        <v>0.02</v>
      </c>
      <c r="W36" s="31">
        <f t="shared" si="172"/>
        <v>616.20000000000005</v>
      </c>
      <c r="X36" s="33">
        <v>0</v>
      </c>
      <c r="Y36" s="29">
        <f t="shared" si="173"/>
        <v>0</v>
      </c>
      <c r="Z36" s="33">
        <v>2.0000000000000001E-4</v>
      </c>
      <c r="AA36" s="29">
        <f t="shared" si="174"/>
        <v>6.1619999999999999</v>
      </c>
      <c r="AB36" s="33">
        <v>0</v>
      </c>
      <c r="AC36" s="29">
        <f t="shared" si="175"/>
        <v>0</v>
      </c>
      <c r="AD36" s="33">
        <v>5.0000000000000001E-3</v>
      </c>
      <c r="AE36" s="31">
        <f t="shared" si="176"/>
        <v>154.05000000000001</v>
      </c>
      <c r="AF36" s="33">
        <v>0.1</v>
      </c>
      <c r="AG36" s="29">
        <f t="shared" si="184"/>
        <v>3081</v>
      </c>
      <c r="AH36" s="33">
        <v>0</v>
      </c>
      <c r="AI36" s="29">
        <f t="shared" si="185"/>
        <v>0</v>
      </c>
      <c r="AJ36" s="33">
        <v>0.01</v>
      </c>
      <c r="AK36" s="31">
        <f t="shared" si="177"/>
        <v>308.10000000000002</v>
      </c>
      <c r="AL36" s="33">
        <v>5.0000000000000001E-3</v>
      </c>
      <c r="AM36" s="31">
        <f t="shared" si="178"/>
        <v>154.05000000000001</v>
      </c>
      <c r="AN36" s="33">
        <v>5.0000000000000001E-3</v>
      </c>
      <c r="AO36" s="31">
        <f t="shared" si="179"/>
        <v>154.05000000000001</v>
      </c>
      <c r="AP36" s="33">
        <v>0.7</v>
      </c>
      <c r="AQ36" s="31">
        <f t="shared" si="180"/>
        <v>21567</v>
      </c>
      <c r="AR36" s="33">
        <v>0.06</v>
      </c>
      <c r="AS36" s="31">
        <f t="shared" si="181"/>
        <v>1848.6</v>
      </c>
      <c r="AT36" s="33">
        <v>0</v>
      </c>
      <c r="AU36" s="29">
        <f t="shared" si="186"/>
        <v>0</v>
      </c>
      <c r="AV36" s="33">
        <v>5.0000000000000001E-4</v>
      </c>
      <c r="AW36" s="29">
        <f t="shared" si="187"/>
        <v>15.405000000000001</v>
      </c>
      <c r="AX36" s="33">
        <v>0</v>
      </c>
      <c r="AY36" s="29">
        <f t="shared" si="188"/>
        <v>0</v>
      </c>
      <c r="AZ36" s="33">
        <v>5.0000000000000001E-4</v>
      </c>
      <c r="BA36" s="29">
        <f t="shared" si="189"/>
        <v>15.405000000000001</v>
      </c>
      <c r="BB36" s="33">
        <v>0.01</v>
      </c>
      <c r="BC36" s="29">
        <f t="shared" si="189"/>
        <v>308.10000000000002</v>
      </c>
      <c r="BD36" s="33">
        <v>0.01</v>
      </c>
      <c r="BE36" s="29">
        <f t="shared" ref="BE36" si="194">$B36*BD36</f>
        <v>308.10000000000002</v>
      </c>
      <c r="BF36" s="33">
        <v>5.0000000000000001E-3</v>
      </c>
      <c r="BG36" s="31">
        <f t="shared" si="182"/>
        <v>154.05000000000001</v>
      </c>
      <c r="BH36" s="33">
        <v>0</v>
      </c>
      <c r="BI36" s="29">
        <f t="shared" si="191"/>
        <v>0</v>
      </c>
      <c r="BJ36" s="33">
        <v>0</v>
      </c>
      <c r="BK36" s="29">
        <f t="shared" si="192"/>
        <v>0</v>
      </c>
      <c r="BL36" s="33">
        <v>1E-4</v>
      </c>
      <c r="BM36" s="29">
        <f t="shared" si="193"/>
        <v>3.081</v>
      </c>
    </row>
    <row r="37" spans="1:65" hidden="1" outlineLevel="1" x14ac:dyDescent="0.25">
      <c r="A37" s="2" t="s">
        <v>73</v>
      </c>
      <c r="B37" s="1">
        <v>26070</v>
      </c>
      <c r="C37" s="40">
        <f t="shared" si="183"/>
        <v>0.99999999999999989</v>
      </c>
      <c r="D37" s="15"/>
      <c r="E37" s="16"/>
      <c r="F37" s="33">
        <v>0</v>
      </c>
      <c r="G37" s="29">
        <f t="shared" si="164"/>
        <v>0</v>
      </c>
      <c r="H37" s="33">
        <v>2.2000000000000001E-3</v>
      </c>
      <c r="I37" s="29">
        <f t="shared" si="165"/>
        <v>57.354000000000006</v>
      </c>
      <c r="J37" s="33">
        <v>5.5E-2</v>
      </c>
      <c r="K37" s="29">
        <f t="shared" si="166"/>
        <v>1433.85</v>
      </c>
      <c r="L37" s="33">
        <v>0</v>
      </c>
      <c r="M37" s="29">
        <f t="shared" si="167"/>
        <v>0</v>
      </c>
      <c r="N37" s="33">
        <v>5.0000000000000001E-3</v>
      </c>
      <c r="O37" s="31">
        <f t="shared" si="168"/>
        <v>130.35</v>
      </c>
      <c r="P37" s="33">
        <v>1E-3</v>
      </c>
      <c r="Q37" s="31">
        <f t="shared" si="169"/>
        <v>26.07</v>
      </c>
      <c r="R37" s="33">
        <v>5.0000000000000001E-4</v>
      </c>
      <c r="S37" s="29">
        <f t="shared" si="170"/>
        <v>13.035</v>
      </c>
      <c r="T37" s="37">
        <v>5.0000000000000001E-3</v>
      </c>
      <c r="U37" s="31">
        <f t="shared" si="171"/>
        <v>130.35</v>
      </c>
      <c r="V37" s="33">
        <v>0.02</v>
      </c>
      <c r="W37" s="31">
        <f t="shared" si="172"/>
        <v>521.4</v>
      </c>
      <c r="X37" s="33">
        <v>0</v>
      </c>
      <c r="Y37" s="29">
        <f t="shared" si="173"/>
        <v>0</v>
      </c>
      <c r="Z37" s="33">
        <v>2.0000000000000001E-4</v>
      </c>
      <c r="AA37" s="29">
        <f t="shared" si="174"/>
        <v>5.2140000000000004</v>
      </c>
      <c r="AB37" s="33">
        <v>0</v>
      </c>
      <c r="AC37" s="29">
        <f t="shared" si="175"/>
        <v>0</v>
      </c>
      <c r="AD37" s="33">
        <v>5.0000000000000001E-3</v>
      </c>
      <c r="AE37" s="31">
        <f t="shared" si="176"/>
        <v>130.35</v>
      </c>
      <c r="AF37" s="33">
        <v>0.1</v>
      </c>
      <c r="AG37" s="29">
        <f t="shared" si="184"/>
        <v>2607</v>
      </c>
      <c r="AH37" s="33">
        <v>0</v>
      </c>
      <c r="AI37" s="29">
        <f t="shared" si="185"/>
        <v>0</v>
      </c>
      <c r="AJ37" s="33">
        <v>0.01</v>
      </c>
      <c r="AK37" s="31">
        <f t="shared" si="177"/>
        <v>260.7</v>
      </c>
      <c r="AL37" s="33">
        <v>5.0000000000000001E-3</v>
      </c>
      <c r="AM37" s="31">
        <f t="shared" si="178"/>
        <v>130.35</v>
      </c>
      <c r="AN37" s="33">
        <v>5.0000000000000001E-3</v>
      </c>
      <c r="AO37" s="31">
        <f t="shared" si="179"/>
        <v>130.35</v>
      </c>
      <c r="AP37" s="33">
        <v>0.7</v>
      </c>
      <c r="AQ37" s="31">
        <f t="shared" si="180"/>
        <v>18249</v>
      </c>
      <c r="AR37" s="33">
        <v>0.06</v>
      </c>
      <c r="AS37" s="31">
        <f t="shared" si="181"/>
        <v>1564.2</v>
      </c>
      <c r="AT37" s="33">
        <v>0</v>
      </c>
      <c r="AU37" s="29">
        <f t="shared" si="186"/>
        <v>0</v>
      </c>
      <c r="AV37" s="33">
        <v>5.0000000000000001E-4</v>
      </c>
      <c r="AW37" s="29">
        <f t="shared" si="187"/>
        <v>13.035</v>
      </c>
      <c r="AX37" s="33">
        <v>0</v>
      </c>
      <c r="AY37" s="29">
        <f t="shared" si="188"/>
        <v>0</v>
      </c>
      <c r="AZ37" s="33">
        <v>5.0000000000000001E-4</v>
      </c>
      <c r="BA37" s="29">
        <f t="shared" si="189"/>
        <v>13.035</v>
      </c>
      <c r="BB37" s="33">
        <v>0.01</v>
      </c>
      <c r="BC37" s="29">
        <f t="shared" si="189"/>
        <v>260.7</v>
      </c>
      <c r="BD37" s="33">
        <v>0.01</v>
      </c>
      <c r="BE37" s="29">
        <f t="shared" ref="BE37" si="195">$B37*BD37</f>
        <v>260.7</v>
      </c>
      <c r="BF37" s="33">
        <v>5.0000000000000001E-3</v>
      </c>
      <c r="BG37" s="31">
        <f t="shared" si="182"/>
        <v>130.35</v>
      </c>
      <c r="BH37" s="33">
        <v>0</v>
      </c>
      <c r="BI37" s="29">
        <f t="shared" si="191"/>
        <v>0</v>
      </c>
      <c r="BJ37" s="33">
        <v>0</v>
      </c>
      <c r="BK37" s="29">
        <f t="shared" si="192"/>
        <v>0</v>
      </c>
      <c r="BL37" s="33">
        <v>1E-4</v>
      </c>
      <c r="BM37" s="29">
        <f t="shared" si="193"/>
        <v>2.6070000000000002</v>
      </c>
    </row>
    <row r="38" spans="1:65" hidden="1" outlineLevel="1" x14ac:dyDescent="0.25">
      <c r="A38" s="2" t="s">
        <v>55</v>
      </c>
      <c r="B38" s="1">
        <v>2230</v>
      </c>
      <c r="C38" s="40">
        <f t="shared" si="183"/>
        <v>1</v>
      </c>
      <c r="D38" s="15"/>
      <c r="E38" s="16"/>
      <c r="F38" s="33">
        <v>0</v>
      </c>
      <c r="G38" s="29">
        <f t="shared" si="164"/>
        <v>0</v>
      </c>
      <c r="H38" s="33">
        <v>0</v>
      </c>
      <c r="I38" s="29">
        <f t="shared" si="165"/>
        <v>0</v>
      </c>
      <c r="J38" s="33">
        <v>0</v>
      </c>
      <c r="K38" s="29">
        <f t="shared" si="166"/>
        <v>0</v>
      </c>
      <c r="L38" s="33">
        <v>0</v>
      </c>
      <c r="M38" s="29">
        <f t="shared" si="167"/>
        <v>0</v>
      </c>
      <c r="N38" s="33">
        <v>2E-3</v>
      </c>
      <c r="O38" s="31">
        <f t="shared" si="168"/>
        <v>4.46</v>
      </c>
      <c r="P38" s="33">
        <v>1E-3</v>
      </c>
      <c r="Q38" s="31">
        <f t="shared" si="169"/>
        <v>2.23</v>
      </c>
      <c r="R38" s="33">
        <v>0</v>
      </c>
      <c r="S38" s="29">
        <f t="shared" si="170"/>
        <v>0</v>
      </c>
      <c r="T38" s="37">
        <v>0.01</v>
      </c>
      <c r="U38" s="31">
        <f t="shared" si="171"/>
        <v>22.3</v>
      </c>
      <c r="V38" s="33">
        <v>0.23</v>
      </c>
      <c r="W38" s="31">
        <f t="shared" si="172"/>
        <v>512.9</v>
      </c>
      <c r="X38" s="33">
        <v>0</v>
      </c>
      <c r="Y38" s="29">
        <f t="shared" si="173"/>
        <v>0</v>
      </c>
      <c r="Z38" s="33">
        <v>0</v>
      </c>
      <c r="AA38" s="29">
        <f t="shared" si="174"/>
        <v>0</v>
      </c>
      <c r="AB38" s="33">
        <v>0</v>
      </c>
      <c r="AC38" s="29">
        <f t="shared" si="175"/>
        <v>0</v>
      </c>
      <c r="AD38" s="33">
        <v>0.01</v>
      </c>
      <c r="AE38" s="31">
        <f t="shared" si="176"/>
        <v>22.3</v>
      </c>
      <c r="AF38" s="33">
        <v>0</v>
      </c>
      <c r="AG38" s="29">
        <f t="shared" si="184"/>
        <v>0</v>
      </c>
      <c r="AH38" s="33">
        <v>0</v>
      </c>
      <c r="AI38" s="29">
        <f t="shared" si="185"/>
        <v>0</v>
      </c>
      <c r="AJ38" s="33">
        <v>0.16</v>
      </c>
      <c r="AK38" s="31">
        <f t="shared" si="177"/>
        <v>356.8</v>
      </c>
      <c r="AL38" s="33">
        <v>0.03</v>
      </c>
      <c r="AM38" s="31">
        <f t="shared" si="178"/>
        <v>66.899999999999991</v>
      </c>
      <c r="AN38" s="33">
        <v>0.15</v>
      </c>
      <c r="AO38" s="31">
        <f t="shared" si="179"/>
        <v>334.5</v>
      </c>
      <c r="AP38" s="33">
        <v>0.01</v>
      </c>
      <c r="AQ38" s="31">
        <f t="shared" si="180"/>
        <v>22.3</v>
      </c>
      <c r="AR38" s="33">
        <v>0.28999999999999998</v>
      </c>
      <c r="AS38" s="31">
        <f t="shared" si="181"/>
        <v>646.69999999999993</v>
      </c>
      <c r="AT38" s="33">
        <v>0</v>
      </c>
      <c r="AU38" s="29">
        <f t="shared" si="186"/>
        <v>0</v>
      </c>
      <c r="AV38" s="33">
        <v>0</v>
      </c>
      <c r="AW38" s="29">
        <f t="shared" si="187"/>
        <v>0</v>
      </c>
      <c r="AX38" s="33">
        <v>0</v>
      </c>
      <c r="AY38" s="29">
        <f t="shared" si="188"/>
        <v>0</v>
      </c>
      <c r="AZ38" s="33">
        <v>0</v>
      </c>
      <c r="BA38" s="29">
        <f t="shared" si="189"/>
        <v>0</v>
      </c>
      <c r="BB38" s="33">
        <v>0</v>
      </c>
      <c r="BC38" s="29">
        <f t="shared" si="189"/>
        <v>0</v>
      </c>
      <c r="BD38" s="33">
        <v>5.0000000000000001E-3</v>
      </c>
      <c r="BE38" s="29">
        <f t="shared" ref="BE38" si="196">$B38*BD38</f>
        <v>11.15</v>
      </c>
      <c r="BF38" s="33">
        <v>0.1</v>
      </c>
      <c r="BG38" s="31">
        <f t="shared" si="182"/>
        <v>223</v>
      </c>
      <c r="BH38" s="33">
        <v>1E-3</v>
      </c>
      <c r="BI38" s="29">
        <f t="shared" si="191"/>
        <v>2.23</v>
      </c>
      <c r="BJ38" s="33">
        <v>0</v>
      </c>
      <c r="BK38" s="29">
        <f t="shared" si="192"/>
        <v>0</v>
      </c>
      <c r="BL38" s="33">
        <v>1E-3</v>
      </c>
      <c r="BM38" s="29">
        <f t="shared" si="193"/>
        <v>2.23</v>
      </c>
    </row>
    <row r="39" spans="1:65" hidden="1" outlineLevel="1" x14ac:dyDescent="0.25">
      <c r="A39" s="2" t="s">
        <v>71</v>
      </c>
      <c r="B39" s="1">
        <v>35500</v>
      </c>
      <c r="C39" s="40">
        <f t="shared" si="183"/>
        <v>0.99999999999999989</v>
      </c>
      <c r="D39" s="15"/>
      <c r="E39" s="16"/>
      <c r="F39" s="33">
        <v>0</v>
      </c>
      <c r="G39" s="29">
        <f t="shared" si="164"/>
        <v>0</v>
      </c>
      <c r="H39" s="33">
        <v>2.2000000000000001E-3</v>
      </c>
      <c r="I39" s="29">
        <f t="shared" si="165"/>
        <v>78.100000000000009</v>
      </c>
      <c r="J39" s="33">
        <v>5.5E-2</v>
      </c>
      <c r="K39" s="29">
        <f t="shared" si="166"/>
        <v>1952.5</v>
      </c>
      <c r="L39" s="33">
        <v>0</v>
      </c>
      <c r="M39" s="29">
        <f t="shared" si="167"/>
        <v>0</v>
      </c>
      <c r="N39" s="33">
        <v>5.0000000000000001E-3</v>
      </c>
      <c r="O39" s="31">
        <f t="shared" si="168"/>
        <v>177.5</v>
      </c>
      <c r="P39" s="33">
        <v>1E-3</v>
      </c>
      <c r="Q39" s="31">
        <f t="shared" si="169"/>
        <v>35.5</v>
      </c>
      <c r="R39" s="33">
        <v>5.0000000000000001E-4</v>
      </c>
      <c r="S39" s="29">
        <f t="shared" si="170"/>
        <v>17.75</v>
      </c>
      <c r="T39" s="37">
        <v>5.0000000000000001E-3</v>
      </c>
      <c r="U39" s="31">
        <f t="shared" si="171"/>
        <v>177.5</v>
      </c>
      <c r="V39" s="33">
        <v>0.02</v>
      </c>
      <c r="W39" s="31">
        <f t="shared" si="172"/>
        <v>710</v>
      </c>
      <c r="X39" s="33">
        <v>0</v>
      </c>
      <c r="Y39" s="29">
        <f t="shared" si="173"/>
        <v>0</v>
      </c>
      <c r="Z39" s="33">
        <v>2.0000000000000001E-4</v>
      </c>
      <c r="AA39" s="29">
        <f t="shared" si="174"/>
        <v>7.1000000000000005</v>
      </c>
      <c r="AB39" s="33">
        <v>0</v>
      </c>
      <c r="AC39" s="29">
        <f t="shared" si="175"/>
        <v>0</v>
      </c>
      <c r="AD39" s="33">
        <v>5.0000000000000001E-3</v>
      </c>
      <c r="AE39" s="31">
        <f t="shared" si="176"/>
        <v>177.5</v>
      </c>
      <c r="AF39" s="33">
        <v>0.1</v>
      </c>
      <c r="AG39" s="29">
        <f t="shared" si="184"/>
        <v>3550</v>
      </c>
      <c r="AH39" s="33">
        <v>0</v>
      </c>
      <c r="AI39" s="29">
        <f t="shared" si="185"/>
        <v>0</v>
      </c>
      <c r="AJ39" s="33">
        <v>0.01</v>
      </c>
      <c r="AK39" s="31">
        <f t="shared" si="177"/>
        <v>355</v>
      </c>
      <c r="AL39" s="33">
        <v>5.0000000000000001E-3</v>
      </c>
      <c r="AM39" s="31">
        <f t="shared" si="178"/>
        <v>177.5</v>
      </c>
      <c r="AN39" s="33">
        <v>5.0000000000000001E-3</v>
      </c>
      <c r="AO39" s="31">
        <f t="shared" si="179"/>
        <v>177.5</v>
      </c>
      <c r="AP39" s="33">
        <v>0.7</v>
      </c>
      <c r="AQ39" s="31">
        <f t="shared" si="180"/>
        <v>24850</v>
      </c>
      <c r="AR39" s="33">
        <v>0.06</v>
      </c>
      <c r="AS39" s="31">
        <f t="shared" si="181"/>
        <v>2130</v>
      </c>
      <c r="AT39" s="33">
        <v>0</v>
      </c>
      <c r="AU39" s="29">
        <f t="shared" si="186"/>
        <v>0</v>
      </c>
      <c r="AV39" s="33">
        <v>5.0000000000000001E-4</v>
      </c>
      <c r="AW39" s="29">
        <f t="shared" si="187"/>
        <v>17.75</v>
      </c>
      <c r="AX39" s="33">
        <v>0</v>
      </c>
      <c r="AY39" s="29">
        <f t="shared" si="188"/>
        <v>0</v>
      </c>
      <c r="AZ39" s="33">
        <v>5.0000000000000001E-4</v>
      </c>
      <c r="BA39" s="29">
        <f t="shared" si="189"/>
        <v>17.75</v>
      </c>
      <c r="BB39" s="33">
        <v>0.01</v>
      </c>
      <c r="BC39" s="29">
        <f t="shared" si="189"/>
        <v>355</v>
      </c>
      <c r="BD39" s="33">
        <v>0.01</v>
      </c>
      <c r="BE39" s="29">
        <f t="shared" ref="BE39" si="197">$B39*BD39</f>
        <v>355</v>
      </c>
      <c r="BF39" s="33">
        <v>5.0000000000000001E-3</v>
      </c>
      <c r="BG39" s="31">
        <f t="shared" si="182"/>
        <v>177.5</v>
      </c>
      <c r="BH39" s="33">
        <v>0</v>
      </c>
      <c r="BI39" s="29">
        <f t="shared" si="191"/>
        <v>0</v>
      </c>
      <c r="BJ39" s="33">
        <v>0</v>
      </c>
      <c r="BK39" s="29">
        <f t="shared" si="192"/>
        <v>0</v>
      </c>
      <c r="BL39" s="33">
        <v>1E-4</v>
      </c>
      <c r="BM39" s="29">
        <f t="shared" si="193"/>
        <v>3.5500000000000003</v>
      </c>
    </row>
    <row r="40" spans="1:65" hidden="1" outlineLevel="1" x14ac:dyDescent="0.25">
      <c r="A40" s="2" t="s">
        <v>54</v>
      </c>
      <c r="B40" s="1">
        <v>47400</v>
      </c>
      <c r="C40" s="40">
        <f t="shared" si="183"/>
        <v>0.99999999999999989</v>
      </c>
      <c r="D40" s="15"/>
      <c r="E40" s="16"/>
      <c r="F40" s="33">
        <v>0</v>
      </c>
      <c r="G40" s="29">
        <f t="shared" si="164"/>
        <v>0</v>
      </c>
      <c r="H40" s="33">
        <v>2.2000000000000001E-3</v>
      </c>
      <c r="I40" s="29">
        <f t="shared" si="165"/>
        <v>104.28</v>
      </c>
      <c r="J40" s="33">
        <v>5.5E-2</v>
      </c>
      <c r="K40" s="29">
        <f t="shared" si="166"/>
        <v>2607</v>
      </c>
      <c r="L40" s="33">
        <v>0</v>
      </c>
      <c r="M40" s="29">
        <f t="shared" si="167"/>
        <v>0</v>
      </c>
      <c r="N40" s="33">
        <v>5.0000000000000001E-3</v>
      </c>
      <c r="O40" s="31">
        <f t="shared" si="168"/>
        <v>237</v>
      </c>
      <c r="P40" s="33">
        <v>1E-3</v>
      </c>
      <c r="Q40" s="31">
        <f t="shared" si="169"/>
        <v>47.4</v>
      </c>
      <c r="R40" s="33">
        <v>5.0000000000000001E-4</v>
      </c>
      <c r="S40" s="29">
        <f t="shared" si="170"/>
        <v>23.7</v>
      </c>
      <c r="T40" s="37">
        <v>5.0000000000000001E-3</v>
      </c>
      <c r="U40" s="31">
        <f t="shared" si="171"/>
        <v>237</v>
      </c>
      <c r="V40" s="33">
        <v>0.02</v>
      </c>
      <c r="W40" s="31">
        <f t="shared" si="172"/>
        <v>948</v>
      </c>
      <c r="X40" s="33">
        <v>0</v>
      </c>
      <c r="Y40" s="29">
        <f t="shared" si="173"/>
        <v>0</v>
      </c>
      <c r="Z40" s="33">
        <v>2.0000000000000001E-4</v>
      </c>
      <c r="AA40" s="29">
        <f t="shared" si="174"/>
        <v>9.48</v>
      </c>
      <c r="AB40" s="33">
        <v>0</v>
      </c>
      <c r="AC40" s="29">
        <f t="shared" si="175"/>
        <v>0</v>
      </c>
      <c r="AD40" s="33">
        <v>5.0000000000000001E-3</v>
      </c>
      <c r="AE40" s="31">
        <f t="shared" si="176"/>
        <v>237</v>
      </c>
      <c r="AF40" s="33">
        <v>0.1</v>
      </c>
      <c r="AG40" s="29">
        <f t="shared" si="184"/>
        <v>4740</v>
      </c>
      <c r="AH40" s="33">
        <v>0</v>
      </c>
      <c r="AI40" s="29">
        <f t="shared" si="185"/>
        <v>0</v>
      </c>
      <c r="AJ40" s="33">
        <v>0.01</v>
      </c>
      <c r="AK40" s="31">
        <f t="shared" si="177"/>
        <v>474</v>
      </c>
      <c r="AL40" s="33">
        <v>5.0000000000000001E-3</v>
      </c>
      <c r="AM40" s="31">
        <f t="shared" si="178"/>
        <v>237</v>
      </c>
      <c r="AN40" s="33">
        <v>5.0000000000000001E-3</v>
      </c>
      <c r="AO40" s="31">
        <f t="shared" si="179"/>
        <v>237</v>
      </c>
      <c r="AP40" s="33">
        <v>0.7</v>
      </c>
      <c r="AQ40" s="31">
        <f t="shared" si="180"/>
        <v>33180</v>
      </c>
      <c r="AR40" s="33">
        <v>0.06</v>
      </c>
      <c r="AS40" s="31">
        <f t="shared" si="181"/>
        <v>2844</v>
      </c>
      <c r="AT40" s="33">
        <v>0</v>
      </c>
      <c r="AU40" s="29">
        <f t="shared" si="186"/>
        <v>0</v>
      </c>
      <c r="AV40" s="33">
        <v>5.0000000000000001E-4</v>
      </c>
      <c r="AW40" s="29">
        <f t="shared" si="187"/>
        <v>23.7</v>
      </c>
      <c r="AX40" s="33">
        <v>0</v>
      </c>
      <c r="AY40" s="29">
        <f t="shared" si="188"/>
        <v>0</v>
      </c>
      <c r="AZ40" s="33">
        <v>5.0000000000000001E-4</v>
      </c>
      <c r="BA40" s="29">
        <f t="shared" si="189"/>
        <v>23.7</v>
      </c>
      <c r="BB40" s="33">
        <v>0.01</v>
      </c>
      <c r="BC40" s="29">
        <f t="shared" si="189"/>
        <v>474</v>
      </c>
      <c r="BD40" s="33">
        <v>0.01</v>
      </c>
      <c r="BE40" s="29">
        <f t="shared" ref="BE40" si="198">$B40*BD40</f>
        <v>474</v>
      </c>
      <c r="BF40" s="33">
        <v>5.0000000000000001E-3</v>
      </c>
      <c r="BG40" s="31">
        <f t="shared" si="182"/>
        <v>237</v>
      </c>
      <c r="BH40" s="33">
        <v>0</v>
      </c>
      <c r="BI40" s="29">
        <f t="shared" si="191"/>
        <v>0</v>
      </c>
      <c r="BJ40" s="33">
        <v>0</v>
      </c>
      <c r="BK40" s="29">
        <f t="shared" si="192"/>
        <v>0</v>
      </c>
      <c r="BL40" s="33">
        <v>1E-4</v>
      </c>
      <c r="BM40" s="29">
        <f t="shared" si="193"/>
        <v>4.74</v>
      </c>
    </row>
    <row r="41" spans="1:65" hidden="1" outlineLevel="1" x14ac:dyDescent="0.25">
      <c r="A41" s="2" t="s">
        <v>85</v>
      </c>
      <c r="B41" s="1">
        <v>71100</v>
      </c>
      <c r="C41" s="40">
        <f t="shared" si="183"/>
        <v>1</v>
      </c>
      <c r="D41" s="15"/>
      <c r="E41" s="16"/>
      <c r="F41" s="33">
        <v>0</v>
      </c>
      <c r="G41" s="29">
        <f t="shared" si="164"/>
        <v>0</v>
      </c>
      <c r="H41" s="33">
        <v>2E-3</v>
      </c>
      <c r="I41" s="29">
        <f t="shared" si="165"/>
        <v>142.20000000000002</v>
      </c>
      <c r="J41" s="33">
        <v>0.01</v>
      </c>
      <c r="K41" s="29">
        <f t="shared" si="166"/>
        <v>711</v>
      </c>
      <c r="L41" s="33">
        <v>1E-3</v>
      </c>
      <c r="M41" s="29">
        <f t="shared" si="167"/>
        <v>71.100000000000009</v>
      </c>
      <c r="N41" s="33">
        <v>0</v>
      </c>
      <c r="O41" s="31">
        <f t="shared" si="168"/>
        <v>0</v>
      </c>
      <c r="P41" s="33">
        <v>0</v>
      </c>
      <c r="Q41" s="31">
        <f t="shared" si="169"/>
        <v>0</v>
      </c>
      <c r="R41" s="33">
        <v>0</v>
      </c>
      <c r="S41" s="29">
        <f t="shared" si="170"/>
        <v>0</v>
      </c>
      <c r="T41" s="37">
        <v>8.0000000000000002E-3</v>
      </c>
      <c r="U41" s="31">
        <f t="shared" si="171"/>
        <v>568.80000000000007</v>
      </c>
      <c r="V41" s="33">
        <v>0.13</v>
      </c>
      <c r="W41" s="31">
        <f t="shared" si="172"/>
        <v>9243</v>
      </c>
      <c r="X41" s="33">
        <v>0</v>
      </c>
      <c r="Y41" s="29">
        <f t="shared" si="173"/>
        <v>0</v>
      </c>
      <c r="Z41" s="33">
        <v>0</v>
      </c>
      <c r="AA41" s="29">
        <f t="shared" si="174"/>
        <v>0</v>
      </c>
      <c r="AB41" s="33">
        <v>5.0000000000000001E-3</v>
      </c>
      <c r="AC41" s="29">
        <f t="shared" si="175"/>
        <v>355.5</v>
      </c>
      <c r="AD41" s="33">
        <v>1.7000000000000001E-2</v>
      </c>
      <c r="AE41" s="31">
        <f t="shared" si="176"/>
        <v>1208.7</v>
      </c>
      <c r="AF41" s="33">
        <v>0.04</v>
      </c>
      <c r="AG41" s="29">
        <f t="shared" si="184"/>
        <v>2844</v>
      </c>
      <c r="AH41" s="33">
        <v>5.0000000000000001E-3</v>
      </c>
      <c r="AI41" s="29">
        <f t="shared" si="185"/>
        <v>355.5</v>
      </c>
      <c r="AJ41" s="33">
        <v>0.16</v>
      </c>
      <c r="AK41" s="31">
        <f t="shared" si="177"/>
        <v>11376</v>
      </c>
      <c r="AL41" s="33">
        <v>0.04</v>
      </c>
      <c r="AM41" s="31">
        <f t="shared" si="178"/>
        <v>2844</v>
      </c>
      <c r="AN41" s="33">
        <v>7.0000000000000007E-2</v>
      </c>
      <c r="AO41" s="31">
        <f t="shared" si="179"/>
        <v>4977.0000000000009</v>
      </c>
      <c r="AP41" s="33">
        <v>0.01</v>
      </c>
      <c r="AQ41" s="31">
        <f t="shared" si="180"/>
        <v>711</v>
      </c>
      <c r="AR41" s="33">
        <v>0.24</v>
      </c>
      <c r="AS41" s="31">
        <f t="shared" si="181"/>
        <v>17064</v>
      </c>
      <c r="AT41" s="33">
        <v>0</v>
      </c>
      <c r="AU41" s="29">
        <f t="shared" si="186"/>
        <v>0</v>
      </c>
      <c r="AV41" s="33">
        <v>0.02</v>
      </c>
      <c r="AW41" s="29">
        <f t="shared" si="187"/>
        <v>1422</v>
      </c>
      <c r="AX41" s="33">
        <v>7.0000000000000007E-2</v>
      </c>
      <c r="AY41" s="29">
        <f t="shared" si="188"/>
        <v>4977.0000000000009</v>
      </c>
      <c r="AZ41" s="33">
        <v>5.0000000000000001E-3</v>
      </c>
      <c r="BA41" s="29">
        <f t="shared" si="189"/>
        <v>355.5</v>
      </c>
      <c r="BB41" s="33">
        <v>0.01</v>
      </c>
      <c r="BC41" s="29">
        <f t="shared" si="189"/>
        <v>711</v>
      </c>
      <c r="BD41" s="33">
        <v>0.1</v>
      </c>
      <c r="BE41" s="29">
        <f t="shared" ref="BE41" si="199">$B41*BD41</f>
        <v>7110</v>
      </c>
      <c r="BF41" s="33">
        <v>0.05</v>
      </c>
      <c r="BG41" s="31">
        <f t="shared" si="182"/>
        <v>3555</v>
      </c>
      <c r="BH41" s="33">
        <v>5.0000000000000001E-3</v>
      </c>
      <c r="BI41" s="29">
        <f t="shared" si="191"/>
        <v>355.5</v>
      </c>
      <c r="BJ41" s="33">
        <v>0</v>
      </c>
      <c r="BK41" s="29">
        <f t="shared" si="192"/>
        <v>0</v>
      </c>
      <c r="BL41" s="33">
        <v>2E-3</v>
      </c>
      <c r="BM41" s="29">
        <f t="shared" si="193"/>
        <v>142.20000000000002</v>
      </c>
    </row>
    <row r="42" spans="1:65" ht="15.75" collapsed="1" x14ac:dyDescent="0.25">
      <c r="A42" s="6" t="s">
        <v>49</v>
      </c>
      <c r="B42" s="4">
        <f>SUM(B43:B45)</f>
        <v>8890</v>
      </c>
      <c r="C42" s="40">
        <f>IFERROR(SUM(F42,H42,J42,L42,N42,P42,R42,T42,V42,X42,Z42,AB42,AD42,AF42,AH42,AJ42,AL42,AN42,AP42,AR42,AT42,AV42,AX42,AZ42,BB42,BD42,BF42,BH42,BJ42,BL42),0)</f>
        <v>1</v>
      </c>
      <c r="D42" s="26">
        <v>90</v>
      </c>
      <c r="E42" s="25">
        <f>D42*779.4</f>
        <v>70146</v>
      </c>
      <c r="F42" s="32">
        <f>IFERROR(G42/$B42,0)</f>
        <v>0</v>
      </c>
      <c r="G42" s="29">
        <f>SUM(G43:G45)</f>
        <v>0</v>
      </c>
      <c r="H42" s="32">
        <f>IFERROR(I42/$B42,0)</f>
        <v>0</v>
      </c>
      <c r="I42" s="29">
        <f>SUM(I43:I45)</f>
        <v>0</v>
      </c>
      <c r="J42" s="32">
        <f>IFERROR(K42/$B42,0)</f>
        <v>1.6647919010123735E-3</v>
      </c>
      <c r="K42" s="29">
        <f>SUM(K43:K45)</f>
        <v>14.8</v>
      </c>
      <c r="L42" s="32">
        <f>IFERROR(M42/$B42,0)</f>
        <v>0</v>
      </c>
      <c r="M42" s="29">
        <f>SUM(M43:M45)</f>
        <v>0</v>
      </c>
      <c r="N42" s="35">
        <f>IFERROR(O42/$B42,0)</f>
        <v>1.2485939257592803E-3</v>
      </c>
      <c r="O42" s="31">
        <f>SUM(O43:O45)</f>
        <v>11.100000000000001</v>
      </c>
      <c r="P42" s="35">
        <f>IFERROR(Q42/$B42,0)</f>
        <v>0.69200674915635552</v>
      </c>
      <c r="Q42" s="31">
        <f>SUM(Q43:Q45)</f>
        <v>6151.9400000000005</v>
      </c>
      <c r="R42" s="32">
        <f>IFERROR(S42/$B42,0)</f>
        <v>3.75140607424072E-3</v>
      </c>
      <c r="S42" s="29">
        <f>SUM(S43:S45)</f>
        <v>33.35</v>
      </c>
      <c r="T42" s="36">
        <f>IFERROR(U42/$B42,0)</f>
        <v>2.4971878515185606E-3</v>
      </c>
      <c r="U42" s="31">
        <f>SUM(U43:U45)</f>
        <v>22.200000000000003</v>
      </c>
      <c r="V42" s="35">
        <f>IFERROR(W42/$B42,0)</f>
        <v>1.2080989876265467E-2</v>
      </c>
      <c r="W42" s="31">
        <f>SUM(W43:W45)</f>
        <v>107.4</v>
      </c>
      <c r="X42" s="32">
        <f>IFERROR(Y42/$B42,0)</f>
        <v>0</v>
      </c>
      <c r="Y42" s="29">
        <f>SUM(Y43:Y45)</f>
        <v>0</v>
      </c>
      <c r="Z42" s="32">
        <f>IFERROR(AA42/$B42,0)</f>
        <v>0</v>
      </c>
      <c r="AA42" s="29">
        <f>SUM(AA43:AA45)</f>
        <v>0</v>
      </c>
      <c r="AB42" s="32">
        <f>IFERROR(AC42/$B42,0)</f>
        <v>6.6591676040494941E-3</v>
      </c>
      <c r="AC42" s="29">
        <f>SUM(AC43:AC45)</f>
        <v>59.2</v>
      </c>
      <c r="AD42" s="35">
        <f>IFERROR(AE42/$B42,0)</f>
        <v>3.951181102362205E-2</v>
      </c>
      <c r="AE42" s="31">
        <f>SUM(AE43:AE45)</f>
        <v>351.26</v>
      </c>
      <c r="AF42" s="32">
        <f>IFERROR(AG42/$B42,0)</f>
        <v>1.6647919010123736E-2</v>
      </c>
      <c r="AG42" s="29">
        <f>SUM(AG43:AG45)</f>
        <v>148</v>
      </c>
      <c r="AH42" s="32">
        <f>IFERROR(AI42/$B42,0)</f>
        <v>4.9943757030371204E-3</v>
      </c>
      <c r="AI42" s="29">
        <f>SUM(AI43:AI45)</f>
        <v>44.4</v>
      </c>
      <c r="AJ42" s="35">
        <f>IFERROR(AK42/$B42,0)</f>
        <v>3.3717660292463439E-2</v>
      </c>
      <c r="AK42" s="31">
        <f>SUM(AK43:AK45)</f>
        <v>299.75</v>
      </c>
      <c r="AL42" s="35">
        <f>IFERROR(AM42/$B42,0)</f>
        <v>8.3239595050618677E-4</v>
      </c>
      <c r="AM42" s="31">
        <f>SUM(AM43:AM45)</f>
        <v>7.4</v>
      </c>
      <c r="AN42" s="35">
        <f>IFERROR(AO42/$B42,0)</f>
        <v>1.4983127109111359E-2</v>
      </c>
      <c r="AO42" s="31">
        <f>SUM(AO43:AO45)</f>
        <v>133.19999999999999</v>
      </c>
      <c r="AP42" s="35">
        <f>IFERROR(AQ42/$B42,0)</f>
        <v>0</v>
      </c>
      <c r="AQ42" s="31">
        <f>SUM(AQ43:AQ45)</f>
        <v>0</v>
      </c>
      <c r="AR42" s="35">
        <f>IFERROR(AS42/$B42,0)</f>
        <v>0.11029808773903263</v>
      </c>
      <c r="AS42" s="31">
        <f>SUM(AS43:AS45)</f>
        <v>980.55000000000007</v>
      </c>
      <c r="AT42" s="32">
        <f>IFERROR(AU42/$B42,0)</f>
        <v>0</v>
      </c>
      <c r="AU42" s="29">
        <f>SUM(AU43:AU45)</f>
        <v>0</v>
      </c>
      <c r="AV42" s="32">
        <f>IFERROR(AW42/$B42,0)</f>
        <v>1.831271091113611E-2</v>
      </c>
      <c r="AW42" s="29">
        <f>SUM(AW43:AW45)</f>
        <v>162.80000000000001</v>
      </c>
      <c r="AX42" s="32">
        <f>IFERROR(AY42/$B42,0)</f>
        <v>1.4150731158605176E-2</v>
      </c>
      <c r="AY42" s="29">
        <f>SUM(AY43:AY45)</f>
        <v>125.80000000000001</v>
      </c>
      <c r="AZ42" s="32">
        <f>IFERROR(BA42/$B42,0)</f>
        <v>0</v>
      </c>
      <c r="BA42" s="29">
        <f>SUM(BA43:BA45)</f>
        <v>0</v>
      </c>
      <c r="BB42" s="32">
        <f>IFERROR(BC42/$B42,0)</f>
        <v>1.4983127109111359E-2</v>
      </c>
      <c r="BC42" s="29">
        <f>SUM(BC43:BC45)</f>
        <v>133.19999999999999</v>
      </c>
      <c r="BD42" s="32">
        <f>IFERROR(BE42/$B42,0)</f>
        <v>2.080989876265467E-3</v>
      </c>
      <c r="BE42" s="29">
        <f>SUM(BE43:BE45)</f>
        <v>18.5</v>
      </c>
      <c r="BF42" s="35">
        <f>IFERROR(BG42/$B42,0)</f>
        <v>4.5838020247469064E-3</v>
      </c>
      <c r="BG42" s="31">
        <f>SUM(BG43:BG45)</f>
        <v>40.75</v>
      </c>
      <c r="BH42" s="32">
        <f>IFERROR(BI42/$B42,0)</f>
        <v>4.9943757030371213E-3</v>
      </c>
      <c r="BI42" s="29">
        <f>SUM(BI43:BI45)</f>
        <v>44.400000000000006</v>
      </c>
      <c r="BJ42" s="32">
        <f>IFERROR(BK42/$B42,0)</f>
        <v>0</v>
      </c>
      <c r="BK42" s="29">
        <f>SUM(BK43:BK45)</f>
        <v>0</v>
      </c>
      <c r="BL42" s="32">
        <f>IFERROR(BM42/$B42,0)</f>
        <v>0</v>
      </c>
      <c r="BM42" s="29">
        <f>SUM(BM43:BM45)</f>
        <v>0</v>
      </c>
    </row>
    <row r="43" spans="1:65" hidden="1" outlineLevel="1" x14ac:dyDescent="0.25">
      <c r="A43" s="2" t="s">
        <v>12</v>
      </c>
      <c r="B43" s="1">
        <v>740</v>
      </c>
      <c r="C43" s="40">
        <f>SUM(F43,H43,J43,L43,N43,P43,R43,T43,V43,X43,Z43,AB43,AD43,AF43,AH43,AJ43,AL43,AN43,AP43,AR43,AT43,AV43,AX43,AZ43,BB43,BD43,BF43,BH43,BJ43,BL43)</f>
        <v>1</v>
      </c>
      <c r="D43" s="13"/>
      <c r="E43" s="14"/>
      <c r="F43" s="33">
        <v>0</v>
      </c>
      <c r="G43" s="29">
        <f t="shared" ref="G43:G45" si="200">$B43*F43</f>
        <v>0</v>
      </c>
      <c r="H43" s="33">
        <v>0</v>
      </c>
      <c r="I43" s="29">
        <f t="shared" ref="I43:I45" si="201">$B43*H43</f>
        <v>0</v>
      </c>
      <c r="J43" s="33">
        <v>0</v>
      </c>
      <c r="K43" s="29">
        <f t="shared" ref="K43:K45" si="202">$B43*J43</f>
        <v>0</v>
      </c>
      <c r="L43" s="33">
        <v>0</v>
      </c>
      <c r="M43" s="29">
        <f t="shared" ref="M43:M45" si="203">$B43*L43</f>
        <v>0</v>
      </c>
      <c r="N43" s="33">
        <v>5.0000000000000001E-3</v>
      </c>
      <c r="O43" s="31">
        <f t="shared" ref="O43:O45" si="204">$B43*N43</f>
        <v>3.7</v>
      </c>
      <c r="P43" s="33">
        <v>1E-3</v>
      </c>
      <c r="Q43" s="31">
        <f t="shared" ref="Q43:Q45" si="205">$B43*P43</f>
        <v>0.74</v>
      </c>
      <c r="R43" s="33">
        <v>0</v>
      </c>
      <c r="S43" s="29">
        <f t="shared" ref="S43:S45" si="206">$B43*R43</f>
        <v>0</v>
      </c>
      <c r="T43" s="37">
        <v>0.01</v>
      </c>
      <c r="U43" s="31">
        <f t="shared" ref="U43:U45" si="207">$B43*T43</f>
        <v>7.4</v>
      </c>
      <c r="V43" s="33">
        <v>1.4999999999999999E-2</v>
      </c>
      <c r="W43" s="31">
        <f t="shared" ref="W43:W45" si="208">$B43*V43</f>
        <v>11.1</v>
      </c>
      <c r="X43" s="33">
        <v>0</v>
      </c>
      <c r="Y43" s="29">
        <f t="shared" ref="Y43:Y45" si="209">$B43*X43</f>
        <v>0</v>
      </c>
      <c r="Z43" s="33">
        <v>0</v>
      </c>
      <c r="AA43" s="29">
        <f t="shared" ref="AA43:AA45" si="210">$B43*Z43</f>
        <v>0</v>
      </c>
      <c r="AB43" s="33">
        <v>0</v>
      </c>
      <c r="AC43" s="29">
        <f t="shared" ref="AC43:AC45" si="211">$B43*AB43</f>
        <v>0</v>
      </c>
      <c r="AD43" s="33">
        <v>4.0000000000000001E-3</v>
      </c>
      <c r="AE43" s="31">
        <f t="shared" ref="AE43:AE45" si="212">$B43*AD43</f>
        <v>2.96</v>
      </c>
      <c r="AF43" s="33">
        <v>0</v>
      </c>
      <c r="AG43" s="29">
        <f>$B43*AF43</f>
        <v>0</v>
      </c>
      <c r="AH43" s="33">
        <v>0</v>
      </c>
      <c r="AI43" s="29">
        <f>$B43*AH43</f>
        <v>0</v>
      </c>
      <c r="AJ43" s="33">
        <v>0.18</v>
      </c>
      <c r="AK43" s="31">
        <f t="shared" ref="AK43:AK45" si="213">$B43*AJ43</f>
        <v>133.19999999999999</v>
      </c>
      <c r="AL43" s="33">
        <v>0.01</v>
      </c>
      <c r="AM43" s="31">
        <f t="shared" ref="AM43:AM45" si="214">$B43*AL43</f>
        <v>7.4</v>
      </c>
      <c r="AN43" s="33">
        <v>0.09</v>
      </c>
      <c r="AO43" s="31">
        <f t="shared" ref="AO43:AO45" si="215">$B43*AN43</f>
        <v>66.599999999999994</v>
      </c>
      <c r="AP43" s="33">
        <v>0</v>
      </c>
      <c r="AQ43" s="31">
        <f t="shared" ref="AQ43:AQ45" si="216">$B43*AP43</f>
        <v>0</v>
      </c>
      <c r="AR43" s="33">
        <v>0.64</v>
      </c>
      <c r="AS43" s="31">
        <f t="shared" ref="AS43:AS45" si="217">$B43*AR43</f>
        <v>473.6</v>
      </c>
      <c r="AT43" s="33">
        <v>0</v>
      </c>
      <c r="AU43" s="29">
        <f>$B43*AT43</f>
        <v>0</v>
      </c>
      <c r="AV43" s="33">
        <v>0</v>
      </c>
      <c r="AW43" s="29">
        <f>$B43*AV43</f>
        <v>0</v>
      </c>
      <c r="AX43" s="33">
        <v>0.01</v>
      </c>
      <c r="AY43" s="29">
        <f>$B43*AX43</f>
        <v>7.4</v>
      </c>
      <c r="AZ43" s="33">
        <v>0</v>
      </c>
      <c r="BA43" s="29">
        <f>$B43*AZ43</f>
        <v>0</v>
      </c>
      <c r="BB43" s="33">
        <v>0</v>
      </c>
      <c r="BC43" s="29">
        <f>$B43*BB43</f>
        <v>0</v>
      </c>
      <c r="BD43" s="33">
        <v>5.0000000000000001E-3</v>
      </c>
      <c r="BE43" s="29">
        <f>$B43*BD43</f>
        <v>3.7</v>
      </c>
      <c r="BF43" s="33">
        <v>0.01</v>
      </c>
      <c r="BG43" s="31">
        <f t="shared" ref="BG43:BG45" si="218">$B43*BF43</f>
        <v>7.4</v>
      </c>
      <c r="BH43" s="33">
        <v>0.02</v>
      </c>
      <c r="BI43" s="29">
        <f>$B43*BH43</f>
        <v>14.8</v>
      </c>
      <c r="BJ43" s="33">
        <v>0</v>
      </c>
      <c r="BK43" s="29">
        <f>$B43*BJ43</f>
        <v>0</v>
      </c>
      <c r="BL43" s="33">
        <v>0</v>
      </c>
      <c r="BM43" s="29">
        <f>$B43*BL43</f>
        <v>0</v>
      </c>
    </row>
    <row r="44" spans="1:65" hidden="1" outlineLevel="1" x14ac:dyDescent="0.25">
      <c r="A44" s="2" t="s">
        <v>70</v>
      </c>
      <c r="B44" s="1">
        <v>6670</v>
      </c>
      <c r="C44" s="40">
        <f t="shared" ref="C44:C45" si="219">SUM(F44,H44,J44,L44,N44,P44,R44,T44,V44,X44,Z44,AB44,AD44,AF44,AH44,AJ44,AL44,AN44,AP44,AR44,AT44,AV44,AX44,AZ44,BB44,BD44,BF44,BH44,BJ44,BL44)</f>
        <v>1</v>
      </c>
      <c r="D44" s="15"/>
      <c r="E44" s="16"/>
      <c r="F44" s="33">
        <v>0</v>
      </c>
      <c r="G44" s="29">
        <f t="shared" si="200"/>
        <v>0</v>
      </c>
      <c r="H44" s="33">
        <v>0</v>
      </c>
      <c r="I44" s="29">
        <f t="shared" si="201"/>
        <v>0</v>
      </c>
      <c r="J44" s="33">
        <v>0</v>
      </c>
      <c r="K44" s="29">
        <f t="shared" si="202"/>
        <v>0</v>
      </c>
      <c r="L44" s="33">
        <v>0</v>
      </c>
      <c r="M44" s="29">
        <f t="shared" si="203"/>
        <v>0</v>
      </c>
      <c r="N44" s="33">
        <v>0</v>
      </c>
      <c r="O44" s="31">
        <f t="shared" si="204"/>
        <v>0</v>
      </c>
      <c r="P44" s="33">
        <v>0.92</v>
      </c>
      <c r="Q44" s="31">
        <f t="shared" si="205"/>
        <v>6136.4000000000005</v>
      </c>
      <c r="R44" s="33">
        <v>5.0000000000000001E-3</v>
      </c>
      <c r="S44" s="29">
        <f t="shared" si="206"/>
        <v>33.35</v>
      </c>
      <c r="T44" s="37">
        <v>0</v>
      </c>
      <c r="U44" s="31">
        <f t="shared" si="207"/>
        <v>0</v>
      </c>
      <c r="V44" s="33">
        <v>0.01</v>
      </c>
      <c r="W44" s="31">
        <f t="shared" si="208"/>
        <v>66.7</v>
      </c>
      <c r="X44" s="33">
        <v>0</v>
      </c>
      <c r="Y44" s="29">
        <f t="shared" si="209"/>
        <v>0</v>
      </c>
      <c r="Z44" s="33">
        <v>0</v>
      </c>
      <c r="AA44" s="29">
        <f t="shared" si="210"/>
        <v>0</v>
      </c>
      <c r="AB44" s="33">
        <v>0</v>
      </c>
      <c r="AC44" s="29">
        <f t="shared" si="211"/>
        <v>0</v>
      </c>
      <c r="AD44" s="33">
        <v>0.05</v>
      </c>
      <c r="AE44" s="31">
        <f t="shared" si="212"/>
        <v>333.5</v>
      </c>
      <c r="AF44" s="33">
        <v>0</v>
      </c>
      <c r="AG44" s="29">
        <f t="shared" ref="AG44:AG45" si="220">$B44*AF44</f>
        <v>0</v>
      </c>
      <c r="AH44" s="33">
        <v>0</v>
      </c>
      <c r="AI44" s="29">
        <f t="shared" ref="AI44:AI45" si="221">$B44*AH44</f>
        <v>0</v>
      </c>
      <c r="AJ44" s="33">
        <v>5.0000000000000001E-3</v>
      </c>
      <c r="AK44" s="31">
        <f t="shared" si="213"/>
        <v>33.35</v>
      </c>
      <c r="AL44" s="33">
        <v>0</v>
      </c>
      <c r="AM44" s="31">
        <f t="shared" si="214"/>
        <v>0</v>
      </c>
      <c r="AN44" s="33">
        <v>0</v>
      </c>
      <c r="AO44" s="31">
        <f t="shared" si="215"/>
        <v>0</v>
      </c>
      <c r="AP44" s="33">
        <v>0</v>
      </c>
      <c r="AQ44" s="31">
        <f t="shared" si="216"/>
        <v>0</v>
      </c>
      <c r="AR44" s="33">
        <v>5.0000000000000001E-3</v>
      </c>
      <c r="AS44" s="31">
        <f t="shared" si="217"/>
        <v>33.35</v>
      </c>
      <c r="AT44" s="33">
        <v>0</v>
      </c>
      <c r="AU44" s="29">
        <f t="shared" ref="AU44:AU45" si="222">$B44*AT44</f>
        <v>0</v>
      </c>
      <c r="AV44" s="33">
        <v>0</v>
      </c>
      <c r="AW44" s="29">
        <f t="shared" ref="AW44:AW45" si="223">$B44*AV44</f>
        <v>0</v>
      </c>
      <c r="AX44" s="33">
        <v>0</v>
      </c>
      <c r="AY44" s="29">
        <f t="shared" ref="AY44:AY45" si="224">$B44*AX44</f>
        <v>0</v>
      </c>
      <c r="AZ44" s="33">
        <v>0</v>
      </c>
      <c r="BA44" s="29">
        <f t="shared" ref="BA44:BC45" si="225">$B44*AZ44</f>
        <v>0</v>
      </c>
      <c r="BB44" s="33">
        <v>0</v>
      </c>
      <c r="BC44" s="29">
        <f t="shared" si="225"/>
        <v>0</v>
      </c>
      <c r="BD44" s="33">
        <v>0</v>
      </c>
      <c r="BE44" s="29">
        <f t="shared" ref="BE44" si="226">$B44*BD44</f>
        <v>0</v>
      </c>
      <c r="BF44" s="33">
        <v>5.0000000000000001E-3</v>
      </c>
      <c r="BG44" s="31">
        <f t="shared" si="218"/>
        <v>33.35</v>
      </c>
      <c r="BH44" s="33">
        <v>0</v>
      </c>
      <c r="BI44" s="29">
        <f t="shared" ref="BI44:BI45" si="227">$B44*BH44</f>
        <v>0</v>
      </c>
      <c r="BJ44" s="33">
        <v>0</v>
      </c>
      <c r="BK44" s="29">
        <f t="shared" ref="BK44:BK45" si="228">$B44*BJ44</f>
        <v>0</v>
      </c>
      <c r="BL44" s="33">
        <v>0</v>
      </c>
      <c r="BM44" s="29">
        <f t="shared" ref="BM44:BM45" si="229">$B44*BL44</f>
        <v>0</v>
      </c>
    </row>
    <row r="45" spans="1:65" hidden="1" outlineLevel="1" x14ac:dyDescent="0.25">
      <c r="A45" s="2" t="s">
        <v>86</v>
      </c>
      <c r="B45" s="1">
        <v>1480</v>
      </c>
      <c r="C45" s="40">
        <f t="shared" si="219"/>
        <v>0.99999999999999989</v>
      </c>
      <c r="D45" s="15"/>
      <c r="E45" s="16"/>
      <c r="F45" s="33">
        <v>0</v>
      </c>
      <c r="G45" s="29">
        <f t="shared" si="200"/>
        <v>0</v>
      </c>
      <c r="H45" s="33">
        <v>0</v>
      </c>
      <c r="I45" s="29">
        <f t="shared" si="201"/>
        <v>0</v>
      </c>
      <c r="J45" s="33">
        <v>0.01</v>
      </c>
      <c r="K45" s="29">
        <f t="shared" si="202"/>
        <v>14.8</v>
      </c>
      <c r="L45" s="33">
        <v>0</v>
      </c>
      <c r="M45" s="29">
        <f t="shared" si="203"/>
        <v>0</v>
      </c>
      <c r="N45" s="33">
        <v>5.0000000000000001E-3</v>
      </c>
      <c r="O45" s="31">
        <f t="shared" si="204"/>
        <v>7.4</v>
      </c>
      <c r="P45" s="33">
        <v>0.01</v>
      </c>
      <c r="Q45" s="31">
        <f t="shared" si="205"/>
        <v>14.8</v>
      </c>
      <c r="R45" s="33">
        <v>0</v>
      </c>
      <c r="S45" s="29">
        <f t="shared" si="206"/>
        <v>0</v>
      </c>
      <c r="T45" s="37">
        <v>0.01</v>
      </c>
      <c r="U45" s="31">
        <f t="shared" si="207"/>
        <v>14.8</v>
      </c>
      <c r="V45" s="33">
        <v>0.02</v>
      </c>
      <c r="W45" s="31">
        <f t="shared" si="208"/>
        <v>29.6</v>
      </c>
      <c r="X45" s="33">
        <v>0</v>
      </c>
      <c r="Y45" s="29">
        <f t="shared" si="209"/>
        <v>0</v>
      </c>
      <c r="Z45" s="33">
        <v>0</v>
      </c>
      <c r="AA45" s="29">
        <f t="shared" si="210"/>
        <v>0</v>
      </c>
      <c r="AB45" s="33">
        <v>0.04</v>
      </c>
      <c r="AC45" s="29">
        <f t="shared" si="211"/>
        <v>59.2</v>
      </c>
      <c r="AD45" s="33">
        <v>0.01</v>
      </c>
      <c r="AE45" s="31">
        <f t="shared" si="212"/>
        <v>14.8</v>
      </c>
      <c r="AF45" s="33">
        <v>0.1</v>
      </c>
      <c r="AG45" s="29">
        <f t="shared" si="220"/>
        <v>148</v>
      </c>
      <c r="AH45" s="33">
        <v>0.03</v>
      </c>
      <c r="AI45" s="29">
        <f t="shared" si="221"/>
        <v>44.4</v>
      </c>
      <c r="AJ45" s="33">
        <v>0.09</v>
      </c>
      <c r="AK45" s="31">
        <f t="shared" si="213"/>
        <v>133.19999999999999</v>
      </c>
      <c r="AL45" s="33">
        <v>0</v>
      </c>
      <c r="AM45" s="31">
        <f t="shared" si="214"/>
        <v>0</v>
      </c>
      <c r="AN45" s="33">
        <v>4.4999999999999998E-2</v>
      </c>
      <c r="AO45" s="31">
        <f t="shared" si="215"/>
        <v>66.599999999999994</v>
      </c>
      <c r="AP45" s="33">
        <v>0</v>
      </c>
      <c r="AQ45" s="31">
        <f t="shared" si="216"/>
        <v>0</v>
      </c>
      <c r="AR45" s="33">
        <v>0.32</v>
      </c>
      <c r="AS45" s="31">
        <f t="shared" si="217"/>
        <v>473.6</v>
      </c>
      <c r="AT45" s="33">
        <v>0</v>
      </c>
      <c r="AU45" s="29">
        <f t="shared" si="222"/>
        <v>0</v>
      </c>
      <c r="AV45" s="33">
        <v>0.11</v>
      </c>
      <c r="AW45" s="29">
        <f t="shared" si="223"/>
        <v>162.80000000000001</v>
      </c>
      <c r="AX45" s="33">
        <v>0.08</v>
      </c>
      <c r="AY45" s="29">
        <f t="shared" si="224"/>
        <v>118.4</v>
      </c>
      <c r="AZ45" s="33">
        <v>0</v>
      </c>
      <c r="BA45" s="29">
        <f t="shared" si="225"/>
        <v>0</v>
      </c>
      <c r="BB45" s="33">
        <v>0.09</v>
      </c>
      <c r="BC45" s="29">
        <f t="shared" si="225"/>
        <v>133.19999999999999</v>
      </c>
      <c r="BD45" s="33">
        <v>0.01</v>
      </c>
      <c r="BE45" s="29">
        <f t="shared" ref="BE45" si="230">$B45*BD45</f>
        <v>14.8</v>
      </c>
      <c r="BF45" s="33">
        <v>0</v>
      </c>
      <c r="BG45" s="31">
        <f t="shared" si="218"/>
        <v>0</v>
      </c>
      <c r="BH45" s="33">
        <v>0.02</v>
      </c>
      <c r="BI45" s="29">
        <f t="shared" si="227"/>
        <v>29.6</v>
      </c>
      <c r="BJ45" s="33">
        <v>0</v>
      </c>
      <c r="BK45" s="29">
        <f t="shared" si="228"/>
        <v>0</v>
      </c>
      <c r="BL45" s="33">
        <v>0</v>
      </c>
      <c r="BM45" s="29">
        <f t="shared" si="229"/>
        <v>0</v>
      </c>
    </row>
    <row r="46" spans="1:65" ht="15.75" collapsed="1" x14ac:dyDescent="0.25">
      <c r="A46" s="6" t="s">
        <v>51</v>
      </c>
      <c r="B46" s="4">
        <f>SUM(B47:B50)</f>
        <v>57649</v>
      </c>
      <c r="C46" s="40">
        <f>IFERROR(SUM(F46,H46,J46,L46,N46,P46,R46,T46,V46,X46,Z46,AB46,AD46,AF46,AH46,AJ46,AL46,AN46,AP46,AR46,AT46,AV46,AX46,AZ46,BB46,BD46,BF46,BH46,BJ46,BL46),0)</f>
        <v>1</v>
      </c>
      <c r="D46" s="26">
        <v>130</v>
      </c>
      <c r="E46" s="25">
        <f>D46*779.4</f>
        <v>101322</v>
      </c>
      <c r="F46" s="32">
        <f>IFERROR(G46/$B46,0)</f>
        <v>0</v>
      </c>
      <c r="G46" s="29">
        <f>SUM(G47:G50)</f>
        <v>0</v>
      </c>
      <c r="H46" s="32">
        <f>IFERROR(I46/$B46,0)</f>
        <v>1.2846710263838055E-3</v>
      </c>
      <c r="I46" s="29">
        <f>SUM(I47:I50)</f>
        <v>74.06</v>
      </c>
      <c r="J46" s="32">
        <f>IFERROR(K46/$B46,0)</f>
        <v>1.6058387829797568E-3</v>
      </c>
      <c r="K46" s="29">
        <f>SUM(K47:K50)</f>
        <v>92.575000000000003</v>
      </c>
      <c r="L46" s="32">
        <f>IFERROR(M46/$B46,0)</f>
        <v>1.3489045777029958E-3</v>
      </c>
      <c r="M46" s="29">
        <f>SUM(M47:M50)</f>
        <v>77.763000000000005</v>
      </c>
      <c r="N46" s="35">
        <f>IFERROR(O46/$B46,0)</f>
        <v>6.4233551319190277E-4</v>
      </c>
      <c r="O46" s="31">
        <f>SUM(O47:O50)</f>
        <v>37.03</v>
      </c>
      <c r="P46" s="35">
        <f>IFERROR(Q46/$B46,0)</f>
        <v>3.79451508265538E-4</v>
      </c>
      <c r="Q46" s="31">
        <f>SUM(Q47:Q50)</f>
        <v>21.875</v>
      </c>
      <c r="R46" s="32">
        <f>IFERROR(S46/$B46,0)</f>
        <v>0</v>
      </c>
      <c r="S46" s="29">
        <f>SUM(S47:S50)</f>
        <v>0</v>
      </c>
      <c r="T46" s="36">
        <f>IFERROR(U46/$B46,0)</f>
        <v>1.6387448177765441E-3</v>
      </c>
      <c r="U46" s="31">
        <f>SUM(U47:U50)</f>
        <v>94.471999999999994</v>
      </c>
      <c r="V46" s="35">
        <f>IFERROR(W46/$B46,0)</f>
        <v>0.78443234054363487</v>
      </c>
      <c r="W46" s="31">
        <f>SUM(W47:W50)</f>
        <v>45221.740000000005</v>
      </c>
      <c r="X46" s="32">
        <f>IFERROR(Y46/$B46,0)</f>
        <v>0</v>
      </c>
      <c r="Y46" s="29">
        <f>SUM(Y47:Y50)</f>
        <v>0</v>
      </c>
      <c r="Z46" s="32">
        <f>IFERROR(AA46/$B46,0)</f>
        <v>0</v>
      </c>
      <c r="AA46" s="29">
        <f>SUM(AA47:AA50)</f>
        <v>0</v>
      </c>
      <c r="AB46" s="32">
        <f>IFERROR(AC46/$B46,0)</f>
        <v>1.6058387829797568E-3</v>
      </c>
      <c r="AC46" s="29">
        <f>SUM(AC47:AC50)</f>
        <v>92.575000000000003</v>
      </c>
      <c r="AD46" s="35">
        <f>IFERROR(AE46/$B46,0)</f>
        <v>2.3040989436070008E-2</v>
      </c>
      <c r="AE46" s="31">
        <f>SUM(AE47:AE50)</f>
        <v>1328.29</v>
      </c>
      <c r="AF46" s="32">
        <f>IFERROR(AG46/$B46,0)</f>
        <v>1.6058387829797568E-3</v>
      </c>
      <c r="AG46" s="29">
        <f>SUM(AG47:AG50)</f>
        <v>92.575000000000003</v>
      </c>
      <c r="AH46" s="32">
        <f>IFERROR(AI46/$B46,0)</f>
        <v>0</v>
      </c>
      <c r="AI46" s="29">
        <f>SUM(AI47:AI50)</f>
        <v>0</v>
      </c>
      <c r="AJ46" s="35">
        <f>IFERROR(AK46/$B46,0)</f>
        <v>7.3111762563097357E-2</v>
      </c>
      <c r="AK46" s="31">
        <f>SUM(AK47:AK50)</f>
        <v>4214.82</v>
      </c>
      <c r="AL46" s="35">
        <f>IFERROR(AM46/$B46,0)</f>
        <v>1.6058387829797568E-3</v>
      </c>
      <c r="AM46" s="31">
        <f>SUM(AM47:AM50)</f>
        <v>92.575000000000003</v>
      </c>
      <c r="AN46" s="35">
        <f>IFERROR(AO46/$B46,0)</f>
        <v>1.8082533955489255E-2</v>
      </c>
      <c r="AO46" s="31">
        <f>SUM(AO47:AO50)</f>
        <v>1042.44</v>
      </c>
      <c r="AP46" s="35">
        <f>IFERROR(AQ46/$B46,0)</f>
        <v>0</v>
      </c>
      <c r="AQ46" s="31">
        <f>SUM(AQ47:AQ50)</f>
        <v>0</v>
      </c>
      <c r="AR46" s="35">
        <f>IFERROR(AS46/$B46,0)</f>
        <v>5.8101614945619176E-2</v>
      </c>
      <c r="AS46" s="31">
        <f>SUM(AS47:AS50)</f>
        <v>3349.5</v>
      </c>
      <c r="AT46" s="32">
        <f>IFERROR(AU46/$B46,0)</f>
        <v>0</v>
      </c>
      <c r="AU46" s="29">
        <f>SUM(AU47:AU50)</f>
        <v>0</v>
      </c>
      <c r="AV46" s="32">
        <f>IFERROR(AW46/$B46,0)</f>
        <v>0</v>
      </c>
      <c r="AW46" s="29">
        <f>SUM(AW47:AW50)</f>
        <v>0</v>
      </c>
      <c r="AX46" s="32">
        <f>IFERROR(AY46/$B46,0)</f>
        <v>1.6058387829797568E-2</v>
      </c>
      <c r="AY46" s="29">
        <f>SUM(AY47:AY50)</f>
        <v>925.75</v>
      </c>
      <c r="AZ46" s="32">
        <f>IFERROR(BA46/$B46,0)</f>
        <v>0</v>
      </c>
      <c r="BA46" s="29">
        <f>SUM(BA47:BA50)</f>
        <v>0</v>
      </c>
      <c r="BB46" s="32">
        <f>IFERROR(BC46/$B46,0)</f>
        <v>9.6350326978785397E-3</v>
      </c>
      <c r="BC46" s="29">
        <f>SUM(BC47:BC50)</f>
        <v>555.44999999999993</v>
      </c>
      <c r="BD46" s="32">
        <f>IFERROR(BE46/$B46,0)</f>
        <v>3.2116775659595137E-3</v>
      </c>
      <c r="BE46" s="29">
        <f>SUM(BE47:BE50)</f>
        <v>185.15</v>
      </c>
      <c r="BF46" s="35">
        <f>IFERROR(BG46/$B46,0)</f>
        <v>2.2870301306180505E-3</v>
      </c>
      <c r="BG46" s="31">
        <f>SUM(BG47:BG50)</f>
        <v>131.845</v>
      </c>
      <c r="BH46" s="32">
        <f>IFERROR(BI46/$B46,0)</f>
        <v>3.2116775659595139E-4</v>
      </c>
      <c r="BI46" s="29">
        <f>SUM(BI47:BI50)</f>
        <v>18.515000000000001</v>
      </c>
      <c r="BJ46" s="32">
        <f>IFERROR(BK46/$B46,0)</f>
        <v>0</v>
      </c>
      <c r="BK46" s="29">
        <f>SUM(BK47:BK50)</f>
        <v>0</v>
      </c>
      <c r="BL46" s="32">
        <f>IFERROR(BM46/$B46,0)</f>
        <v>0</v>
      </c>
      <c r="BM46" s="29">
        <f>SUM(BM47:BM50)</f>
        <v>0</v>
      </c>
    </row>
    <row r="47" spans="1:65" hidden="1" outlineLevel="1" x14ac:dyDescent="0.25">
      <c r="A47" s="2" t="s">
        <v>15</v>
      </c>
      <c r="B47" s="1">
        <v>984</v>
      </c>
      <c r="C47" s="40">
        <f>SUM(F47,H47,J47,L47,N47,P47,R47,T47,V47,X47,Z47,AB47,AD47,AF47,AH47,AJ47,AL47,AN47,AP47,AR47,AT47,AV47,AX47,AZ47,BB47,BD47,BF47,BH47,BJ47,BL47)</f>
        <v>1</v>
      </c>
      <c r="D47" s="13"/>
      <c r="E47" s="14"/>
      <c r="F47" s="33">
        <v>0</v>
      </c>
      <c r="G47" s="29">
        <f t="shared" ref="G47:G50" si="231">$B47*F47</f>
        <v>0</v>
      </c>
      <c r="H47" s="33">
        <v>0</v>
      </c>
      <c r="I47" s="29">
        <f t="shared" ref="I47:I50" si="232">$B47*H47</f>
        <v>0</v>
      </c>
      <c r="J47" s="33">
        <v>0</v>
      </c>
      <c r="K47" s="29">
        <f t="shared" ref="K47:K50" si="233">$B47*J47</f>
        <v>0</v>
      </c>
      <c r="L47" s="33">
        <v>0</v>
      </c>
      <c r="M47" s="29">
        <f t="shared" ref="M47:M50" si="234">$B47*L47</f>
        <v>0</v>
      </c>
      <c r="N47" s="33">
        <v>0</v>
      </c>
      <c r="O47" s="31">
        <f t="shared" ref="O47:O50" si="235">$B47*N47</f>
        <v>0</v>
      </c>
      <c r="P47" s="33">
        <v>0</v>
      </c>
      <c r="Q47" s="31">
        <f t="shared" ref="Q47:Q50" si="236">$B47*P47</f>
        <v>0</v>
      </c>
      <c r="R47" s="33">
        <v>0</v>
      </c>
      <c r="S47" s="29">
        <f t="shared" ref="S47:S50" si="237">$B47*R47</f>
        <v>0</v>
      </c>
      <c r="T47" s="37">
        <v>0</v>
      </c>
      <c r="U47" s="31">
        <f t="shared" ref="U47:U50" si="238">$B47*T47</f>
        <v>0</v>
      </c>
      <c r="V47" s="33">
        <v>0.96</v>
      </c>
      <c r="W47" s="31">
        <f t="shared" ref="W47:W50" si="239">$B47*V47</f>
        <v>944.64</v>
      </c>
      <c r="X47" s="33">
        <v>0</v>
      </c>
      <c r="Y47" s="29">
        <f t="shared" ref="Y47:Y50" si="240">$B47*X47</f>
        <v>0</v>
      </c>
      <c r="Z47" s="33">
        <v>0</v>
      </c>
      <c r="AA47" s="29">
        <f t="shared" ref="AA47:AA50" si="241">$B47*Z47</f>
        <v>0</v>
      </c>
      <c r="AB47" s="33">
        <v>0</v>
      </c>
      <c r="AC47" s="29">
        <f t="shared" ref="AC47:AC50" si="242">$B47*AB47</f>
        <v>0</v>
      </c>
      <c r="AD47" s="33">
        <v>0.01</v>
      </c>
      <c r="AE47" s="31">
        <f t="shared" ref="AE47:AE50" si="243">$B47*AD47</f>
        <v>9.84</v>
      </c>
      <c r="AF47" s="33">
        <v>0</v>
      </c>
      <c r="AG47" s="29">
        <f>$B47*AF47</f>
        <v>0</v>
      </c>
      <c r="AH47" s="33">
        <v>0</v>
      </c>
      <c r="AI47" s="29">
        <f>$B47*AH47</f>
        <v>0</v>
      </c>
      <c r="AJ47" s="33">
        <v>0.03</v>
      </c>
      <c r="AK47" s="31">
        <f t="shared" ref="AK47:AK50" si="244">$B47*AJ47</f>
        <v>29.52</v>
      </c>
      <c r="AL47" s="33">
        <v>0</v>
      </c>
      <c r="AM47" s="31">
        <f t="shared" ref="AM47:AM50" si="245">$B47*AL47</f>
        <v>0</v>
      </c>
      <c r="AN47" s="33">
        <v>0</v>
      </c>
      <c r="AO47" s="31">
        <f t="shared" ref="AO47:AO50" si="246">$B47*AN47</f>
        <v>0</v>
      </c>
      <c r="AP47" s="33">
        <v>0</v>
      </c>
      <c r="AQ47" s="31">
        <f t="shared" ref="AQ47:AQ50" si="247">$B47*AP47</f>
        <v>0</v>
      </c>
      <c r="AR47" s="33">
        <v>0</v>
      </c>
      <c r="AS47" s="31">
        <f t="shared" ref="AS47:AS50" si="248">$B47*AR47</f>
        <v>0</v>
      </c>
      <c r="AT47" s="33">
        <v>0</v>
      </c>
      <c r="AU47" s="29">
        <f>$B47*AT47</f>
        <v>0</v>
      </c>
      <c r="AV47" s="33">
        <v>0</v>
      </c>
      <c r="AW47" s="29">
        <f>$B47*AV47</f>
        <v>0</v>
      </c>
      <c r="AX47" s="33">
        <v>0</v>
      </c>
      <c r="AY47" s="29">
        <f>$B47*AX47</f>
        <v>0</v>
      </c>
      <c r="AZ47" s="33">
        <v>0</v>
      </c>
      <c r="BA47" s="29">
        <f>$B47*AZ47</f>
        <v>0</v>
      </c>
      <c r="BB47" s="33">
        <v>0</v>
      </c>
      <c r="BC47" s="29">
        <f>$B47*BB47</f>
        <v>0</v>
      </c>
      <c r="BD47" s="33">
        <v>0</v>
      </c>
      <c r="BE47" s="29">
        <f>$B47*BD47</f>
        <v>0</v>
      </c>
      <c r="BF47" s="33">
        <v>0</v>
      </c>
      <c r="BG47" s="31">
        <f t="shared" ref="BG47:BG50" si="249">$B47*BF47</f>
        <v>0</v>
      </c>
      <c r="BH47" s="33">
        <v>0</v>
      </c>
      <c r="BI47" s="29">
        <f>$B47*BH47</f>
        <v>0</v>
      </c>
      <c r="BJ47" s="33">
        <v>0</v>
      </c>
      <c r="BK47" s="29">
        <f>$B47*BJ47</f>
        <v>0</v>
      </c>
      <c r="BL47" s="33">
        <v>0</v>
      </c>
      <c r="BM47" s="29">
        <f>$B47*BL47</f>
        <v>0</v>
      </c>
    </row>
    <row r="48" spans="1:65" hidden="1" outlineLevel="1" x14ac:dyDescent="0.25">
      <c r="A48" s="2" t="s">
        <v>14</v>
      </c>
      <c r="B48" s="1">
        <v>37030</v>
      </c>
      <c r="C48" s="40">
        <f t="shared" ref="C48:C50" si="250">SUM(F48,H48,J48,L48,N48,P48,R48,T48,V48,X48,Z48,AB48,AD48,AF48,AH48,AJ48,AL48,AN48,AP48,AR48,AT48,AV48,AX48,AZ48,BB48,BD48,BF48,BH48,BJ48,BL48)</f>
        <v>1</v>
      </c>
      <c r="D48" s="15"/>
      <c r="E48" s="16"/>
      <c r="F48" s="33">
        <v>0</v>
      </c>
      <c r="G48" s="29">
        <f t="shared" si="231"/>
        <v>0</v>
      </c>
      <c r="H48" s="33">
        <v>1E-3</v>
      </c>
      <c r="I48" s="29">
        <f t="shared" si="232"/>
        <v>37.03</v>
      </c>
      <c r="J48" s="33">
        <v>0</v>
      </c>
      <c r="K48" s="29">
        <f t="shared" si="233"/>
        <v>0</v>
      </c>
      <c r="L48" s="33">
        <v>1E-4</v>
      </c>
      <c r="M48" s="29">
        <f t="shared" si="234"/>
        <v>3.7030000000000003</v>
      </c>
      <c r="N48" s="33">
        <v>1E-3</v>
      </c>
      <c r="O48" s="31">
        <f t="shared" si="235"/>
        <v>37.03</v>
      </c>
      <c r="P48" s="33">
        <v>0</v>
      </c>
      <c r="Q48" s="31">
        <f t="shared" si="236"/>
        <v>0</v>
      </c>
      <c r="R48" s="33">
        <v>0</v>
      </c>
      <c r="S48" s="29">
        <f t="shared" si="237"/>
        <v>0</v>
      </c>
      <c r="T48" s="37">
        <v>1.9E-3</v>
      </c>
      <c r="U48" s="31">
        <f t="shared" si="238"/>
        <v>70.356999999999999</v>
      </c>
      <c r="V48" s="33">
        <v>0.91</v>
      </c>
      <c r="W48" s="31">
        <f t="shared" si="239"/>
        <v>33697.300000000003</v>
      </c>
      <c r="X48" s="33">
        <v>0</v>
      </c>
      <c r="Y48" s="29">
        <f t="shared" si="240"/>
        <v>0</v>
      </c>
      <c r="Z48" s="33">
        <v>0</v>
      </c>
      <c r="AA48" s="29">
        <f t="shared" si="241"/>
        <v>0</v>
      </c>
      <c r="AB48" s="33">
        <v>0</v>
      </c>
      <c r="AC48" s="29">
        <f t="shared" si="242"/>
        <v>0</v>
      </c>
      <c r="AD48" s="33">
        <v>5.0000000000000001E-3</v>
      </c>
      <c r="AE48" s="31">
        <f t="shared" si="243"/>
        <v>185.15</v>
      </c>
      <c r="AF48" s="33">
        <v>0</v>
      </c>
      <c r="AG48" s="29">
        <f t="shared" ref="AG48:AG50" si="251">$B48*AF48</f>
        <v>0</v>
      </c>
      <c r="AH48" s="33">
        <v>0</v>
      </c>
      <c r="AI48" s="29">
        <f t="shared" ref="AI48:AI50" si="252">$B48*AH48</f>
        <v>0</v>
      </c>
      <c r="AJ48" s="33">
        <v>0.01</v>
      </c>
      <c r="AK48" s="31">
        <f t="shared" si="244"/>
        <v>370.3</v>
      </c>
      <c r="AL48" s="33">
        <v>0</v>
      </c>
      <c r="AM48" s="31">
        <f t="shared" si="245"/>
        <v>0</v>
      </c>
      <c r="AN48" s="33">
        <v>0.02</v>
      </c>
      <c r="AO48" s="31">
        <f t="shared" si="246"/>
        <v>740.6</v>
      </c>
      <c r="AP48" s="33">
        <v>0</v>
      </c>
      <c r="AQ48" s="31">
        <f t="shared" si="247"/>
        <v>0</v>
      </c>
      <c r="AR48" s="33">
        <v>0.05</v>
      </c>
      <c r="AS48" s="31">
        <f t="shared" si="248"/>
        <v>1851.5</v>
      </c>
      <c r="AT48" s="33">
        <v>0</v>
      </c>
      <c r="AU48" s="29">
        <f t="shared" ref="AU48:AU50" si="253">$B48*AT48</f>
        <v>0</v>
      </c>
      <c r="AV48" s="33">
        <v>0</v>
      </c>
      <c r="AW48" s="29">
        <f t="shared" ref="AW48:AW50" si="254">$B48*AV48</f>
        <v>0</v>
      </c>
      <c r="AX48" s="33">
        <v>0</v>
      </c>
      <c r="AY48" s="29">
        <f t="shared" ref="AY48:AY50" si="255">$B48*AX48</f>
        <v>0</v>
      </c>
      <c r="AZ48" s="33">
        <v>0</v>
      </c>
      <c r="BA48" s="29">
        <f t="shared" ref="BA48:BC50" si="256">$B48*AZ48</f>
        <v>0</v>
      </c>
      <c r="BB48" s="33">
        <v>0</v>
      </c>
      <c r="BC48" s="29">
        <f t="shared" si="256"/>
        <v>0</v>
      </c>
      <c r="BD48" s="33">
        <v>0</v>
      </c>
      <c r="BE48" s="29">
        <f t="shared" ref="BE48" si="257">$B48*BD48</f>
        <v>0</v>
      </c>
      <c r="BF48" s="33">
        <v>1E-3</v>
      </c>
      <c r="BG48" s="31">
        <f t="shared" si="249"/>
        <v>37.03</v>
      </c>
      <c r="BH48" s="33">
        <v>0</v>
      </c>
      <c r="BI48" s="29">
        <f t="shared" ref="BI48:BI50" si="258">$B48*BH48</f>
        <v>0</v>
      </c>
      <c r="BJ48" s="33">
        <v>0</v>
      </c>
      <c r="BK48" s="29">
        <f t="shared" ref="BK48:BK50" si="259">$B48*BJ48</f>
        <v>0</v>
      </c>
      <c r="BL48" s="33">
        <v>0</v>
      </c>
      <c r="BM48" s="29">
        <f t="shared" ref="BM48:BM50" si="260">$B48*BL48</f>
        <v>0</v>
      </c>
    </row>
    <row r="49" spans="1:65" hidden="1" outlineLevel="1" x14ac:dyDescent="0.25">
      <c r="A49" s="2" t="s">
        <v>75</v>
      </c>
      <c r="B49" s="1">
        <v>1120</v>
      </c>
      <c r="C49" s="40">
        <f t="shared" si="250"/>
        <v>1</v>
      </c>
      <c r="D49" s="15"/>
      <c r="E49" s="16"/>
      <c r="F49" s="33">
        <v>0</v>
      </c>
      <c r="G49" s="29">
        <f t="shared" si="231"/>
        <v>0</v>
      </c>
      <c r="H49" s="33">
        <v>0</v>
      </c>
      <c r="I49" s="29">
        <f t="shared" si="232"/>
        <v>0</v>
      </c>
      <c r="J49" s="33">
        <v>0</v>
      </c>
      <c r="K49" s="29">
        <f t="shared" si="233"/>
        <v>0</v>
      </c>
      <c r="L49" s="33">
        <v>0</v>
      </c>
      <c r="M49" s="29">
        <f t="shared" si="234"/>
        <v>0</v>
      </c>
      <c r="N49" s="33">
        <v>0</v>
      </c>
      <c r="O49" s="31">
        <f t="shared" si="235"/>
        <v>0</v>
      </c>
      <c r="P49" s="33">
        <v>3.0000000000000001E-3</v>
      </c>
      <c r="Q49" s="31">
        <f t="shared" si="236"/>
        <v>3.36</v>
      </c>
      <c r="R49" s="33">
        <v>0</v>
      </c>
      <c r="S49" s="29">
        <f t="shared" si="237"/>
        <v>0</v>
      </c>
      <c r="T49" s="37">
        <v>5.0000000000000001E-3</v>
      </c>
      <c r="U49" s="31">
        <f t="shared" si="238"/>
        <v>5.6000000000000005</v>
      </c>
      <c r="V49" s="33">
        <v>0.85</v>
      </c>
      <c r="W49" s="31">
        <f t="shared" si="239"/>
        <v>952</v>
      </c>
      <c r="X49" s="33">
        <v>0</v>
      </c>
      <c r="Y49" s="29">
        <f t="shared" si="240"/>
        <v>0</v>
      </c>
      <c r="Z49" s="33">
        <v>0</v>
      </c>
      <c r="AA49" s="29">
        <f t="shared" si="241"/>
        <v>0</v>
      </c>
      <c r="AB49" s="33">
        <v>0</v>
      </c>
      <c r="AC49" s="29">
        <f t="shared" si="242"/>
        <v>0</v>
      </c>
      <c r="AD49" s="33">
        <v>0.02</v>
      </c>
      <c r="AE49" s="31">
        <f t="shared" si="243"/>
        <v>22.400000000000002</v>
      </c>
      <c r="AF49" s="33">
        <v>0</v>
      </c>
      <c r="AG49" s="29">
        <f t="shared" si="251"/>
        <v>0</v>
      </c>
      <c r="AH49" s="33">
        <v>0</v>
      </c>
      <c r="AI49" s="29">
        <f t="shared" si="252"/>
        <v>0</v>
      </c>
      <c r="AJ49" s="33">
        <v>0.1</v>
      </c>
      <c r="AK49" s="31">
        <f t="shared" si="244"/>
        <v>112</v>
      </c>
      <c r="AL49" s="33">
        <v>0</v>
      </c>
      <c r="AM49" s="31">
        <f t="shared" si="245"/>
        <v>0</v>
      </c>
      <c r="AN49" s="33">
        <v>5.0000000000000001E-3</v>
      </c>
      <c r="AO49" s="31">
        <f t="shared" si="246"/>
        <v>5.6000000000000005</v>
      </c>
      <c r="AP49" s="33">
        <v>0</v>
      </c>
      <c r="AQ49" s="31">
        <f t="shared" si="247"/>
        <v>0</v>
      </c>
      <c r="AR49" s="33">
        <v>1.4999999999999999E-2</v>
      </c>
      <c r="AS49" s="31">
        <f t="shared" si="248"/>
        <v>16.8</v>
      </c>
      <c r="AT49" s="33">
        <v>0</v>
      </c>
      <c r="AU49" s="29">
        <f t="shared" si="253"/>
        <v>0</v>
      </c>
      <c r="AV49" s="33">
        <v>0</v>
      </c>
      <c r="AW49" s="29">
        <f t="shared" si="254"/>
        <v>0</v>
      </c>
      <c r="AX49" s="33">
        <v>0</v>
      </c>
      <c r="AY49" s="29">
        <f t="shared" si="255"/>
        <v>0</v>
      </c>
      <c r="AZ49" s="33">
        <v>0</v>
      </c>
      <c r="BA49" s="29">
        <f t="shared" si="256"/>
        <v>0</v>
      </c>
      <c r="BB49" s="33">
        <v>0</v>
      </c>
      <c r="BC49" s="29">
        <f t="shared" si="256"/>
        <v>0</v>
      </c>
      <c r="BD49" s="33">
        <v>0</v>
      </c>
      <c r="BE49" s="29">
        <f t="shared" ref="BE49" si="261">$B49*BD49</f>
        <v>0</v>
      </c>
      <c r="BF49" s="33">
        <v>2E-3</v>
      </c>
      <c r="BG49" s="31">
        <f t="shared" si="249"/>
        <v>2.2400000000000002</v>
      </c>
      <c r="BH49" s="33">
        <v>0</v>
      </c>
      <c r="BI49" s="29">
        <f t="shared" si="258"/>
        <v>0</v>
      </c>
      <c r="BJ49" s="33">
        <v>0</v>
      </c>
      <c r="BK49" s="29">
        <f t="shared" si="259"/>
        <v>0</v>
      </c>
      <c r="BL49" s="33">
        <v>0</v>
      </c>
      <c r="BM49" s="29">
        <f t="shared" si="260"/>
        <v>0</v>
      </c>
    </row>
    <row r="50" spans="1:65" hidden="1" outlineLevel="1" x14ac:dyDescent="0.25">
      <c r="A50" s="2" t="s">
        <v>87</v>
      </c>
      <c r="B50" s="1">
        <v>18515</v>
      </c>
      <c r="C50" s="40">
        <f t="shared" si="250"/>
        <v>1.0000000000000002</v>
      </c>
      <c r="D50" s="15"/>
      <c r="E50" s="16"/>
      <c r="F50" s="33">
        <v>0</v>
      </c>
      <c r="G50" s="29">
        <f t="shared" si="231"/>
        <v>0</v>
      </c>
      <c r="H50" s="33">
        <v>2E-3</v>
      </c>
      <c r="I50" s="29">
        <f t="shared" si="232"/>
        <v>37.03</v>
      </c>
      <c r="J50" s="33">
        <v>5.0000000000000001E-3</v>
      </c>
      <c r="K50" s="29">
        <f t="shared" si="233"/>
        <v>92.575000000000003</v>
      </c>
      <c r="L50" s="33">
        <v>4.0000000000000001E-3</v>
      </c>
      <c r="M50" s="29">
        <f t="shared" si="234"/>
        <v>74.06</v>
      </c>
      <c r="N50" s="33">
        <v>0</v>
      </c>
      <c r="O50" s="31">
        <f t="shared" si="235"/>
        <v>0</v>
      </c>
      <c r="P50" s="33">
        <v>1E-3</v>
      </c>
      <c r="Q50" s="31">
        <f t="shared" si="236"/>
        <v>18.515000000000001</v>
      </c>
      <c r="R50" s="33">
        <v>0</v>
      </c>
      <c r="S50" s="29">
        <f t="shared" si="237"/>
        <v>0</v>
      </c>
      <c r="T50" s="37">
        <v>1E-3</v>
      </c>
      <c r="U50" s="31">
        <f t="shared" si="238"/>
        <v>18.515000000000001</v>
      </c>
      <c r="V50" s="33">
        <v>0.52</v>
      </c>
      <c r="W50" s="31">
        <f t="shared" si="239"/>
        <v>9627.8000000000011</v>
      </c>
      <c r="X50" s="33">
        <v>0</v>
      </c>
      <c r="Y50" s="29">
        <f t="shared" si="240"/>
        <v>0</v>
      </c>
      <c r="Z50" s="33">
        <v>0</v>
      </c>
      <c r="AA50" s="29">
        <f t="shared" si="241"/>
        <v>0</v>
      </c>
      <c r="AB50" s="33">
        <v>5.0000000000000001E-3</v>
      </c>
      <c r="AC50" s="29">
        <f t="shared" si="242"/>
        <v>92.575000000000003</v>
      </c>
      <c r="AD50" s="33">
        <v>0.06</v>
      </c>
      <c r="AE50" s="31">
        <f t="shared" si="243"/>
        <v>1110.8999999999999</v>
      </c>
      <c r="AF50" s="33">
        <v>5.0000000000000001E-3</v>
      </c>
      <c r="AG50" s="29">
        <f t="shared" si="251"/>
        <v>92.575000000000003</v>
      </c>
      <c r="AH50" s="33">
        <v>0</v>
      </c>
      <c r="AI50" s="29">
        <f t="shared" si="252"/>
        <v>0</v>
      </c>
      <c r="AJ50" s="33">
        <v>0.2</v>
      </c>
      <c r="AK50" s="31">
        <f t="shared" si="244"/>
        <v>3703</v>
      </c>
      <c r="AL50" s="33">
        <v>5.0000000000000001E-3</v>
      </c>
      <c r="AM50" s="31">
        <f t="shared" si="245"/>
        <v>92.575000000000003</v>
      </c>
      <c r="AN50" s="33">
        <v>1.6E-2</v>
      </c>
      <c r="AO50" s="31">
        <f t="shared" si="246"/>
        <v>296.24</v>
      </c>
      <c r="AP50" s="33">
        <v>0</v>
      </c>
      <c r="AQ50" s="31">
        <f t="shared" si="247"/>
        <v>0</v>
      </c>
      <c r="AR50" s="33">
        <v>0.08</v>
      </c>
      <c r="AS50" s="31">
        <f t="shared" si="248"/>
        <v>1481.2</v>
      </c>
      <c r="AT50" s="33">
        <v>0</v>
      </c>
      <c r="AU50" s="29">
        <f t="shared" si="253"/>
        <v>0</v>
      </c>
      <c r="AV50" s="33">
        <v>0</v>
      </c>
      <c r="AW50" s="29">
        <f t="shared" si="254"/>
        <v>0</v>
      </c>
      <c r="AX50" s="33">
        <v>0.05</v>
      </c>
      <c r="AY50" s="29">
        <f t="shared" si="255"/>
        <v>925.75</v>
      </c>
      <c r="AZ50" s="33">
        <v>0</v>
      </c>
      <c r="BA50" s="29">
        <f t="shared" si="256"/>
        <v>0</v>
      </c>
      <c r="BB50" s="33">
        <v>0.03</v>
      </c>
      <c r="BC50" s="29">
        <f t="shared" si="256"/>
        <v>555.44999999999993</v>
      </c>
      <c r="BD50" s="33">
        <v>0.01</v>
      </c>
      <c r="BE50" s="29">
        <f t="shared" ref="BE50" si="262">$B50*BD50</f>
        <v>185.15</v>
      </c>
      <c r="BF50" s="33">
        <v>5.0000000000000001E-3</v>
      </c>
      <c r="BG50" s="31">
        <f t="shared" si="249"/>
        <v>92.575000000000003</v>
      </c>
      <c r="BH50" s="33">
        <v>1E-3</v>
      </c>
      <c r="BI50" s="29">
        <f t="shared" si="258"/>
        <v>18.515000000000001</v>
      </c>
      <c r="BJ50" s="33">
        <v>0</v>
      </c>
      <c r="BK50" s="29">
        <f t="shared" si="259"/>
        <v>0</v>
      </c>
      <c r="BL50" s="33">
        <v>0</v>
      </c>
      <c r="BM50" s="29">
        <f t="shared" si="260"/>
        <v>0</v>
      </c>
    </row>
    <row r="51" spans="1:65" ht="18.75" collapsed="1" x14ac:dyDescent="0.3">
      <c r="A51" s="9" t="s">
        <v>61</v>
      </c>
      <c r="B51" s="10">
        <f>SUM(B111,B100,B86,B68,B62,B56,B52)</f>
        <v>1501201</v>
      </c>
      <c r="C51" s="41">
        <f>IFERROR(SUM(F51,H51,J51,L51,N51,P51,R51,T51,V51,X51,Z51,AB51,AD51,AF51,AH51,AJ51,AL51,AN51,AP51,AR51,AT51,AV51,AX51,AZ51,BB51,BD51,BF51,BH51,BJ51,BL51),0)</f>
        <v>1</v>
      </c>
      <c r="D51" s="53">
        <f>SUM(E52,E56,E62,E68,E86,E100,E111)</f>
        <v>1072597.8</v>
      </c>
      <c r="E51" s="54"/>
      <c r="F51" s="32">
        <f>IFERROR(G51/$B51,0)</f>
        <v>2.526813531299273E-3</v>
      </c>
      <c r="G51" s="29">
        <f>SUM(G111,G100,G86,G68,G62,G56,G52)</f>
        <v>3793.2549999999997</v>
      </c>
      <c r="H51" s="32">
        <f>IFERROR(I51/$B51,0)</f>
        <v>1.2260959724913589E-3</v>
      </c>
      <c r="I51" s="29">
        <f>SUM(I111,I100,I86,I68,I62,I56,I52)</f>
        <v>1840.6165000000003</v>
      </c>
      <c r="J51" s="32">
        <f>IFERROR(K51/$B51,0)</f>
        <v>2.095290570683073E-2</v>
      </c>
      <c r="K51" s="29">
        <f>SUM(K111,K100,K86,K68,K62,K56,K52)</f>
        <v>31454.523000000001</v>
      </c>
      <c r="L51" s="32">
        <f>IFERROR(M51/$B51,0)</f>
        <v>4.5297065482903354E-6</v>
      </c>
      <c r="M51" s="29">
        <f>SUM(M111,M100,M86,M68,M62,M56,M52)</f>
        <v>6.8</v>
      </c>
      <c r="N51" s="35">
        <f>IFERROR(O51/$B51,0)</f>
        <v>1.7920991925798081E-2</v>
      </c>
      <c r="O51" s="31">
        <f>SUM(O111,O100,O86,O68,O62,O56,O52)</f>
        <v>26903.011000000006</v>
      </c>
      <c r="P51" s="35">
        <f>IFERROR(Q51/$B51,0)</f>
        <v>0.10743072713114366</v>
      </c>
      <c r="Q51" s="31">
        <f>SUM(Q111,Q100,Q86,Q68,Q62,Q56,Q52)</f>
        <v>161275.11499999999</v>
      </c>
      <c r="R51" s="32">
        <f>IFERROR(S51/$B51,0)</f>
        <v>6.6164277801573565E-3</v>
      </c>
      <c r="S51" s="29">
        <f>SUM(S111,S100,S86,S68,S62,S56,S52)</f>
        <v>9932.5880000000034</v>
      </c>
      <c r="T51" s="36">
        <f>IFERROR(U51/$B51,0)</f>
        <v>7.8255305585328019E-2</v>
      </c>
      <c r="U51" s="31">
        <f>SUM(U111,U100,U86,U68,U62,U56,U52)</f>
        <v>117476.943</v>
      </c>
      <c r="V51" s="35">
        <f>IFERROR(W51/$B51,0)</f>
        <v>5.5251203536368546E-2</v>
      </c>
      <c r="W51" s="31">
        <f>SUM(W111,W100,W86,W68,W62,W56,W52)</f>
        <v>82943.161999999997</v>
      </c>
      <c r="X51" s="32">
        <f>IFERROR(Y51/$B51,0)</f>
        <v>1.0336064257884187E-3</v>
      </c>
      <c r="Y51" s="29">
        <f>SUM(Y111,Y100,Y86,Y68,Y62,Y56,Y52)</f>
        <v>1551.6510000000001</v>
      </c>
      <c r="Z51" s="32">
        <f>IFERROR(AA51/$B51,0)</f>
        <v>9.0111117698429464E-4</v>
      </c>
      <c r="AA51" s="29">
        <f>SUM(AA111,AA100,AA86,AA68,AA62,AA56,AA52)</f>
        <v>1352.749</v>
      </c>
      <c r="AB51" s="32">
        <f>IFERROR(AC51/$B51,0)</f>
        <v>3.7545745040137857E-2</v>
      </c>
      <c r="AC51" s="29">
        <f>SUM(AC111,AC100,AC86,AC68,AC62,AC56,AC52)</f>
        <v>56363.709999999992</v>
      </c>
      <c r="AD51" s="35">
        <f>IFERROR(AE51/$B51,0)</f>
        <v>2.9500543897852453E-2</v>
      </c>
      <c r="AE51" s="31">
        <f>SUM(AE111,AE100,AE86,AE68,AE62,AE56,AE52)</f>
        <v>44286.245999999999</v>
      </c>
      <c r="AF51" s="32">
        <f>IFERROR(AG51/$B51,0)</f>
        <v>8.0002366771671482E-2</v>
      </c>
      <c r="AG51" s="29">
        <f>SUM(AG111,AG100,AG86,AG68,AG62,AG56,AG52)</f>
        <v>120099.633</v>
      </c>
      <c r="AH51" s="32">
        <f>IFERROR(AI51/$B51,0)</f>
        <v>4.2519792486149423E-3</v>
      </c>
      <c r="AI51" s="29">
        <f>SUM(AI111,AI100,AI86,AI68,AI62,AI56,AI52)</f>
        <v>6383.0754999999999</v>
      </c>
      <c r="AJ51" s="35">
        <f>IFERROR(AK51/$B51,0)</f>
        <v>1.3722324991789905E-2</v>
      </c>
      <c r="AK51" s="31">
        <f>SUM(AK111,AK100,AK86,AK68,AK62,AK56,AK52)</f>
        <v>20599.967999999997</v>
      </c>
      <c r="AL51" s="35">
        <f>IFERROR(AM51/$B51,0)</f>
        <v>1.8659531934764235E-2</v>
      </c>
      <c r="AM51" s="31">
        <f>SUM(AM111,AM100,AM86,AM68,AM62,AM56,AM52)</f>
        <v>28011.708000000002</v>
      </c>
      <c r="AN51" s="35">
        <f>IFERROR(AO51/$B51,0)</f>
        <v>5.5085717368959917E-2</v>
      </c>
      <c r="AO51" s="31">
        <f>SUM(AO111,AO100,AO86,AO68,AO62,AO56,AO52)</f>
        <v>82694.733999999997</v>
      </c>
      <c r="AP51" s="35">
        <f>IFERROR(AQ51/$B51,0)</f>
        <v>3.1261044656911367E-2</v>
      </c>
      <c r="AQ51" s="31">
        <f>SUM(AQ111,AQ100,AQ86,AQ68,AQ62,AQ56,AQ52)</f>
        <v>46929.111500000006</v>
      </c>
      <c r="AR51" s="35">
        <f>IFERROR(AS51/$B51,0)</f>
        <v>0.36667416288691523</v>
      </c>
      <c r="AS51" s="31">
        <f>SUM(AS111,AS100,AS86,AS68,AS62,AS56,AS52)</f>
        <v>550451.62</v>
      </c>
      <c r="AT51" s="32">
        <f>IFERROR(AU51/$B51,0)</f>
        <v>1.1707086526054806E-3</v>
      </c>
      <c r="AU51" s="29">
        <f>SUM(AU111,AU100,AU86,AU68,AU62,AU56,AU52)</f>
        <v>1757.4690000000001</v>
      </c>
      <c r="AV51" s="32">
        <f>IFERROR(AW51/$B51,0)</f>
        <v>1.1630661050718727E-2</v>
      </c>
      <c r="AW51" s="29">
        <f>SUM(AW111,AW100,AW86,AW68,AW62,AW56,AW52)</f>
        <v>17459.960000000003</v>
      </c>
      <c r="AX51" s="32">
        <f>IFERROR(AY51/$B51,0)</f>
        <v>6.6815569667219767E-3</v>
      </c>
      <c r="AY51" s="29">
        <f>SUM(AY111,AY100,AY86,AY68,AY62,AY56,AY52)</f>
        <v>10030.359999999999</v>
      </c>
      <c r="AZ51" s="32">
        <f>IFERROR(BA51/$B51,0)</f>
        <v>5.6113305280238953E-4</v>
      </c>
      <c r="BA51" s="29">
        <f>SUM(BA111,BA100,BA86,BA68,BA62,BA56,BA52)</f>
        <v>842.37349999999992</v>
      </c>
      <c r="BB51" s="32">
        <f>IFERROR(BC51/$B51,0)</f>
        <v>3.2394177062232181E-2</v>
      </c>
      <c r="BC51" s="29">
        <f>SUM(BC111,BC100,BC86,BC68,BC62,BC56,BC52)</f>
        <v>48630.171000000009</v>
      </c>
      <c r="BD51" s="32">
        <f>IFERROR(BE51/$B51,0)</f>
        <v>2.0760058113470478E-3</v>
      </c>
      <c r="BE51" s="29">
        <f>SUM(BE111,BE100,BE86,BE68,BE62,BE56,BE52)</f>
        <v>3116.5019999999995</v>
      </c>
      <c r="BF51" s="35">
        <f>IFERROR(BG51/$B51,0)</f>
        <v>1.5877900427724204E-2</v>
      </c>
      <c r="BG51" s="31">
        <f>SUM(BG111,BG100,BG86,BG68,BG62,BG56,BG52)</f>
        <v>23835.920000000002</v>
      </c>
      <c r="BH51" s="32">
        <f>IFERROR(BI51/$B51,0)</f>
        <v>3.3986454845153977E-4</v>
      </c>
      <c r="BI51" s="29">
        <f>SUM(BI111,BI100,BI86,BI68,BI62,BI56,BI52)</f>
        <v>510.20499999999998</v>
      </c>
      <c r="BJ51" s="32">
        <f>IFERROR(BK51/$B51,0)</f>
        <v>0</v>
      </c>
      <c r="BK51" s="29">
        <f>SUM(BK111,BK100,BK86,BK68,BK62,BK56,BK52)</f>
        <v>0</v>
      </c>
      <c r="BL51" s="32">
        <f>IFERROR(BM51/$B51,0)</f>
        <v>4.4485715104106643E-4</v>
      </c>
      <c r="BM51" s="29">
        <f>SUM(BM111,BM100,BM86,BM68,BM62,BM56,BM52)</f>
        <v>667.81999999999994</v>
      </c>
    </row>
    <row r="52" spans="1:65" ht="15.75" x14ac:dyDescent="0.25">
      <c r="A52" s="5" t="s">
        <v>62</v>
      </c>
      <c r="B52" s="3">
        <f>SUM(B53:B55)</f>
        <v>10930</v>
      </c>
      <c r="C52" s="42">
        <f>IFERROR(SUM(F52,H52,J52,L52,N52,P52,R52,T52,V52,X52,Z52,AB52,AD52,AF52,AH52,AJ52,AL52,AN52,AP52,AR52,AT52,AV52,AX52,AZ52,BB52,BD52,BF52,BH52,BJ52,BL52),0)</f>
        <v>1</v>
      </c>
      <c r="D52" s="28">
        <v>96</v>
      </c>
      <c r="E52" s="27">
        <f>D52*779.4</f>
        <v>74822.399999999994</v>
      </c>
      <c r="F52" s="32">
        <f>IFERROR(G52/$B52,0)</f>
        <v>0</v>
      </c>
      <c r="G52" s="29">
        <f>SUM(G53:G55)</f>
        <v>0</v>
      </c>
      <c r="H52" s="32">
        <f>IFERROR(I52/$B52,0)</f>
        <v>1.40256175663312E-3</v>
      </c>
      <c r="I52" s="29">
        <f>SUM(I53:I55)</f>
        <v>15.330000000000002</v>
      </c>
      <c r="J52" s="32">
        <f>IFERROR(K52/$B52,0)</f>
        <v>7.6486733760292771E-3</v>
      </c>
      <c r="K52" s="29">
        <f>SUM(K53:K55)</f>
        <v>83.6</v>
      </c>
      <c r="L52" s="32">
        <f>IFERROR(M52/$B52,0)</f>
        <v>0</v>
      </c>
      <c r="M52" s="29">
        <f>SUM(M53:M55)</f>
        <v>0</v>
      </c>
      <c r="N52" s="35">
        <f>IFERROR(O52/$B52,0)</f>
        <v>5.9183897529734672E-2</v>
      </c>
      <c r="O52" s="31">
        <f>SUM(O53:O55)</f>
        <v>646.88</v>
      </c>
      <c r="P52" s="35">
        <f>IFERROR(Q52/$B52,0)</f>
        <v>0.12117108874656908</v>
      </c>
      <c r="Q52" s="31">
        <f>SUM(Q53:Q55)</f>
        <v>1324.4</v>
      </c>
      <c r="R52" s="32">
        <f>IFERROR(S52/$B52,0)</f>
        <v>4.8307410795974385E-4</v>
      </c>
      <c r="S52" s="29">
        <f>SUM(S53:S55)</f>
        <v>5.28</v>
      </c>
      <c r="T52" s="36">
        <f>IFERROR(U52/$B52,0)</f>
        <v>5.4958828911253435E-2</v>
      </c>
      <c r="U52" s="31">
        <f>SUM(U53:U55)</f>
        <v>600.70000000000005</v>
      </c>
      <c r="V52" s="35">
        <f>IFERROR(W52/$B52,0)</f>
        <v>3.0466605672461122E-2</v>
      </c>
      <c r="W52" s="31">
        <f>SUM(W53:W55)</f>
        <v>333.00000000000006</v>
      </c>
      <c r="X52" s="32">
        <f>IFERROR(Y52/$B52,0)</f>
        <v>0</v>
      </c>
      <c r="Y52" s="29">
        <f>SUM(Y53:Y55)</f>
        <v>0</v>
      </c>
      <c r="Z52" s="32">
        <f>IFERROR(AA52/$B52,0)</f>
        <v>1.8051235132662397E-3</v>
      </c>
      <c r="AA52" s="29">
        <f>SUM(AA53:AA55)</f>
        <v>19.73</v>
      </c>
      <c r="AB52" s="32">
        <f>IFERROR(AC52/$B52,0)</f>
        <v>1.2076852698993596E-2</v>
      </c>
      <c r="AC52" s="29">
        <f>SUM(AC53:AC55)</f>
        <v>132</v>
      </c>
      <c r="AD52" s="35">
        <f>IFERROR(AE52/$B52,0)</f>
        <v>2.8051235132662399E-2</v>
      </c>
      <c r="AE52" s="31">
        <f>SUM(AE53:AE55)</f>
        <v>306.60000000000002</v>
      </c>
      <c r="AF52" s="32">
        <f>IFERROR(AG52/$B52,0)</f>
        <v>1.7712717291857274E-2</v>
      </c>
      <c r="AG52" s="29">
        <f>SUM(AG53:AG55)</f>
        <v>193.6</v>
      </c>
      <c r="AH52" s="32">
        <f>IFERROR(AI52/$B52,0)</f>
        <v>4.1866422689844467E-3</v>
      </c>
      <c r="AI52" s="29">
        <f>SUM(AI53:AI55)</f>
        <v>45.76</v>
      </c>
      <c r="AJ52" s="35">
        <f>IFERROR(AK52/$B52,0)</f>
        <v>2.2157365050320219E-2</v>
      </c>
      <c r="AK52" s="31">
        <f>SUM(AK53:AK55)</f>
        <v>242.17999999999998</v>
      </c>
      <c r="AL52" s="35">
        <f>IFERROR(AM52/$B52,0)</f>
        <v>3.35224153705398E-2</v>
      </c>
      <c r="AM52" s="31">
        <f>SUM(AM53:AM55)</f>
        <v>366.4</v>
      </c>
      <c r="AN52" s="35">
        <f>IFERROR(AO52/$B52,0)</f>
        <v>4.9281793229643184E-2</v>
      </c>
      <c r="AO52" s="31">
        <f>SUM(AO53:AO55)</f>
        <v>538.65</v>
      </c>
      <c r="AP52" s="35">
        <f>IFERROR(AQ52/$B52,0)</f>
        <v>2.4314730100640437E-2</v>
      </c>
      <c r="AQ52" s="31">
        <f>SUM(AQ53:AQ55)</f>
        <v>265.76</v>
      </c>
      <c r="AR52" s="35">
        <f>IFERROR(AS52/$B52,0)</f>
        <v>0.33447392497712719</v>
      </c>
      <c r="AS52" s="31">
        <f>SUM(AS53:AS55)</f>
        <v>3655.8</v>
      </c>
      <c r="AT52" s="32">
        <f>IFERROR(AU52/$B52,0)</f>
        <v>1.6102470265324795E-3</v>
      </c>
      <c r="AU52" s="29">
        <f>SUM(AU53:AU55)</f>
        <v>17.600000000000001</v>
      </c>
      <c r="AV52" s="32">
        <f>IFERROR(AW52/$B52,0)</f>
        <v>1.0466605672461117E-2</v>
      </c>
      <c r="AW52" s="29">
        <f>SUM(AW53:AW55)</f>
        <v>114.4</v>
      </c>
      <c r="AX52" s="32">
        <f>IFERROR(AY52/$B52,0)</f>
        <v>2.4153705397987192E-3</v>
      </c>
      <c r="AY52" s="29">
        <f>SUM(AY53:AY55)</f>
        <v>26.400000000000002</v>
      </c>
      <c r="AZ52" s="32">
        <f>IFERROR(BA52/$B52,0)</f>
        <v>8.8563586459286384E-4</v>
      </c>
      <c r="BA52" s="29">
        <f>SUM(BA53:BA55)</f>
        <v>9.6800000000000015</v>
      </c>
      <c r="BB52" s="32">
        <f>IFERROR(BC52/$B52,0)</f>
        <v>4.1061299176578234E-2</v>
      </c>
      <c r="BC52" s="29">
        <f>SUM(BC53:BC55)</f>
        <v>448.80000000000007</v>
      </c>
      <c r="BD52" s="32">
        <f>IFERROR(BE52/$B52,0)</f>
        <v>1.2076852698993596E-3</v>
      </c>
      <c r="BE52" s="29">
        <f>SUM(BE53:BE55)</f>
        <v>13.200000000000001</v>
      </c>
      <c r="BF52" s="35">
        <f>IFERROR(BG52/$B52,0)</f>
        <v>0.13945562671546202</v>
      </c>
      <c r="BG52" s="31">
        <f>SUM(BG53:BG55)</f>
        <v>1524.25</v>
      </c>
      <c r="BH52" s="32">
        <f>IFERROR(BI52/$B52,0)</f>
        <v>0</v>
      </c>
      <c r="BI52" s="29">
        <f>SUM(BI53:BI55)</f>
        <v>0</v>
      </c>
      <c r="BJ52" s="32">
        <f>IFERROR(BK52/$B52,0)</f>
        <v>0</v>
      </c>
      <c r="BK52" s="29">
        <f>SUM(BK53:BK55)</f>
        <v>0</v>
      </c>
      <c r="BL52" s="32">
        <f>IFERROR(BM52/$B52,0)</f>
        <v>0</v>
      </c>
      <c r="BM52" s="29">
        <f>SUM(BM53:BM55)</f>
        <v>0</v>
      </c>
    </row>
    <row r="53" spans="1:65" hidden="1" outlineLevel="1" x14ac:dyDescent="0.25">
      <c r="A53" s="2" t="s">
        <v>152</v>
      </c>
      <c r="B53" s="1">
        <v>1250</v>
      </c>
      <c r="C53" s="42">
        <f>SUM(F53,H53,J53,L53,N53,P53,R53,T53,V53,X53,Z53,AB53,AD53,AF53,AH53,AJ53,AL53,AN53,AP53,AR53,AT53,AV53,AX53,AZ53,BB53,BD53,BF53,BH53,BJ53,BL53)</f>
        <v>1</v>
      </c>
      <c r="D53" s="19"/>
      <c r="E53" s="20"/>
      <c r="F53" s="33">
        <v>0</v>
      </c>
      <c r="G53" s="29">
        <f t="shared" ref="G53:G55" si="263">$B53*F53</f>
        <v>0</v>
      </c>
      <c r="H53" s="33">
        <v>1E-3</v>
      </c>
      <c r="I53" s="29">
        <f t="shared" ref="I53:I55" si="264">$B53*H53</f>
        <v>1.25</v>
      </c>
      <c r="J53" s="33">
        <v>0</v>
      </c>
      <c r="K53" s="29">
        <f t="shared" ref="K53:K55" si="265">$B53*J53</f>
        <v>0</v>
      </c>
      <c r="L53" s="33">
        <v>0</v>
      </c>
      <c r="M53" s="29">
        <f t="shared" ref="M53:M55" si="266">$B53*L53</f>
        <v>0</v>
      </c>
      <c r="N53" s="33">
        <v>0.2</v>
      </c>
      <c r="O53" s="31">
        <f t="shared" ref="O53:O55" si="267">$B53*N53</f>
        <v>250</v>
      </c>
      <c r="P53" s="33">
        <v>0</v>
      </c>
      <c r="Q53" s="31">
        <f t="shared" ref="Q53:Q55" si="268">$B53*P53</f>
        <v>0</v>
      </c>
      <c r="R53" s="33">
        <v>0</v>
      </c>
      <c r="S53" s="29">
        <f t="shared" ref="S53:S55" si="269">$B53*R53</f>
        <v>0</v>
      </c>
      <c r="T53" s="37">
        <v>0.03</v>
      </c>
      <c r="U53" s="31">
        <f t="shared" ref="U53:U55" si="270">$B53*T53</f>
        <v>37.5</v>
      </c>
      <c r="V53" s="33">
        <v>0.02</v>
      </c>
      <c r="W53" s="31">
        <f t="shared" ref="W53:W55" si="271">$B53*V53</f>
        <v>25</v>
      </c>
      <c r="X53" s="33">
        <v>0</v>
      </c>
      <c r="Y53" s="29">
        <f t="shared" ref="Y53:Y55" si="272">$B53*X53</f>
        <v>0</v>
      </c>
      <c r="Z53" s="33">
        <v>1E-3</v>
      </c>
      <c r="AA53" s="29">
        <f t="shared" ref="AA53:AA55" si="273">$B53*Z53</f>
        <v>1.25</v>
      </c>
      <c r="AB53" s="33">
        <v>0</v>
      </c>
      <c r="AC53" s="29">
        <f t="shared" ref="AC53:AC55" si="274">$B53*AB53</f>
        <v>0</v>
      </c>
      <c r="AD53" s="33">
        <v>0.02</v>
      </c>
      <c r="AE53" s="31">
        <f t="shared" ref="AE53:AE55" si="275">$B53*AD53</f>
        <v>25</v>
      </c>
      <c r="AF53" s="33">
        <v>0</v>
      </c>
      <c r="AG53" s="29">
        <f>$B53*AF53</f>
        <v>0</v>
      </c>
      <c r="AH53" s="33">
        <v>0</v>
      </c>
      <c r="AI53" s="29">
        <f>$B53*AH53</f>
        <v>0</v>
      </c>
      <c r="AJ53" s="33">
        <v>0.01</v>
      </c>
      <c r="AK53" s="31">
        <f t="shared" ref="AK53:AK55" si="276">$B53*AJ53</f>
        <v>12.5</v>
      </c>
      <c r="AL53" s="33">
        <v>8.0000000000000002E-3</v>
      </c>
      <c r="AM53" s="31">
        <f t="shared" ref="AM53:AM55" si="277">$B53*AL53</f>
        <v>10</v>
      </c>
      <c r="AN53" s="33">
        <v>5.0000000000000001E-3</v>
      </c>
      <c r="AO53" s="31">
        <f t="shared" ref="AO53:AO55" si="278">$B53*AN53</f>
        <v>6.25</v>
      </c>
      <c r="AP53" s="33">
        <v>0</v>
      </c>
      <c r="AQ53" s="31">
        <f t="shared" ref="AQ53:AQ55" si="279">$B53*AP53</f>
        <v>0</v>
      </c>
      <c r="AR53" s="33">
        <v>0.7</v>
      </c>
      <c r="AS53" s="31">
        <f t="shared" ref="AS53:AS55" si="280">$B53*AR53</f>
        <v>875</v>
      </c>
      <c r="AT53" s="33">
        <v>0</v>
      </c>
      <c r="AU53" s="29">
        <f>$B53*AT53</f>
        <v>0</v>
      </c>
      <c r="AV53" s="33">
        <v>0</v>
      </c>
      <c r="AW53" s="29">
        <f>$B53*AV53</f>
        <v>0</v>
      </c>
      <c r="AX53" s="33">
        <v>0</v>
      </c>
      <c r="AY53" s="29">
        <f>$B53*AX53</f>
        <v>0</v>
      </c>
      <c r="AZ53" s="33">
        <v>0</v>
      </c>
      <c r="BA53" s="29">
        <f>$B53*AZ53</f>
        <v>0</v>
      </c>
      <c r="BB53" s="33">
        <v>0</v>
      </c>
      <c r="BC53" s="29">
        <f>$B53*BB53</f>
        <v>0</v>
      </c>
      <c r="BD53" s="33">
        <v>0</v>
      </c>
      <c r="BE53" s="29">
        <f>$B53*BD53</f>
        <v>0</v>
      </c>
      <c r="BF53" s="33">
        <v>5.0000000000000001E-3</v>
      </c>
      <c r="BG53" s="31">
        <f t="shared" ref="BG53:BG55" si="281">$B53*BF53</f>
        <v>6.25</v>
      </c>
      <c r="BH53" s="33">
        <v>0</v>
      </c>
      <c r="BI53" s="29">
        <f>$B53*BH53</f>
        <v>0</v>
      </c>
      <c r="BJ53" s="33">
        <v>0</v>
      </c>
      <c r="BK53" s="29">
        <f>$B53*BJ53</f>
        <v>0</v>
      </c>
      <c r="BL53" s="33">
        <v>0</v>
      </c>
      <c r="BM53" s="29">
        <f>$B53*BL53</f>
        <v>0</v>
      </c>
    </row>
    <row r="54" spans="1:65" hidden="1" outlineLevel="1" x14ac:dyDescent="0.25">
      <c r="A54" s="2" t="s">
        <v>153</v>
      </c>
      <c r="B54" s="1">
        <v>8800</v>
      </c>
      <c r="C54" s="42">
        <f t="shared" ref="C54:C55" si="282">SUM(F54,H54,J54,L54,N54,P54,R54,T54,V54,X54,Z54,AB54,AD54,AF54,AH54,AJ54,AL54,AN54,AP54,AR54,AT54,AV54,AX54,AZ54,BB54,BD54,BF54,BH54,BJ54,BL54)</f>
        <v>1</v>
      </c>
      <c r="D54" s="21"/>
      <c r="E54" s="22"/>
      <c r="F54" s="33">
        <v>0</v>
      </c>
      <c r="G54" s="29">
        <f t="shared" si="263"/>
        <v>0</v>
      </c>
      <c r="H54" s="33">
        <v>1.5E-3</v>
      </c>
      <c r="I54" s="29">
        <f t="shared" si="264"/>
        <v>13.200000000000001</v>
      </c>
      <c r="J54" s="33">
        <v>8.9999999999999993E-3</v>
      </c>
      <c r="K54" s="29">
        <f t="shared" si="265"/>
        <v>79.199999999999989</v>
      </c>
      <c r="L54" s="33">
        <v>0</v>
      </c>
      <c r="M54" s="29">
        <f t="shared" si="266"/>
        <v>0</v>
      </c>
      <c r="N54" s="33">
        <v>4.4999999999999998E-2</v>
      </c>
      <c r="O54" s="31">
        <f t="shared" si="267"/>
        <v>396</v>
      </c>
      <c r="P54" s="33">
        <v>0.15</v>
      </c>
      <c r="Q54" s="31">
        <f t="shared" si="268"/>
        <v>1320</v>
      </c>
      <c r="R54" s="33">
        <v>5.0000000000000001E-4</v>
      </c>
      <c r="S54" s="29">
        <f t="shared" si="269"/>
        <v>4.4000000000000004</v>
      </c>
      <c r="T54" s="37">
        <v>6.2E-2</v>
      </c>
      <c r="U54" s="31">
        <f t="shared" si="270"/>
        <v>545.6</v>
      </c>
      <c r="V54" s="33">
        <v>3.3000000000000002E-2</v>
      </c>
      <c r="W54" s="31">
        <f t="shared" si="271"/>
        <v>290.40000000000003</v>
      </c>
      <c r="X54" s="33">
        <v>0</v>
      </c>
      <c r="Y54" s="29">
        <f t="shared" si="272"/>
        <v>0</v>
      </c>
      <c r="Z54" s="33">
        <v>2E-3</v>
      </c>
      <c r="AA54" s="29">
        <f t="shared" si="273"/>
        <v>17.600000000000001</v>
      </c>
      <c r="AB54" s="33">
        <v>4.0000000000000001E-3</v>
      </c>
      <c r="AC54" s="29">
        <f t="shared" si="274"/>
        <v>35.200000000000003</v>
      </c>
      <c r="AD54" s="33">
        <v>0.03</v>
      </c>
      <c r="AE54" s="31">
        <f t="shared" si="275"/>
        <v>264</v>
      </c>
      <c r="AF54" s="33">
        <v>0.01</v>
      </c>
      <c r="AG54" s="29">
        <f t="shared" ref="AG54:AG55" si="283">$B54*AF54</f>
        <v>88</v>
      </c>
      <c r="AH54" s="33">
        <v>5.0000000000000001E-3</v>
      </c>
      <c r="AI54" s="29">
        <f t="shared" ref="AI54:AI55" si="284">$B54*AH54</f>
        <v>44</v>
      </c>
      <c r="AJ54" s="33">
        <v>2.5999999999999999E-2</v>
      </c>
      <c r="AK54" s="31">
        <f t="shared" si="276"/>
        <v>228.79999999999998</v>
      </c>
      <c r="AL54" s="33">
        <v>0.04</v>
      </c>
      <c r="AM54" s="31">
        <f t="shared" si="277"/>
        <v>352</v>
      </c>
      <c r="AN54" s="33">
        <v>0.06</v>
      </c>
      <c r="AO54" s="31">
        <f t="shared" si="278"/>
        <v>528</v>
      </c>
      <c r="AP54" s="33">
        <v>0.03</v>
      </c>
      <c r="AQ54" s="31">
        <f t="shared" si="279"/>
        <v>264</v>
      </c>
      <c r="AR54" s="33">
        <v>0.3</v>
      </c>
      <c r="AS54" s="31">
        <f t="shared" si="280"/>
        <v>2640</v>
      </c>
      <c r="AT54" s="33">
        <v>2E-3</v>
      </c>
      <c r="AU54" s="29">
        <f t="shared" ref="AU54:AU55" si="285">$B54*AT54</f>
        <v>17.600000000000001</v>
      </c>
      <c r="AV54" s="33">
        <v>2E-3</v>
      </c>
      <c r="AW54" s="29">
        <f t="shared" ref="AW54:AW55" si="286">$B54*AV54</f>
        <v>17.600000000000001</v>
      </c>
      <c r="AX54" s="33">
        <v>1E-3</v>
      </c>
      <c r="AY54" s="29">
        <f t="shared" ref="AY54:AY55" si="287">$B54*AX54</f>
        <v>8.8000000000000007</v>
      </c>
      <c r="AZ54" s="33">
        <v>1E-3</v>
      </c>
      <c r="BA54" s="29">
        <f t="shared" ref="BA54:BC55" si="288">$B54*AZ54</f>
        <v>8.8000000000000007</v>
      </c>
      <c r="BB54" s="33">
        <v>3.5000000000000003E-2</v>
      </c>
      <c r="BC54" s="29">
        <f t="shared" si="288"/>
        <v>308.00000000000006</v>
      </c>
      <c r="BD54" s="33">
        <v>1E-3</v>
      </c>
      <c r="BE54" s="29">
        <f t="shared" ref="BE54" si="289">$B54*BD54</f>
        <v>8.8000000000000007</v>
      </c>
      <c r="BF54" s="33">
        <v>0.15</v>
      </c>
      <c r="BG54" s="31">
        <f t="shared" si="281"/>
        <v>1320</v>
      </c>
      <c r="BH54" s="33">
        <v>0</v>
      </c>
      <c r="BI54" s="29">
        <f t="shared" ref="BI54:BI55" si="290">$B54*BH54</f>
        <v>0</v>
      </c>
      <c r="BJ54" s="33">
        <v>0</v>
      </c>
      <c r="BK54" s="29">
        <f t="shared" ref="BK54:BK55" si="291">$B54*BJ54</f>
        <v>0</v>
      </c>
      <c r="BL54" s="33">
        <v>0</v>
      </c>
      <c r="BM54" s="29">
        <f t="shared" ref="BM54:BM55" si="292">$B54*BL54</f>
        <v>0</v>
      </c>
    </row>
    <row r="55" spans="1:65" hidden="1" outlineLevel="1" x14ac:dyDescent="0.25">
      <c r="A55" s="2" t="s">
        <v>154</v>
      </c>
      <c r="B55" s="1">
        <v>880</v>
      </c>
      <c r="C55" s="42">
        <f t="shared" si="282"/>
        <v>1</v>
      </c>
      <c r="D55" s="23"/>
      <c r="E55" s="24"/>
      <c r="F55" s="33">
        <v>0</v>
      </c>
      <c r="G55" s="29">
        <f t="shared" si="263"/>
        <v>0</v>
      </c>
      <c r="H55" s="33">
        <v>1E-3</v>
      </c>
      <c r="I55" s="29">
        <f t="shared" si="264"/>
        <v>0.88</v>
      </c>
      <c r="J55" s="33">
        <v>5.0000000000000001E-3</v>
      </c>
      <c r="K55" s="29">
        <f t="shared" si="265"/>
        <v>4.4000000000000004</v>
      </c>
      <c r="L55" s="33">
        <v>0</v>
      </c>
      <c r="M55" s="29">
        <f t="shared" si="266"/>
        <v>0</v>
      </c>
      <c r="N55" s="33">
        <v>1E-3</v>
      </c>
      <c r="O55" s="31">
        <f t="shared" si="267"/>
        <v>0.88</v>
      </c>
      <c r="P55" s="33">
        <v>5.0000000000000001E-3</v>
      </c>
      <c r="Q55" s="31">
        <f t="shared" si="268"/>
        <v>4.4000000000000004</v>
      </c>
      <c r="R55" s="33">
        <v>1E-3</v>
      </c>
      <c r="S55" s="29">
        <f t="shared" si="269"/>
        <v>0.88</v>
      </c>
      <c r="T55" s="37">
        <v>0.02</v>
      </c>
      <c r="U55" s="31">
        <f t="shared" si="270"/>
        <v>17.600000000000001</v>
      </c>
      <c r="V55" s="33">
        <v>0.02</v>
      </c>
      <c r="W55" s="31">
        <f t="shared" si="271"/>
        <v>17.600000000000001</v>
      </c>
      <c r="X55" s="33">
        <v>0</v>
      </c>
      <c r="Y55" s="29">
        <f t="shared" si="272"/>
        <v>0</v>
      </c>
      <c r="Z55" s="33">
        <v>1E-3</v>
      </c>
      <c r="AA55" s="29">
        <f t="shared" si="273"/>
        <v>0.88</v>
      </c>
      <c r="AB55" s="33">
        <v>0.11</v>
      </c>
      <c r="AC55" s="29">
        <f t="shared" si="274"/>
        <v>96.8</v>
      </c>
      <c r="AD55" s="33">
        <v>0.02</v>
      </c>
      <c r="AE55" s="31">
        <f t="shared" si="275"/>
        <v>17.600000000000001</v>
      </c>
      <c r="AF55" s="33">
        <v>0.12</v>
      </c>
      <c r="AG55" s="29">
        <f t="shared" si="283"/>
        <v>105.6</v>
      </c>
      <c r="AH55" s="33">
        <v>2E-3</v>
      </c>
      <c r="AI55" s="29">
        <f t="shared" si="284"/>
        <v>1.76</v>
      </c>
      <c r="AJ55" s="33">
        <v>1E-3</v>
      </c>
      <c r="AK55" s="31">
        <f t="shared" si="276"/>
        <v>0.88</v>
      </c>
      <c r="AL55" s="33">
        <v>5.0000000000000001E-3</v>
      </c>
      <c r="AM55" s="31">
        <f t="shared" si="277"/>
        <v>4.4000000000000004</v>
      </c>
      <c r="AN55" s="33">
        <v>5.0000000000000001E-3</v>
      </c>
      <c r="AO55" s="31">
        <f t="shared" si="278"/>
        <v>4.4000000000000004</v>
      </c>
      <c r="AP55" s="33">
        <v>2E-3</v>
      </c>
      <c r="AQ55" s="31">
        <f t="shared" si="279"/>
        <v>1.76</v>
      </c>
      <c r="AR55" s="33">
        <v>0.16</v>
      </c>
      <c r="AS55" s="31">
        <f t="shared" si="280"/>
        <v>140.80000000000001</v>
      </c>
      <c r="AT55" s="33">
        <v>0</v>
      </c>
      <c r="AU55" s="29">
        <f t="shared" si="285"/>
        <v>0</v>
      </c>
      <c r="AV55" s="33">
        <v>0.11</v>
      </c>
      <c r="AW55" s="29">
        <f t="shared" si="286"/>
        <v>96.8</v>
      </c>
      <c r="AX55" s="33">
        <v>0.02</v>
      </c>
      <c r="AY55" s="29">
        <f t="shared" si="287"/>
        <v>17.600000000000001</v>
      </c>
      <c r="AZ55" s="33">
        <v>1E-3</v>
      </c>
      <c r="BA55" s="29">
        <f t="shared" si="288"/>
        <v>0.88</v>
      </c>
      <c r="BB55" s="33">
        <v>0.16</v>
      </c>
      <c r="BC55" s="29">
        <f t="shared" si="288"/>
        <v>140.80000000000001</v>
      </c>
      <c r="BD55" s="33">
        <v>5.0000000000000001E-3</v>
      </c>
      <c r="BE55" s="29">
        <f t="shared" ref="BE55" si="293">$B55*BD55</f>
        <v>4.4000000000000004</v>
      </c>
      <c r="BF55" s="33">
        <v>0.22500000000000001</v>
      </c>
      <c r="BG55" s="31">
        <f t="shared" si="281"/>
        <v>198</v>
      </c>
      <c r="BH55" s="33">
        <v>0</v>
      </c>
      <c r="BI55" s="29">
        <f t="shared" si="290"/>
        <v>0</v>
      </c>
      <c r="BJ55" s="33">
        <v>0</v>
      </c>
      <c r="BK55" s="29">
        <f t="shared" si="291"/>
        <v>0</v>
      </c>
      <c r="BL55" s="33">
        <v>0</v>
      </c>
      <c r="BM55" s="29">
        <f t="shared" si="292"/>
        <v>0</v>
      </c>
    </row>
    <row r="56" spans="1:65" ht="15.75" collapsed="1" x14ac:dyDescent="0.25">
      <c r="A56" s="5" t="s">
        <v>63</v>
      </c>
      <c r="B56" s="3">
        <f>SUM(B57:B61)</f>
        <v>1335</v>
      </c>
      <c r="C56" s="42">
        <f>IFERROR(SUM(F56,H56,J56,L56,N56,P56,R56,T56,V56,X56,Z56,AB56,AD56,AF56,AH56,AJ56,AL56,AN56,AP56,AR56,AT56,AV56,AX56,AZ56,BB56,BD56,BF56,BH56,BJ56,BL56),0)</f>
        <v>1.0000000000000002</v>
      </c>
      <c r="D56" s="28">
        <v>80</v>
      </c>
      <c r="E56" s="27">
        <f>D56*779.4</f>
        <v>62352</v>
      </c>
      <c r="F56" s="32">
        <f>IFERROR(G56/$B56,0)</f>
        <v>0</v>
      </c>
      <c r="G56" s="29">
        <f>SUM(G57:G61)</f>
        <v>0</v>
      </c>
      <c r="H56" s="32">
        <f>IFERROR(I56/$B56,0)</f>
        <v>1.4397003745318352E-3</v>
      </c>
      <c r="I56" s="29">
        <f>SUM(I57:I61)</f>
        <v>1.9219999999999999</v>
      </c>
      <c r="J56" s="32">
        <f>IFERROR(K56/$B56,0)</f>
        <v>2.8913857677902621E-3</v>
      </c>
      <c r="K56" s="29">
        <f>SUM(K57:K61)</f>
        <v>3.86</v>
      </c>
      <c r="L56" s="32">
        <f>IFERROR(M56/$B56,0)</f>
        <v>0</v>
      </c>
      <c r="M56" s="29">
        <f>SUM(M57:M61)</f>
        <v>0</v>
      </c>
      <c r="N56" s="35">
        <f>IFERROR(O56/$B56,0)</f>
        <v>1.2996254681647942E-2</v>
      </c>
      <c r="O56" s="31">
        <f>SUM(O57:O61)</f>
        <v>17.350000000000001</v>
      </c>
      <c r="P56" s="35">
        <f>IFERROR(Q56/$B56,0)</f>
        <v>7.4275655430711615E-2</v>
      </c>
      <c r="Q56" s="31">
        <f>SUM(Q57:Q61)</f>
        <v>99.158000000000001</v>
      </c>
      <c r="R56" s="32">
        <f>IFERROR(S56/$B56,0)</f>
        <v>0</v>
      </c>
      <c r="S56" s="29">
        <f>SUM(S57:S61)</f>
        <v>0</v>
      </c>
      <c r="T56" s="36">
        <f>IFERROR(U56/$B56,0)</f>
        <v>0.10890636704119849</v>
      </c>
      <c r="U56" s="31">
        <f>SUM(U57:U61)</f>
        <v>145.38999999999999</v>
      </c>
      <c r="V56" s="35">
        <f>IFERROR(W56/$B56,0)</f>
        <v>3.7325842696629211E-2</v>
      </c>
      <c r="W56" s="31">
        <f>SUM(W57:W61)</f>
        <v>49.83</v>
      </c>
      <c r="X56" s="32">
        <f>IFERROR(Y56/$B56,0)</f>
        <v>0</v>
      </c>
      <c r="Y56" s="29">
        <f>SUM(Y57:Y61)</f>
        <v>0</v>
      </c>
      <c r="Z56" s="32">
        <f>IFERROR(AA56/$B56,0)</f>
        <v>2.1498127340823969E-3</v>
      </c>
      <c r="AA56" s="29">
        <f>SUM(AA57:AA61)</f>
        <v>2.87</v>
      </c>
      <c r="AB56" s="32">
        <f>IFERROR(AC56/$B56,0)</f>
        <v>2.0239700374531839E-2</v>
      </c>
      <c r="AC56" s="29">
        <f>SUM(AC57:AC61)</f>
        <v>27.020000000000003</v>
      </c>
      <c r="AD56" s="35">
        <f>IFERROR(AE56/$B56,0)</f>
        <v>1.1839700374531836E-2</v>
      </c>
      <c r="AE56" s="31">
        <f>SUM(AE57:AE61)</f>
        <v>15.806000000000001</v>
      </c>
      <c r="AF56" s="32">
        <f>IFERROR(AG56/$B56,0)</f>
        <v>8.5308614232209742E-2</v>
      </c>
      <c r="AG56" s="29">
        <f>SUM(AG57:AG61)</f>
        <v>113.887</v>
      </c>
      <c r="AH56" s="32">
        <f>IFERROR(AI56/$B56,0)</f>
        <v>4.354157303370787E-2</v>
      </c>
      <c r="AI56" s="29">
        <f>SUM(AI57:AI61)</f>
        <v>58.128000000000007</v>
      </c>
      <c r="AJ56" s="35">
        <f>IFERROR(AK56/$B56,0)</f>
        <v>1.6876404494382024E-3</v>
      </c>
      <c r="AK56" s="31">
        <f>SUM(AK57:AK61)</f>
        <v>2.2530000000000001</v>
      </c>
      <c r="AL56" s="35">
        <f>IFERROR(AM56/$B56,0)</f>
        <v>2.3224719101123593E-2</v>
      </c>
      <c r="AM56" s="31">
        <f>SUM(AM57:AM61)</f>
        <v>31.004999999999999</v>
      </c>
      <c r="AN56" s="35">
        <f>IFERROR(AO56/$B56,0)</f>
        <v>6.0823970037453184E-2</v>
      </c>
      <c r="AO56" s="31">
        <f>SUM(AO57:AO61)</f>
        <v>81.2</v>
      </c>
      <c r="AP56" s="35">
        <f>IFERROR(AQ56/$B56,0)</f>
        <v>7.228464419475656E-3</v>
      </c>
      <c r="AQ56" s="31">
        <f>SUM(AQ57:AQ61)</f>
        <v>9.65</v>
      </c>
      <c r="AR56" s="35">
        <f>IFERROR(AS56/$B56,0)</f>
        <v>0.39569288389513108</v>
      </c>
      <c r="AS56" s="31">
        <f>SUM(AS57:AS61)</f>
        <v>528.25</v>
      </c>
      <c r="AT56" s="32">
        <f>IFERROR(AU56/$B56,0)</f>
        <v>0</v>
      </c>
      <c r="AU56" s="29">
        <f>SUM(AU57:AU61)</f>
        <v>0</v>
      </c>
      <c r="AV56" s="32">
        <f>IFERROR(AW56/$B56,0)</f>
        <v>4.6067415730337076E-2</v>
      </c>
      <c r="AW56" s="29">
        <f>SUM(AW57:AW61)</f>
        <v>61.5</v>
      </c>
      <c r="AX56" s="32">
        <f>IFERROR(AY56/$B56,0)</f>
        <v>0</v>
      </c>
      <c r="AY56" s="29">
        <f>SUM(AY57:AY61)</f>
        <v>0</v>
      </c>
      <c r="AZ56" s="32">
        <f>IFERROR(BA56/$B56,0)</f>
        <v>1.4456928838951311E-3</v>
      </c>
      <c r="BA56" s="29">
        <f>SUM(BA57:BA61)</f>
        <v>1.93</v>
      </c>
      <c r="BB56" s="32">
        <f>IFERROR(BC56/$B56,0)</f>
        <v>5.4611235955056174E-2</v>
      </c>
      <c r="BC56" s="29">
        <f>SUM(BC57:BC61)</f>
        <v>72.905999999999992</v>
      </c>
      <c r="BD56" s="32">
        <f>IFERROR(BE56/$B56,0)</f>
        <v>4.606741573033708E-4</v>
      </c>
      <c r="BE56" s="29">
        <f>SUM(BE57:BE61)</f>
        <v>0.61499999999999999</v>
      </c>
      <c r="BF56" s="35">
        <f>IFERROR(BG56/$B56,0)</f>
        <v>7.8426966292134831E-3</v>
      </c>
      <c r="BG56" s="31">
        <f>SUM(BG57:BG61)</f>
        <v>10.47</v>
      </c>
      <c r="BH56" s="32">
        <f>IFERROR(BI56/$B56,0)</f>
        <v>0</v>
      </c>
      <c r="BI56" s="29">
        <f>SUM(BI57:BI61)</f>
        <v>0</v>
      </c>
      <c r="BJ56" s="32">
        <f>IFERROR(BK56/$B56,0)</f>
        <v>0</v>
      </c>
      <c r="BK56" s="29">
        <f>SUM(BK57:BK61)</f>
        <v>0</v>
      </c>
      <c r="BL56" s="32">
        <f>IFERROR(BM56/$B56,0)</f>
        <v>0</v>
      </c>
      <c r="BM56" s="29">
        <f>SUM(BM57:BM61)</f>
        <v>0</v>
      </c>
    </row>
    <row r="57" spans="1:65" hidden="1" outlineLevel="1" x14ac:dyDescent="0.25">
      <c r="A57" s="2" t="s">
        <v>137</v>
      </c>
      <c r="B57" s="1">
        <v>205</v>
      </c>
      <c r="C57" s="42">
        <f>SUM(F57,H57,J57,L57,N57,P57,R57,T57,V57,X57,Z57,AB57,AD57,AF57,AH57,AJ57,AL57,AN57,AP57,AR57,AT57,AV57,AX57,AZ57,BB57,BD57,BF57,BH57,BJ57,BL57)</f>
        <v>0.99999999999999989</v>
      </c>
      <c r="D57" s="19"/>
      <c r="E57" s="20"/>
      <c r="F57" s="33">
        <v>0</v>
      </c>
      <c r="G57" s="29">
        <f t="shared" ref="G57:G61" si="294">$B57*F57</f>
        <v>0</v>
      </c>
      <c r="H57" s="33">
        <v>3.0000000000000001E-3</v>
      </c>
      <c r="I57" s="29">
        <f t="shared" ref="I57:I61" si="295">$B57*H57</f>
        <v>0.61499999999999999</v>
      </c>
      <c r="J57" s="33">
        <v>0</v>
      </c>
      <c r="K57" s="29">
        <f t="shared" ref="K57:K61" si="296">$B57*J57</f>
        <v>0</v>
      </c>
      <c r="L57" s="33">
        <v>0</v>
      </c>
      <c r="M57" s="29">
        <f t="shared" ref="M57:M61" si="297">$B57*L57</f>
        <v>0</v>
      </c>
      <c r="N57" s="33">
        <v>7.0000000000000007E-2</v>
      </c>
      <c r="O57" s="31">
        <f t="shared" ref="O57:O61" si="298">$B57*N57</f>
        <v>14.350000000000001</v>
      </c>
      <c r="P57" s="33">
        <v>0</v>
      </c>
      <c r="Q57" s="31">
        <f t="shared" ref="Q57:Q61" si="299">$B57*P57</f>
        <v>0</v>
      </c>
      <c r="R57" s="33">
        <v>0</v>
      </c>
      <c r="S57" s="29">
        <f t="shared" ref="S57:S61" si="300">$B57*R57</f>
        <v>0</v>
      </c>
      <c r="T57" s="37">
        <v>0.03</v>
      </c>
      <c r="U57" s="31">
        <f t="shared" ref="U57:U61" si="301">$B57*T57</f>
        <v>6.1499999999999995</v>
      </c>
      <c r="V57" s="33">
        <v>0.01</v>
      </c>
      <c r="W57" s="31">
        <f t="shared" ref="W57:W61" si="302">$B57*V57</f>
        <v>2.0499999999999998</v>
      </c>
      <c r="X57" s="33">
        <v>0</v>
      </c>
      <c r="Y57" s="29">
        <f t="shared" ref="Y57:Y61" si="303">$B57*X57</f>
        <v>0</v>
      </c>
      <c r="Z57" s="33">
        <v>4.0000000000000001E-3</v>
      </c>
      <c r="AA57" s="29">
        <f t="shared" ref="AA57:AA61" si="304">$B57*Z57</f>
        <v>0.82000000000000006</v>
      </c>
      <c r="AB57" s="33">
        <v>0</v>
      </c>
      <c r="AC57" s="29">
        <f t="shared" ref="AC57:AC61" si="305">$B57*AB57</f>
        <v>0</v>
      </c>
      <c r="AD57" s="33">
        <v>7.0000000000000007E-2</v>
      </c>
      <c r="AE57" s="31">
        <f t="shared" ref="AE57:AE61" si="306">$B57*AD57</f>
        <v>14.350000000000001</v>
      </c>
      <c r="AF57" s="33">
        <v>0</v>
      </c>
      <c r="AG57" s="29">
        <f>$B57*AF57</f>
        <v>0</v>
      </c>
      <c r="AH57" s="33">
        <v>0</v>
      </c>
      <c r="AI57" s="29">
        <f>$B57*AH57</f>
        <v>0</v>
      </c>
      <c r="AJ57" s="33">
        <v>3.0000000000000001E-3</v>
      </c>
      <c r="AK57" s="31">
        <f t="shared" ref="AK57:AK61" si="307">$B57*AJ57</f>
        <v>0.61499999999999999</v>
      </c>
      <c r="AL57" s="33">
        <v>3.0000000000000001E-3</v>
      </c>
      <c r="AM57" s="31">
        <f t="shared" ref="AM57:AM61" si="308">$B57*AL57</f>
        <v>0.61499999999999999</v>
      </c>
      <c r="AN57" s="33">
        <v>0.11</v>
      </c>
      <c r="AO57" s="31">
        <f t="shared" ref="AO57:AO61" si="309">$B57*AN57</f>
        <v>22.55</v>
      </c>
      <c r="AP57" s="33">
        <v>0</v>
      </c>
      <c r="AQ57" s="31">
        <f t="shared" ref="AQ57:AQ61" si="310">$B57*AP57</f>
        <v>0</v>
      </c>
      <c r="AR57" s="33">
        <v>0.69</v>
      </c>
      <c r="AS57" s="31">
        <f t="shared" ref="AS57:AS61" si="311">$B57*AR57</f>
        <v>141.44999999999999</v>
      </c>
      <c r="AT57" s="33">
        <v>0</v>
      </c>
      <c r="AU57" s="29">
        <f>$B57*AT57</f>
        <v>0</v>
      </c>
      <c r="AV57" s="33">
        <v>0</v>
      </c>
      <c r="AW57" s="29">
        <f>$B57*AV57</f>
        <v>0</v>
      </c>
      <c r="AX57" s="33">
        <v>0</v>
      </c>
      <c r="AY57" s="29">
        <f>$B57*AX57</f>
        <v>0</v>
      </c>
      <c r="AZ57" s="33">
        <v>0</v>
      </c>
      <c r="BA57" s="29">
        <f>$B57*AZ57</f>
        <v>0</v>
      </c>
      <c r="BB57" s="33">
        <v>0</v>
      </c>
      <c r="BC57" s="29">
        <f>$B57*BB57</f>
        <v>0</v>
      </c>
      <c r="BD57" s="33">
        <v>3.0000000000000001E-3</v>
      </c>
      <c r="BE57" s="29">
        <f>$B57*BD57</f>
        <v>0.61499999999999999</v>
      </c>
      <c r="BF57" s="33">
        <v>4.0000000000000001E-3</v>
      </c>
      <c r="BG57" s="31">
        <f t="shared" ref="BG57:BG61" si="312">$B57*BF57</f>
        <v>0.82000000000000006</v>
      </c>
      <c r="BH57" s="33">
        <v>0</v>
      </c>
      <c r="BI57" s="29">
        <f>$B57*BH57</f>
        <v>0</v>
      </c>
      <c r="BJ57" s="33">
        <v>0</v>
      </c>
      <c r="BK57" s="29">
        <f>$B57*BJ57</f>
        <v>0</v>
      </c>
      <c r="BL57" s="33">
        <v>0</v>
      </c>
      <c r="BM57" s="29">
        <f>$B57*BL57</f>
        <v>0</v>
      </c>
    </row>
    <row r="58" spans="1:65" hidden="1" outlineLevel="1" x14ac:dyDescent="0.25">
      <c r="A58" s="2" t="s">
        <v>138</v>
      </c>
      <c r="B58" s="1">
        <v>182</v>
      </c>
      <c r="C58" s="42">
        <f t="shared" ref="C58:C61" si="313">SUM(F58,H58,J58,L58,N58,P58,R58,T58,V58,X58,Z58,AB58,AD58,AF58,AH58,AJ58,AL58,AN58,AP58,AR58,AT58,AV58,AX58,AZ58,BB58,BD58,BF58,BH58,BJ58,BL58)</f>
        <v>1</v>
      </c>
      <c r="D58" s="21"/>
      <c r="E58" s="22"/>
      <c r="F58" s="33">
        <v>0</v>
      </c>
      <c r="G58" s="29">
        <f t="shared" si="294"/>
        <v>0</v>
      </c>
      <c r="H58" s="33">
        <v>4.0000000000000001E-3</v>
      </c>
      <c r="I58" s="29">
        <f t="shared" si="295"/>
        <v>0.72799999999999998</v>
      </c>
      <c r="J58" s="33">
        <v>0</v>
      </c>
      <c r="K58" s="29">
        <f t="shared" si="296"/>
        <v>0</v>
      </c>
      <c r="L58" s="33">
        <v>0</v>
      </c>
      <c r="M58" s="29">
        <f t="shared" si="297"/>
        <v>0</v>
      </c>
      <c r="N58" s="33">
        <v>8.0000000000000002E-3</v>
      </c>
      <c r="O58" s="31">
        <f t="shared" si="298"/>
        <v>1.456</v>
      </c>
      <c r="P58" s="33">
        <v>4.0000000000000001E-3</v>
      </c>
      <c r="Q58" s="31">
        <f t="shared" si="299"/>
        <v>0.72799999999999998</v>
      </c>
      <c r="R58" s="33">
        <v>0</v>
      </c>
      <c r="S58" s="29">
        <f t="shared" si="300"/>
        <v>0</v>
      </c>
      <c r="T58" s="37">
        <v>0.72</v>
      </c>
      <c r="U58" s="31">
        <f t="shared" si="301"/>
        <v>131.04</v>
      </c>
      <c r="V58" s="33">
        <v>0.24</v>
      </c>
      <c r="W58" s="31">
        <f t="shared" si="302"/>
        <v>43.68</v>
      </c>
      <c r="X58" s="33">
        <v>0</v>
      </c>
      <c r="Y58" s="29">
        <f t="shared" si="303"/>
        <v>0</v>
      </c>
      <c r="Z58" s="33">
        <v>0</v>
      </c>
      <c r="AA58" s="29">
        <f t="shared" si="304"/>
        <v>0</v>
      </c>
      <c r="AB58" s="33">
        <v>0</v>
      </c>
      <c r="AC58" s="29">
        <f t="shared" si="305"/>
        <v>0</v>
      </c>
      <c r="AD58" s="33">
        <v>8.0000000000000002E-3</v>
      </c>
      <c r="AE58" s="31">
        <f t="shared" si="306"/>
        <v>1.456</v>
      </c>
      <c r="AF58" s="33">
        <v>0</v>
      </c>
      <c r="AG58" s="29">
        <f t="shared" ref="AG58:AG61" si="314">$B58*AF58</f>
        <v>0</v>
      </c>
      <c r="AH58" s="33">
        <v>4.0000000000000001E-3</v>
      </c>
      <c r="AI58" s="29">
        <f t="shared" ref="AI58:AI61" si="315">$B58*AH58</f>
        <v>0.72799999999999998</v>
      </c>
      <c r="AJ58" s="33">
        <v>8.9999999999999993E-3</v>
      </c>
      <c r="AK58" s="31">
        <f t="shared" si="307"/>
        <v>1.6379999999999999</v>
      </c>
      <c r="AL58" s="33">
        <v>0</v>
      </c>
      <c r="AM58" s="31">
        <f t="shared" si="308"/>
        <v>0</v>
      </c>
      <c r="AN58" s="33">
        <v>0</v>
      </c>
      <c r="AO58" s="31">
        <f t="shared" si="309"/>
        <v>0</v>
      </c>
      <c r="AP58" s="33">
        <v>0</v>
      </c>
      <c r="AQ58" s="31">
        <f t="shared" si="310"/>
        <v>0</v>
      </c>
      <c r="AR58" s="33">
        <v>0</v>
      </c>
      <c r="AS58" s="31">
        <f t="shared" si="311"/>
        <v>0</v>
      </c>
      <c r="AT58" s="33">
        <v>0</v>
      </c>
      <c r="AU58" s="29">
        <f t="shared" ref="AU58:AU61" si="316">$B58*AT58</f>
        <v>0</v>
      </c>
      <c r="AV58" s="33">
        <v>0</v>
      </c>
      <c r="AW58" s="29">
        <f t="shared" ref="AW58:AW61" si="317">$B58*AV58</f>
        <v>0</v>
      </c>
      <c r="AX58" s="33">
        <v>0</v>
      </c>
      <c r="AY58" s="29">
        <f t="shared" ref="AY58:AY61" si="318">$B58*AX58</f>
        <v>0</v>
      </c>
      <c r="AZ58" s="33">
        <v>0</v>
      </c>
      <c r="BA58" s="29">
        <f t="shared" ref="BA58:BC61" si="319">$B58*AZ58</f>
        <v>0</v>
      </c>
      <c r="BB58" s="33">
        <v>3.0000000000000001E-3</v>
      </c>
      <c r="BC58" s="29">
        <f t="shared" si="319"/>
        <v>0.54600000000000004</v>
      </c>
      <c r="BD58" s="33">
        <v>0</v>
      </c>
      <c r="BE58" s="29">
        <f t="shared" ref="BE58" si="320">$B58*BD58</f>
        <v>0</v>
      </c>
      <c r="BF58" s="33">
        <v>0</v>
      </c>
      <c r="BG58" s="31">
        <f t="shared" si="312"/>
        <v>0</v>
      </c>
      <c r="BH58" s="33">
        <v>0</v>
      </c>
      <c r="BI58" s="29">
        <f t="shared" ref="BI58:BI61" si="321">$B58*BH58</f>
        <v>0</v>
      </c>
      <c r="BJ58" s="33">
        <v>0</v>
      </c>
      <c r="BK58" s="29">
        <f t="shared" ref="BK58:BK61" si="322">$B58*BJ58</f>
        <v>0</v>
      </c>
      <c r="BL58" s="33">
        <v>0</v>
      </c>
      <c r="BM58" s="29">
        <f t="shared" ref="BM58:BM61" si="323">$B58*BL58</f>
        <v>0</v>
      </c>
    </row>
    <row r="59" spans="1:65" hidden="1" outlineLevel="1" x14ac:dyDescent="0.25">
      <c r="A59" s="2" t="s">
        <v>139</v>
      </c>
      <c r="B59" s="1">
        <v>345</v>
      </c>
      <c r="C59" s="42">
        <f t="shared" si="313"/>
        <v>1</v>
      </c>
      <c r="D59" s="21"/>
      <c r="E59" s="22"/>
      <c r="F59" s="33">
        <v>0</v>
      </c>
      <c r="G59" s="29">
        <f t="shared" si="294"/>
        <v>0</v>
      </c>
      <c r="H59" s="33">
        <v>0</v>
      </c>
      <c r="I59" s="29">
        <f t="shared" si="295"/>
        <v>0</v>
      </c>
      <c r="J59" s="33">
        <v>0</v>
      </c>
      <c r="K59" s="29">
        <f t="shared" si="296"/>
        <v>0</v>
      </c>
      <c r="L59" s="33">
        <v>0</v>
      </c>
      <c r="M59" s="29">
        <f t="shared" si="297"/>
        <v>0</v>
      </c>
      <c r="N59" s="33">
        <v>0</v>
      </c>
      <c r="O59" s="31">
        <f t="shared" si="298"/>
        <v>0</v>
      </c>
      <c r="P59" s="33">
        <v>0</v>
      </c>
      <c r="Q59" s="31">
        <f t="shared" si="299"/>
        <v>0</v>
      </c>
      <c r="R59" s="33">
        <v>0</v>
      </c>
      <c r="S59" s="29">
        <f t="shared" si="300"/>
        <v>0</v>
      </c>
      <c r="T59" s="37">
        <v>0</v>
      </c>
      <c r="U59" s="31">
        <f t="shared" si="301"/>
        <v>0</v>
      </c>
      <c r="V59" s="33">
        <v>0</v>
      </c>
      <c r="W59" s="31">
        <f t="shared" si="302"/>
        <v>0</v>
      </c>
      <c r="X59" s="33">
        <v>0</v>
      </c>
      <c r="Y59" s="29">
        <f t="shared" si="303"/>
        <v>0</v>
      </c>
      <c r="Z59" s="33">
        <v>0</v>
      </c>
      <c r="AA59" s="29">
        <f t="shared" si="304"/>
        <v>0</v>
      </c>
      <c r="AB59" s="33">
        <v>0</v>
      </c>
      <c r="AC59" s="29">
        <f t="shared" si="305"/>
        <v>0</v>
      </c>
      <c r="AD59" s="33">
        <v>0</v>
      </c>
      <c r="AE59" s="31">
        <f t="shared" si="306"/>
        <v>0</v>
      </c>
      <c r="AF59" s="33">
        <v>0</v>
      </c>
      <c r="AG59" s="29">
        <f t="shared" si="314"/>
        <v>0</v>
      </c>
      <c r="AH59" s="33">
        <v>0</v>
      </c>
      <c r="AI59" s="29">
        <f t="shared" si="315"/>
        <v>0</v>
      </c>
      <c r="AJ59" s="33">
        <v>0</v>
      </c>
      <c r="AK59" s="31">
        <f t="shared" si="307"/>
        <v>0</v>
      </c>
      <c r="AL59" s="33">
        <v>0</v>
      </c>
      <c r="AM59" s="31">
        <f t="shared" si="308"/>
        <v>0</v>
      </c>
      <c r="AN59" s="33">
        <v>0.17</v>
      </c>
      <c r="AO59" s="31">
        <f t="shared" si="309"/>
        <v>58.650000000000006</v>
      </c>
      <c r="AP59" s="33">
        <v>0</v>
      </c>
      <c r="AQ59" s="31">
        <f t="shared" si="310"/>
        <v>0</v>
      </c>
      <c r="AR59" s="33">
        <v>0.83</v>
      </c>
      <c r="AS59" s="31">
        <f t="shared" si="311"/>
        <v>286.34999999999997</v>
      </c>
      <c r="AT59" s="33">
        <v>0</v>
      </c>
      <c r="AU59" s="29">
        <f t="shared" si="316"/>
        <v>0</v>
      </c>
      <c r="AV59" s="33">
        <v>0</v>
      </c>
      <c r="AW59" s="29">
        <f t="shared" si="317"/>
        <v>0</v>
      </c>
      <c r="AX59" s="33">
        <v>0</v>
      </c>
      <c r="AY59" s="29">
        <f t="shared" si="318"/>
        <v>0</v>
      </c>
      <c r="AZ59" s="33">
        <v>0</v>
      </c>
      <c r="BA59" s="29">
        <f t="shared" si="319"/>
        <v>0</v>
      </c>
      <c r="BB59" s="33">
        <v>0</v>
      </c>
      <c r="BC59" s="29">
        <f t="shared" si="319"/>
        <v>0</v>
      </c>
      <c r="BD59" s="33">
        <v>0</v>
      </c>
      <c r="BE59" s="29">
        <f t="shared" ref="BE59:BE60" si="324">$B59*BD59</f>
        <v>0</v>
      </c>
      <c r="BF59" s="33">
        <v>0</v>
      </c>
      <c r="BG59" s="31">
        <f t="shared" si="312"/>
        <v>0</v>
      </c>
      <c r="BH59" s="33">
        <v>0</v>
      </c>
      <c r="BI59" s="29">
        <f t="shared" si="321"/>
        <v>0</v>
      </c>
      <c r="BJ59" s="33">
        <v>0</v>
      </c>
      <c r="BK59" s="29">
        <f t="shared" si="322"/>
        <v>0</v>
      </c>
      <c r="BL59" s="33">
        <v>0</v>
      </c>
      <c r="BM59" s="29">
        <f t="shared" si="323"/>
        <v>0</v>
      </c>
    </row>
    <row r="60" spans="1:65" hidden="1" outlineLevel="1" x14ac:dyDescent="0.25">
      <c r="A60" s="2" t="s">
        <v>140</v>
      </c>
      <c r="B60" s="1">
        <v>193</v>
      </c>
      <c r="C60" s="42">
        <f t="shared" ref="C60" si="325">SUM(F60,H60,J60,L60,N60,P60,R60,T60,V60,X60,Z60,AB60,AD60,AF60,AH60,AJ60,AL60,AN60,AP60,AR60,AT60,AV60,AX60,AZ60,BB60,BD60,BF60,BH60,BJ60,BL60)</f>
        <v>1</v>
      </c>
      <c r="D60" s="21"/>
      <c r="E60" s="22"/>
      <c r="F60" s="33">
        <v>0</v>
      </c>
      <c r="G60" s="29">
        <f t="shared" ref="G60" si="326">$B60*F60</f>
        <v>0</v>
      </c>
      <c r="H60" s="33">
        <v>3.0000000000000001E-3</v>
      </c>
      <c r="I60" s="29">
        <f t="shared" ref="I60" si="327">$B60*H60</f>
        <v>0.57899999999999996</v>
      </c>
      <c r="J60" s="33">
        <v>0.02</v>
      </c>
      <c r="K60" s="29">
        <f t="shared" ref="K60" si="328">$B60*J60</f>
        <v>3.86</v>
      </c>
      <c r="L60" s="33">
        <v>0</v>
      </c>
      <c r="M60" s="29">
        <f t="shared" ref="M60" si="329">$B60*L60</f>
        <v>0</v>
      </c>
      <c r="N60" s="33">
        <v>8.0000000000000002E-3</v>
      </c>
      <c r="O60" s="31">
        <f t="shared" ref="O60" si="330">$B60*N60</f>
        <v>1.544</v>
      </c>
      <c r="P60" s="33">
        <v>0.51</v>
      </c>
      <c r="Q60" s="31">
        <f t="shared" ref="Q60" si="331">$B60*P60</f>
        <v>98.43</v>
      </c>
      <c r="R60" s="33">
        <v>0</v>
      </c>
      <c r="S60" s="29">
        <f t="shared" ref="S60" si="332">$B60*R60</f>
        <v>0</v>
      </c>
      <c r="T60" s="37">
        <v>0</v>
      </c>
      <c r="U60" s="31">
        <f t="shared" ref="U60" si="333">$B60*T60</f>
        <v>0</v>
      </c>
      <c r="V60" s="33">
        <v>0</v>
      </c>
      <c r="W60" s="31">
        <f t="shared" ref="W60" si="334">$B60*V60</f>
        <v>0</v>
      </c>
      <c r="X60" s="33">
        <v>0</v>
      </c>
      <c r="Y60" s="29">
        <f t="shared" ref="Y60" si="335">$B60*X60</f>
        <v>0</v>
      </c>
      <c r="Z60" s="33">
        <v>0</v>
      </c>
      <c r="AA60" s="29">
        <f t="shared" ref="AA60" si="336">$B60*Z60</f>
        <v>0</v>
      </c>
      <c r="AB60" s="33">
        <v>0.14000000000000001</v>
      </c>
      <c r="AC60" s="29">
        <f t="shared" ref="AC60" si="337">$B60*AB60</f>
        <v>27.020000000000003</v>
      </c>
      <c r="AD60" s="33">
        <v>0</v>
      </c>
      <c r="AE60" s="31">
        <f t="shared" ref="AE60" si="338">$B60*AD60</f>
        <v>0</v>
      </c>
      <c r="AF60" s="33">
        <v>5.8999999999999997E-2</v>
      </c>
      <c r="AG60" s="29">
        <f t="shared" ref="AG60" si="339">$B60*AF60</f>
        <v>11.386999999999999</v>
      </c>
      <c r="AH60" s="33">
        <v>0</v>
      </c>
      <c r="AI60" s="29">
        <f t="shared" ref="AI60" si="340">$B60*AH60</f>
        <v>0</v>
      </c>
      <c r="AJ60" s="33">
        <v>0</v>
      </c>
      <c r="AK60" s="31">
        <f t="shared" ref="AK60" si="341">$B60*AJ60</f>
        <v>0</v>
      </c>
      <c r="AL60" s="33">
        <v>0.03</v>
      </c>
      <c r="AM60" s="31">
        <f t="shared" ref="AM60" si="342">$B60*AL60</f>
        <v>5.79</v>
      </c>
      <c r="AN60" s="33">
        <v>0</v>
      </c>
      <c r="AO60" s="31">
        <f t="shared" ref="AO60" si="343">$B60*AN60</f>
        <v>0</v>
      </c>
      <c r="AP60" s="33">
        <v>0.05</v>
      </c>
      <c r="AQ60" s="31">
        <f t="shared" ref="AQ60" si="344">$B60*AP60</f>
        <v>9.65</v>
      </c>
      <c r="AR60" s="33">
        <v>0</v>
      </c>
      <c r="AS60" s="31">
        <f t="shared" ref="AS60" si="345">$B60*AR60</f>
        <v>0</v>
      </c>
      <c r="AT60" s="33">
        <v>0</v>
      </c>
      <c r="AU60" s="29">
        <f t="shared" ref="AU60" si="346">$B60*AT60</f>
        <v>0</v>
      </c>
      <c r="AV60" s="33">
        <v>0</v>
      </c>
      <c r="AW60" s="29">
        <f t="shared" ref="AW60" si="347">$B60*AV60</f>
        <v>0</v>
      </c>
      <c r="AX60" s="33">
        <v>0</v>
      </c>
      <c r="AY60" s="29">
        <f t="shared" ref="AY60" si="348">$B60*AX60</f>
        <v>0</v>
      </c>
      <c r="AZ60" s="33">
        <v>0.01</v>
      </c>
      <c r="BA60" s="29">
        <f t="shared" ref="BA60" si="349">$B60*AZ60</f>
        <v>1.93</v>
      </c>
      <c r="BB60" s="33">
        <v>0.12</v>
      </c>
      <c r="BC60" s="29">
        <f t="shared" ref="BC60" si="350">$B60*BB60</f>
        <v>23.16</v>
      </c>
      <c r="BD60" s="33">
        <v>0</v>
      </c>
      <c r="BE60" s="29">
        <f t="shared" si="324"/>
        <v>0</v>
      </c>
      <c r="BF60" s="33">
        <v>0.05</v>
      </c>
      <c r="BG60" s="31">
        <f t="shared" ref="BG60" si="351">$B60*BF60</f>
        <v>9.65</v>
      </c>
      <c r="BH60" s="33">
        <v>0</v>
      </c>
      <c r="BI60" s="29">
        <f t="shared" ref="BI60" si="352">$B60*BH60</f>
        <v>0</v>
      </c>
      <c r="BJ60" s="33">
        <v>0</v>
      </c>
      <c r="BK60" s="29">
        <f t="shared" ref="BK60" si="353">$B60*BJ60</f>
        <v>0</v>
      </c>
      <c r="BL60" s="33">
        <v>0</v>
      </c>
      <c r="BM60" s="29">
        <f t="shared" ref="BM60" si="354">$B60*BL60</f>
        <v>0</v>
      </c>
    </row>
    <row r="61" spans="1:65" hidden="1" outlineLevel="1" x14ac:dyDescent="0.25">
      <c r="A61" s="2" t="s">
        <v>141</v>
      </c>
      <c r="B61" s="1">
        <v>410</v>
      </c>
      <c r="C61" s="42">
        <f t="shared" si="313"/>
        <v>1</v>
      </c>
      <c r="D61" s="21"/>
      <c r="E61" s="22"/>
      <c r="F61" s="33">
        <v>0</v>
      </c>
      <c r="G61" s="29">
        <f t="shared" si="294"/>
        <v>0</v>
      </c>
      <c r="H61" s="33">
        <v>0</v>
      </c>
      <c r="I61" s="29">
        <f t="shared" si="295"/>
        <v>0</v>
      </c>
      <c r="J61" s="33">
        <v>0</v>
      </c>
      <c r="K61" s="29">
        <f t="shared" si="296"/>
        <v>0</v>
      </c>
      <c r="L61" s="33">
        <v>0</v>
      </c>
      <c r="M61" s="29">
        <f t="shared" si="297"/>
        <v>0</v>
      </c>
      <c r="N61" s="33">
        <v>0</v>
      </c>
      <c r="O61" s="31">
        <f t="shared" si="298"/>
        <v>0</v>
      </c>
      <c r="P61" s="33">
        <v>0</v>
      </c>
      <c r="Q61" s="31">
        <f t="shared" si="299"/>
        <v>0</v>
      </c>
      <c r="R61" s="33">
        <v>0</v>
      </c>
      <c r="S61" s="29">
        <f t="shared" si="300"/>
        <v>0</v>
      </c>
      <c r="T61" s="37">
        <v>0.02</v>
      </c>
      <c r="U61" s="31">
        <f t="shared" si="301"/>
        <v>8.1999999999999993</v>
      </c>
      <c r="V61" s="33">
        <v>0.01</v>
      </c>
      <c r="W61" s="31">
        <f t="shared" si="302"/>
        <v>4.0999999999999996</v>
      </c>
      <c r="X61" s="33">
        <v>0</v>
      </c>
      <c r="Y61" s="29">
        <f t="shared" si="303"/>
        <v>0</v>
      </c>
      <c r="Z61" s="33">
        <v>5.0000000000000001E-3</v>
      </c>
      <c r="AA61" s="29">
        <f t="shared" si="304"/>
        <v>2.0499999999999998</v>
      </c>
      <c r="AB61" s="33">
        <v>0</v>
      </c>
      <c r="AC61" s="29">
        <f t="shared" si="305"/>
        <v>0</v>
      </c>
      <c r="AD61" s="33">
        <v>0</v>
      </c>
      <c r="AE61" s="31">
        <f t="shared" si="306"/>
        <v>0</v>
      </c>
      <c r="AF61" s="33">
        <v>0.25</v>
      </c>
      <c r="AG61" s="29">
        <f t="shared" si="314"/>
        <v>102.5</v>
      </c>
      <c r="AH61" s="33">
        <v>0.14000000000000001</v>
      </c>
      <c r="AI61" s="29">
        <f t="shared" si="315"/>
        <v>57.400000000000006</v>
      </c>
      <c r="AJ61" s="33">
        <v>0</v>
      </c>
      <c r="AK61" s="31">
        <f t="shared" si="307"/>
        <v>0</v>
      </c>
      <c r="AL61" s="33">
        <v>0.06</v>
      </c>
      <c r="AM61" s="31">
        <f t="shared" si="308"/>
        <v>24.599999999999998</v>
      </c>
      <c r="AN61" s="33">
        <v>0</v>
      </c>
      <c r="AO61" s="31">
        <f t="shared" si="309"/>
        <v>0</v>
      </c>
      <c r="AP61" s="33">
        <v>0</v>
      </c>
      <c r="AQ61" s="31">
        <f t="shared" si="310"/>
        <v>0</v>
      </c>
      <c r="AR61" s="33">
        <v>0.245</v>
      </c>
      <c r="AS61" s="31">
        <f t="shared" si="311"/>
        <v>100.45</v>
      </c>
      <c r="AT61" s="33">
        <v>0</v>
      </c>
      <c r="AU61" s="29">
        <f t="shared" si="316"/>
        <v>0</v>
      </c>
      <c r="AV61" s="33">
        <v>0.15</v>
      </c>
      <c r="AW61" s="29">
        <f t="shared" si="317"/>
        <v>61.5</v>
      </c>
      <c r="AX61" s="33">
        <v>0</v>
      </c>
      <c r="AY61" s="29">
        <f t="shared" si="318"/>
        <v>0</v>
      </c>
      <c r="AZ61" s="33">
        <v>0</v>
      </c>
      <c r="BA61" s="29">
        <f t="shared" si="319"/>
        <v>0</v>
      </c>
      <c r="BB61" s="33">
        <v>0.12</v>
      </c>
      <c r="BC61" s="29">
        <f t="shared" si="319"/>
        <v>49.199999999999996</v>
      </c>
      <c r="BD61" s="33">
        <v>0</v>
      </c>
      <c r="BE61" s="29">
        <f t="shared" ref="BE61" si="355">$B61*BD61</f>
        <v>0</v>
      </c>
      <c r="BF61" s="33">
        <v>0</v>
      </c>
      <c r="BG61" s="31">
        <f t="shared" si="312"/>
        <v>0</v>
      </c>
      <c r="BH61" s="33">
        <v>0</v>
      </c>
      <c r="BI61" s="29">
        <f t="shared" si="321"/>
        <v>0</v>
      </c>
      <c r="BJ61" s="33">
        <v>0</v>
      </c>
      <c r="BK61" s="29">
        <f t="shared" si="322"/>
        <v>0</v>
      </c>
      <c r="BL61" s="33">
        <v>0</v>
      </c>
      <c r="BM61" s="29">
        <f t="shared" si="323"/>
        <v>0</v>
      </c>
    </row>
    <row r="62" spans="1:65" ht="15.75" collapsed="1" x14ac:dyDescent="0.25">
      <c r="A62" s="5" t="s">
        <v>64</v>
      </c>
      <c r="B62" s="3">
        <f>SUM(B63:B67)</f>
        <v>57880</v>
      </c>
      <c r="C62" s="42">
        <f>IFERROR(SUM(F62,H62,J62,L62,N62,P62,R62,T62,V62,X62,Z62,AB62,AD62,AF62,AH62,AJ62,AL62,AN62,AP62,AR62,AT62,AV62,AX62,AZ62,BB62,BD62,BF62,BH62,BJ62,BL62),0)</f>
        <v>0.99999999999999978</v>
      </c>
      <c r="D62" s="28">
        <v>208</v>
      </c>
      <c r="E62" s="27">
        <f>D62*779.4</f>
        <v>162115.19999999998</v>
      </c>
      <c r="F62" s="32">
        <f>IFERROR(G62/$B62,0)</f>
        <v>0</v>
      </c>
      <c r="G62" s="29">
        <f>SUM(G63:G67)</f>
        <v>0</v>
      </c>
      <c r="H62" s="32">
        <f>IFERROR(I62/$B62,0)</f>
        <v>3.6553213545266076E-4</v>
      </c>
      <c r="I62" s="29">
        <f>SUM(I63:I67)</f>
        <v>21.157000000000004</v>
      </c>
      <c r="J62" s="32">
        <f>IFERROR(K62/$B62,0)</f>
        <v>7.1609882515549401E-3</v>
      </c>
      <c r="K62" s="29">
        <f>SUM(K63:K67)</f>
        <v>414.47799999999995</v>
      </c>
      <c r="L62" s="32">
        <f>IFERROR(M62/$B62,0)</f>
        <v>0</v>
      </c>
      <c r="M62" s="29">
        <f>SUM(M63:M67)</f>
        <v>0</v>
      </c>
      <c r="N62" s="35">
        <f>IFERROR(O62/$B62,0)</f>
        <v>3.5114029025570151E-3</v>
      </c>
      <c r="O62" s="31">
        <f>SUM(O63:O67)</f>
        <v>203.24000000000004</v>
      </c>
      <c r="P62" s="35">
        <f>IFERROR(Q62/$B62,0)</f>
        <v>1.1738078783690394E-3</v>
      </c>
      <c r="Q62" s="31">
        <f>SUM(Q63:Q67)</f>
        <v>67.94</v>
      </c>
      <c r="R62" s="32">
        <f>IFERROR(S62/$B62,0)</f>
        <v>2.0400829302004146E-4</v>
      </c>
      <c r="S62" s="29">
        <f>SUM(S63:S67)</f>
        <v>11.808</v>
      </c>
      <c r="T62" s="36">
        <f>IFERROR(U62/$B62,0)</f>
        <v>0.34922149274360742</v>
      </c>
      <c r="U62" s="31">
        <f>SUM(U63:U67)</f>
        <v>20212.939999999999</v>
      </c>
      <c r="V62" s="35">
        <f>IFERROR(W62/$B62,0)</f>
        <v>0.22597463718037317</v>
      </c>
      <c r="W62" s="31">
        <f>SUM(W63:W67)</f>
        <v>13079.411999999998</v>
      </c>
      <c r="X62" s="32">
        <f>IFERROR(Y62/$B62,0)</f>
        <v>2.3631306150656531E-3</v>
      </c>
      <c r="Y62" s="29">
        <f>SUM(Y63:Y67)</f>
        <v>136.77799999999999</v>
      </c>
      <c r="Z62" s="32">
        <f>IFERROR(AA62/$B62,0)</f>
        <v>1.586731167933656E-4</v>
      </c>
      <c r="AA62" s="29">
        <f>SUM(AA63:AA67)</f>
        <v>9.1840000000000011</v>
      </c>
      <c r="AB62" s="32">
        <f>IFERROR(AC62/$B62,0)</f>
        <v>1.586731167933656E-3</v>
      </c>
      <c r="AC62" s="29">
        <f>SUM(AC63:AC67)</f>
        <v>91.84</v>
      </c>
      <c r="AD62" s="35">
        <f>IFERROR(AE62/$B62,0)</f>
        <v>3.2649447131997231E-2</v>
      </c>
      <c r="AE62" s="31">
        <f>SUM(AE63:AE67)</f>
        <v>1889.7499999999998</v>
      </c>
      <c r="AF62" s="32">
        <f>IFERROR(AG62/$B62,0)</f>
        <v>1.3992484450587423E-2</v>
      </c>
      <c r="AG62" s="29">
        <f>SUM(AG63:AG67)</f>
        <v>809.88499999999999</v>
      </c>
      <c r="AH62" s="32">
        <f>IFERROR(AI62/$B62,0)</f>
        <v>8.9099861782999321E-3</v>
      </c>
      <c r="AI62" s="29">
        <f>SUM(AI63:AI67)</f>
        <v>515.71</v>
      </c>
      <c r="AJ62" s="35">
        <f>IFERROR(AK62/$B62,0)</f>
        <v>1.5331029716655146E-2</v>
      </c>
      <c r="AK62" s="31">
        <f>SUM(AK63:AK67)</f>
        <v>887.3599999999999</v>
      </c>
      <c r="AL62" s="35">
        <f>IFERROR(AM62/$B62,0)</f>
        <v>3.1521941948859704E-2</v>
      </c>
      <c r="AM62" s="31">
        <f>SUM(AM63:AM67)</f>
        <v>1824.4899999999998</v>
      </c>
      <c r="AN62" s="35">
        <f>IFERROR(AO62/$B62,0)</f>
        <v>3.9476503109882521E-3</v>
      </c>
      <c r="AO62" s="31">
        <f>SUM(AO63:AO67)</f>
        <v>228.49</v>
      </c>
      <c r="AP62" s="35">
        <f>IFERROR(AQ62/$B62,0)</f>
        <v>1.2467173462335868E-3</v>
      </c>
      <c r="AQ62" s="31">
        <f>SUM(AQ63:AQ67)</f>
        <v>72.16</v>
      </c>
      <c r="AR62" s="35">
        <f>IFERROR(AS62/$B62,0)</f>
        <v>0.18213078783690395</v>
      </c>
      <c r="AS62" s="31">
        <f>SUM(AS63:AS67)</f>
        <v>10541.730000000001</v>
      </c>
      <c r="AT62" s="32">
        <f>IFERROR(AU62/$B62,0)</f>
        <v>1.1333794056668969E-3</v>
      </c>
      <c r="AU62" s="29">
        <f>SUM(AU63:AU67)</f>
        <v>65.599999999999994</v>
      </c>
      <c r="AV62" s="32">
        <f>IFERROR(AW62/$B62,0)</f>
        <v>1.5867311679336561E-2</v>
      </c>
      <c r="AW62" s="29">
        <f>SUM(AW63:AW67)</f>
        <v>918.40000000000009</v>
      </c>
      <c r="AX62" s="32">
        <f>IFERROR(AY62/$B62,0)</f>
        <v>0</v>
      </c>
      <c r="AY62" s="29">
        <f>SUM(AY63:AY67)</f>
        <v>0</v>
      </c>
      <c r="AZ62" s="32">
        <f>IFERROR(BA62/$B62,0)</f>
        <v>2.2667588113337942E-4</v>
      </c>
      <c r="BA62" s="29">
        <f>SUM(BA63:BA67)</f>
        <v>13.120000000000001</v>
      </c>
      <c r="BB62" s="32">
        <f>IFERROR(BC62/$B62,0)</f>
        <v>7.6400138217000674E-2</v>
      </c>
      <c r="BC62" s="29">
        <f>SUM(BC63:BC67)</f>
        <v>4422.0399999999991</v>
      </c>
      <c r="BD62" s="32">
        <f>IFERROR(BE62/$B62,0)</f>
        <v>1.1618866620594333E-3</v>
      </c>
      <c r="BE62" s="29">
        <f>SUM(BE63:BE67)</f>
        <v>67.25</v>
      </c>
      <c r="BF62" s="35">
        <f>IFERROR(BG62/$B62,0)</f>
        <v>2.3760158949550792E-2</v>
      </c>
      <c r="BG62" s="31">
        <f>SUM(BG63:BG67)</f>
        <v>1375.2379999999998</v>
      </c>
      <c r="BH62" s="32">
        <f>IFERROR(BI62/$B62,0)</f>
        <v>0</v>
      </c>
      <c r="BI62" s="29">
        <f>SUM(BI63:BI67)</f>
        <v>0</v>
      </c>
      <c r="BJ62" s="32">
        <f>IFERROR(BK62/$B62,0)</f>
        <v>0</v>
      </c>
      <c r="BK62" s="29">
        <f>SUM(BK63:BK67)</f>
        <v>0</v>
      </c>
      <c r="BL62" s="32">
        <f>IFERROR(BM62/$B62,0)</f>
        <v>0</v>
      </c>
      <c r="BM62" s="29">
        <f>SUM(BM63:BM67)</f>
        <v>0</v>
      </c>
    </row>
    <row r="63" spans="1:65" hidden="1" outlineLevel="1" x14ac:dyDescent="0.25">
      <c r="A63" s="2" t="s">
        <v>132</v>
      </c>
      <c r="B63" s="1">
        <v>3060</v>
      </c>
      <c r="C63" s="42">
        <f t="shared" ref="C63:C67" si="356">SUM(F63,H63,J63,L63,N63,P63,R63,T63,V63,X63,Z63,AB63,AD63,AF63,AH63,AJ63,AL63,AN63,AP63,AR63,AT63,AV63,AX63,AZ63,BB63,BD63,BF63,BH63,BJ63,BL63)</f>
        <v>1</v>
      </c>
      <c r="D63" s="21"/>
      <c r="E63" s="22"/>
      <c r="F63" s="33">
        <v>0</v>
      </c>
      <c r="G63" s="29">
        <f t="shared" ref="G63:G67" si="357">$B63*F63</f>
        <v>0</v>
      </c>
      <c r="H63" s="33">
        <v>0</v>
      </c>
      <c r="I63" s="29">
        <f t="shared" ref="I63:I67" si="358">$B63*H63</f>
        <v>0</v>
      </c>
      <c r="J63" s="33">
        <v>5.0000000000000001E-3</v>
      </c>
      <c r="K63" s="29">
        <f t="shared" ref="K63:K67" si="359">$B63*J63</f>
        <v>15.3</v>
      </c>
      <c r="L63" s="33">
        <v>0</v>
      </c>
      <c r="M63" s="29">
        <f t="shared" ref="M63:M67" si="360">$B63*L63</f>
        <v>0</v>
      </c>
      <c r="N63" s="33">
        <v>1E-3</v>
      </c>
      <c r="O63" s="31">
        <f t="shared" ref="O63:O67" si="361">$B63*N63</f>
        <v>3.06</v>
      </c>
      <c r="P63" s="33">
        <v>0</v>
      </c>
      <c r="Q63" s="31">
        <f t="shared" ref="Q63:Q67" si="362">$B63*P63</f>
        <v>0</v>
      </c>
      <c r="R63" s="33">
        <v>0</v>
      </c>
      <c r="S63" s="29">
        <f t="shared" ref="S63:S67" si="363">$B63*R63</f>
        <v>0</v>
      </c>
      <c r="T63" s="37">
        <v>4.0000000000000001E-3</v>
      </c>
      <c r="U63" s="31">
        <f t="shared" ref="U63:U67" si="364">$B63*T63</f>
        <v>12.24</v>
      </c>
      <c r="V63" s="33">
        <v>5.1999999999999998E-3</v>
      </c>
      <c r="W63" s="31">
        <f t="shared" ref="W63:W67" si="365">$B63*V63</f>
        <v>15.911999999999999</v>
      </c>
      <c r="X63" s="33">
        <v>0</v>
      </c>
      <c r="Y63" s="29">
        <f t="shared" ref="Y63:Y67" si="366">$B63*X63</f>
        <v>0</v>
      </c>
      <c r="Z63" s="33">
        <v>0</v>
      </c>
      <c r="AA63" s="29">
        <f t="shared" ref="AA63:AA67" si="367">$B63*Z63</f>
        <v>0</v>
      </c>
      <c r="AB63" s="33">
        <v>0</v>
      </c>
      <c r="AC63" s="29">
        <f t="shared" ref="AC63:AC67" si="368">$B63*AB63</f>
        <v>0</v>
      </c>
      <c r="AD63" s="33">
        <v>0</v>
      </c>
      <c r="AE63" s="31">
        <f t="shared" ref="AE63:AE67" si="369">$B63*AD63</f>
        <v>0</v>
      </c>
      <c r="AF63" s="33">
        <v>5.0000000000000001E-3</v>
      </c>
      <c r="AG63" s="29">
        <f t="shared" ref="AG63:AG67" si="370">$B63*AF63</f>
        <v>15.3</v>
      </c>
      <c r="AH63" s="33">
        <v>0.03</v>
      </c>
      <c r="AI63" s="29">
        <f t="shared" ref="AI63:AI67" si="371">$B63*AH63</f>
        <v>91.8</v>
      </c>
      <c r="AJ63" s="33">
        <v>5.0000000000000001E-3</v>
      </c>
      <c r="AK63" s="31">
        <f t="shared" ref="AK63:AK67" si="372">$B63*AJ63</f>
        <v>15.3</v>
      </c>
      <c r="AL63" s="33">
        <v>0.17</v>
      </c>
      <c r="AM63" s="31">
        <f t="shared" ref="AM63:AM67" si="373">$B63*AL63</f>
        <v>520.20000000000005</v>
      </c>
      <c r="AN63" s="33">
        <v>0</v>
      </c>
      <c r="AO63" s="31">
        <f t="shared" ref="AO63:AO67" si="374">$B63*AN63</f>
        <v>0</v>
      </c>
      <c r="AP63" s="33">
        <v>0</v>
      </c>
      <c r="AQ63" s="31">
        <f t="shared" ref="AQ63:AQ67" si="375">$B63*AP63</f>
        <v>0</v>
      </c>
      <c r="AR63" s="33">
        <v>4.9000000000000002E-2</v>
      </c>
      <c r="AS63" s="31">
        <f t="shared" ref="AS63:AS67" si="376">$B63*AR63</f>
        <v>149.94</v>
      </c>
      <c r="AT63" s="33">
        <v>0</v>
      </c>
      <c r="AU63" s="29">
        <f t="shared" ref="AU63:AU67" si="377">$B63*AT63</f>
        <v>0</v>
      </c>
      <c r="AV63" s="33">
        <v>0</v>
      </c>
      <c r="AW63" s="29">
        <f t="shared" ref="AW63:AW67" si="378">$B63*AV63</f>
        <v>0</v>
      </c>
      <c r="AX63" s="33">
        <v>0</v>
      </c>
      <c r="AY63" s="29">
        <f t="shared" ref="AY63:AY67" si="379">$B63*AX63</f>
        <v>0</v>
      </c>
      <c r="AZ63" s="33">
        <v>0</v>
      </c>
      <c r="BA63" s="29">
        <f t="shared" ref="BA63:BA67" si="380">$B63*AZ63</f>
        <v>0</v>
      </c>
      <c r="BB63" s="33">
        <v>0.7</v>
      </c>
      <c r="BC63" s="29">
        <f t="shared" ref="BC63:BC67" si="381">$B63*BB63</f>
        <v>2142</v>
      </c>
      <c r="BD63" s="33">
        <v>0</v>
      </c>
      <c r="BE63" s="29">
        <f t="shared" ref="BE63:BE67" si="382">$B63*BD63</f>
        <v>0</v>
      </c>
      <c r="BF63" s="33">
        <v>2.58E-2</v>
      </c>
      <c r="BG63" s="31">
        <f t="shared" ref="BG63:BG67" si="383">$B63*BF63</f>
        <v>78.947999999999993</v>
      </c>
      <c r="BH63" s="33">
        <v>0</v>
      </c>
      <c r="BI63" s="29">
        <f t="shared" ref="BI63:BI67" si="384">$B63*BH63</f>
        <v>0</v>
      </c>
      <c r="BJ63" s="33">
        <v>0</v>
      </c>
      <c r="BK63" s="29">
        <f t="shared" ref="BK63:BK67" si="385">$B63*BJ63</f>
        <v>0</v>
      </c>
      <c r="BL63" s="33">
        <v>0</v>
      </c>
      <c r="BM63" s="29">
        <f t="shared" ref="BM63:BM67" si="386">$B63*BL63</f>
        <v>0</v>
      </c>
    </row>
    <row r="64" spans="1:65" hidden="1" outlineLevel="1" x14ac:dyDescent="0.25">
      <c r="A64" s="2" t="s">
        <v>133</v>
      </c>
      <c r="B64" s="1">
        <v>690</v>
      </c>
      <c r="C64" s="42">
        <f t="shared" si="356"/>
        <v>1</v>
      </c>
      <c r="D64" s="21"/>
      <c r="E64" s="22"/>
      <c r="F64" s="33">
        <v>0</v>
      </c>
      <c r="G64" s="29">
        <f t="shared" si="357"/>
        <v>0</v>
      </c>
      <c r="H64" s="33">
        <v>0</v>
      </c>
      <c r="I64" s="29">
        <f t="shared" si="358"/>
        <v>0</v>
      </c>
      <c r="J64" s="33">
        <v>0</v>
      </c>
      <c r="K64" s="29">
        <f t="shared" si="359"/>
        <v>0</v>
      </c>
      <c r="L64" s="33">
        <v>0</v>
      </c>
      <c r="M64" s="29">
        <f t="shared" si="360"/>
        <v>0</v>
      </c>
      <c r="N64" s="33">
        <v>0</v>
      </c>
      <c r="O64" s="31">
        <f t="shared" si="361"/>
        <v>0</v>
      </c>
      <c r="P64" s="33">
        <v>1E-3</v>
      </c>
      <c r="Q64" s="31">
        <f t="shared" si="362"/>
        <v>0.69000000000000006</v>
      </c>
      <c r="R64" s="33">
        <v>0</v>
      </c>
      <c r="S64" s="29">
        <f t="shared" si="363"/>
        <v>0</v>
      </c>
      <c r="T64" s="37">
        <v>0.61</v>
      </c>
      <c r="U64" s="31">
        <f t="shared" si="364"/>
        <v>420.9</v>
      </c>
      <c r="V64" s="33">
        <v>0.32</v>
      </c>
      <c r="W64" s="31">
        <f t="shared" si="365"/>
        <v>220.8</v>
      </c>
      <c r="X64" s="33">
        <v>0</v>
      </c>
      <c r="Y64" s="29">
        <f t="shared" si="366"/>
        <v>0</v>
      </c>
      <c r="Z64" s="33">
        <v>0</v>
      </c>
      <c r="AA64" s="29">
        <f t="shared" si="367"/>
        <v>0</v>
      </c>
      <c r="AB64" s="33">
        <v>0</v>
      </c>
      <c r="AC64" s="29">
        <f t="shared" si="368"/>
        <v>0</v>
      </c>
      <c r="AD64" s="33">
        <v>5.0000000000000001E-3</v>
      </c>
      <c r="AE64" s="31">
        <f t="shared" si="369"/>
        <v>3.45</v>
      </c>
      <c r="AF64" s="33">
        <v>0</v>
      </c>
      <c r="AG64" s="29">
        <f t="shared" si="370"/>
        <v>0</v>
      </c>
      <c r="AH64" s="33">
        <v>1E-3</v>
      </c>
      <c r="AI64" s="29">
        <f t="shared" si="371"/>
        <v>0.69000000000000006</v>
      </c>
      <c r="AJ64" s="33">
        <v>4.0000000000000001E-3</v>
      </c>
      <c r="AK64" s="31">
        <f t="shared" si="372"/>
        <v>2.7600000000000002</v>
      </c>
      <c r="AL64" s="33">
        <v>0.01</v>
      </c>
      <c r="AM64" s="31">
        <f t="shared" si="373"/>
        <v>6.9</v>
      </c>
      <c r="AN64" s="33">
        <v>3.0000000000000001E-3</v>
      </c>
      <c r="AO64" s="31">
        <f t="shared" si="374"/>
        <v>2.0699999999999998</v>
      </c>
      <c r="AP64" s="33">
        <v>0</v>
      </c>
      <c r="AQ64" s="31">
        <f t="shared" si="375"/>
        <v>0</v>
      </c>
      <c r="AR64" s="33">
        <v>3.1E-2</v>
      </c>
      <c r="AS64" s="31">
        <f t="shared" si="376"/>
        <v>21.39</v>
      </c>
      <c r="AT64" s="33">
        <v>0</v>
      </c>
      <c r="AU64" s="29">
        <f t="shared" si="377"/>
        <v>0</v>
      </c>
      <c r="AV64" s="33">
        <v>0</v>
      </c>
      <c r="AW64" s="29">
        <f t="shared" si="378"/>
        <v>0</v>
      </c>
      <c r="AX64" s="33">
        <v>0</v>
      </c>
      <c r="AY64" s="29">
        <f t="shared" si="379"/>
        <v>0</v>
      </c>
      <c r="AZ64" s="33">
        <v>0</v>
      </c>
      <c r="BA64" s="29">
        <f t="shared" si="380"/>
        <v>0</v>
      </c>
      <c r="BB64" s="33">
        <v>0.01</v>
      </c>
      <c r="BC64" s="29">
        <f t="shared" si="381"/>
        <v>6.9</v>
      </c>
      <c r="BD64" s="33">
        <v>0</v>
      </c>
      <c r="BE64" s="29">
        <f t="shared" si="382"/>
        <v>0</v>
      </c>
      <c r="BF64" s="33">
        <v>5.0000000000000001E-3</v>
      </c>
      <c r="BG64" s="31">
        <f t="shared" si="383"/>
        <v>3.45</v>
      </c>
      <c r="BH64" s="33">
        <v>0</v>
      </c>
      <c r="BI64" s="29">
        <f t="shared" si="384"/>
        <v>0</v>
      </c>
      <c r="BJ64" s="33">
        <v>0</v>
      </c>
      <c r="BK64" s="29">
        <f t="shared" si="385"/>
        <v>0</v>
      </c>
      <c r="BL64" s="33">
        <v>0</v>
      </c>
      <c r="BM64" s="29">
        <f t="shared" si="386"/>
        <v>0</v>
      </c>
    </row>
    <row r="65" spans="1:65" hidden="1" outlineLevel="1" x14ac:dyDescent="0.25">
      <c r="A65" s="2" t="s">
        <v>134</v>
      </c>
      <c r="B65" s="1">
        <v>14770</v>
      </c>
      <c r="C65" s="42">
        <f t="shared" si="356"/>
        <v>1</v>
      </c>
      <c r="D65" s="21"/>
      <c r="E65" s="22"/>
      <c r="F65" s="33">
        <v>0</v>
      </c>
      <c r="G65" s="29">
        <f t="shared" si="357"/>
        <v>0</v>
      </c>
      <c r="H65" s="33">
        <v>1E-4</v>
      </c>
      <c r="I65" s="29">
        <f t="shared" si="358"/>
        <v>1.4770000000000001</v>
      </c>
      <c r="J65" s="33">
        <v>2.0000000000000001E-4</v>
      </c>
      <c r="K65" s="29">
        <f t="shared" si="359"/>
        <v>2.9540000000000002</v>
      </c>
      <c r="L65" s="33">
        <v>0</v>
      </c>
      <c r="M65" s="29">
        <f t="shared" si="360"/>
        <v>0</v>
      </c>
      <c r="N65" s="33">
        <v>0.01</v>
      </c>
      <c r="O65" s="31">
        <f t="shared" si="361"/>
        <v>147.70000000000002</v>
      </c>
      <c r="P65" s="33">
        <v>1E-3</v>
      </c>
      <c r="Q65" s="31">
        <f t="shared" si="362"/>
        <v>14.77</v>
      </c>
      <c r="R65" s="33">
        <v>0</v>
      </c>
      <c r="S65" s="29">
        <f t="shared" si="363"/>
        <v>0</v>
      </c>
      <c r="T65" s="37">
        <v>0.14000000000000001</v>
      </c>
      <c r="U65" s="31">
        <f t="shared" si="364"/>
        <v>2067.8000000000002</v>
      </c>
      <c r="V65" s="33">
        <v>0.15</v>
      </c>
      <c r="W65" s="31">
        <f t="shared" si="365"/>
        <v>2215.5</v>
      </c>
      <c r="X65" s="33">
        <v>2.0000000000000001E-4</v>
      </c>
      <c r="Y65" s="29">
        <f t="shared" si="366"/>
        <v>2.9540000000000002</v>
      </c>
      <c r="Z65" s="33">
        <v>0</v>
      </c>
      <c r="AA65" s="29">
        <f t="shared" si="367"/>
        <v>0</v>
      </c>
      <c r="AB65" s="33">
        <v>0</v>
      </c>
      <c r="AC65" s="29">
        <f t="shared" si="368"/>
        <v>0</v>
      </c>
      <c r="AD65" s="33">
        <v>0.03</v>
      </c>
      <c r="AE65" s="31">
        <f t="shared" si="369"/>
        <v>443.09999999999997</v>
      </c>
      <c r="AF65" s="33">
        <v>5.0000000000000001E-4</v>
      </c>
      <c r="AG65" s="29">
        <f t="shared" si="370"/>
        <v>7.3849999999999998</v>
      </c>
      <c r="AH65" s="33">
        <v>0.01</v>
      </c>
      <c r="AI65" s="29">
        <f t="shared" si="371"/>
        <v>147.70000000000002</v>
      </c>
      <c r="AJ65" s="33">
        <v>0.01</v>
      </c>
      <c r="AK65" s="31">
        <f t="shared" si="372"/>
        <v>147.70000000000002</v>
      </c>
      <c r="AL65" s="33">
        <v>1.4999999999999999E-2</v>
      </c>
      <c r="AM65" s="31">
        <f t="shared" si="373"/>
        <v>221.54999999999998</v>
      </c>
      <c r="AN65" s="33">
        <v>0.01</v>
      </c>
      <c r="AO65" s="31">
        <f t="shared" si="374"/>
        <v>147.70000000000002</v>
      </c>
      <c r="AP65" s="33">
        <v>0</v>
      </c>
      <c r="AQ65" s="31">
        <f t="shared" si="375"/>
        <v>0</v>
      </c>
      <c r="AR65" s="33">
        <v>0.56000000000000005</v>
      </c>
      <c r="AS65" s="31">
        <f t="shared" si="376"/>
        <v>8271.2000000000007</v>
      </c>
      <c r="AT65" s="33">
        <v>0</v>
      </c>
      <c r="AU65" s="29">
        <f t="shared" si="377"/>
        <v>0</v>
      </c>
      <c r="AV65" s="33">
        <v>0</v>
      </c>
      <c r="AW65" s="29">
        <f t="shared" si="378"/>
        <v>0</v>
      </c>
      <c r="AX65" s="33">
        <v>0</v>
      </c>
      <c r="AY65" s="29">
        <f t="shared" si="379"/>
        <v>0</v>
      </c>
      <c r="AZ65" s="33">
        <v>0</v>
      </c>
      <c r="BA65" s="29">
        <f t="shared" si="380"/>
        <v>0</v>
      </c>
      <c r="BB65" s="33">
        <v>0.01</v>
      </c>
      <c r="BC65" s="29">
        <f t="shared" si="381"/>
        <v>147.70000000000002</v>
      </c>
      <c r="BD65" s="33">
        <v>1E-3</v>
      </c>
      <c r="BE65" s="29">
        <f t="shared" si="382"/>
        <v>14.77</v>
      </c>
      <c r="BF65" s="33">
        <v>5.1999999999999998E-2</v>
      </c>
      <c r="BG65" s="31">
        <f t="shared" si="383"/>
        <v>768.04</v>
      </c>
      <c r="BH65" s="33">
        <v>0</v>
      </c>
      <c r="BI65" s="29">
        <f t="shared" si="384"/>
        <v>0</v>
      </c>
      <c r="BJ65" s="33">
        <v>0</v>
      </c>
      <c r="BK65" s="29">
        <f t="shared" si="385"/>
        <v>0</v>
      </c>
      <c r="BL65" s="33">
        <v>0</v>
      </c>
      <c r="BM65" s="29">
        <f t="shared" si="386"/>
        <v>0</v>
      </c>
    </row>
    <row r="66" spans="1:65" hidden="1" outlineLevel="1" x14ac:dyDescent="0.25">
      <c r="A66" s="2" t="s">
        <v>135</v>
      </c>
      <c r="B66" s="1">
        <v>26240</v>
      </c>
      <c r="C66" s="42">
        <f t="shared" si="356"/>
        <v>0.99999999999999989</v>
      </c>
      <c r="D66" s="21"/>
      <c r="E66" s="22"/>
      <c r="F66" s="33">
        <v>0</v>
      </c>
      <c r="G66" s="29">
        <f t="shared" si="357"/>
        <v>0</v>
      </c>
      <c r="H66" s="33">
        <v>5.0000000000000001E-4</v>
      </c>
      <c r="I66" s="29">
        <f t="shared" si="358"/>
        <v>13.120000000000001</v>
      </c>
      <c r="J66" s="33">
        <v>1E-4</v>
      </c>
      <c r="K66" s="29">
        <f t="shared" si="359"/>
        <v>2.6240000000000001</v>
      </c>
      <c r="L66" s="33">
        <v>0</v>
      </c>
      <c r="M66" s="29">
        <f t="shared" si="360"/>
        <v>0</v>
      </c>
      <c r="N66" s="33">
        <v>1E-3</v>
      </c>
      <c r="O66" s="31">
        <f t="shared" si="361"/>
        <v>26.240000000000002</v>
      </c>
      <c r="P66" s="33">
        <v>2E-3</v>
      </c>
      <c r="Q66" s="31">
        <f t="shared" si="362"/>
        <v>52.480000000000004</v>
      </c>
      <c r="R66" s="33">
        <v>2.0000000000000001E-4</v>
      </c>
      <c r="S66" s="29">
        <f t="shared" si="363"/>
        <v>5.2480000000000002</v>
      </c>
      <c r="T66" s="37">
        <v>0.56000000000000005</v>
      </c>
      <c r="U66" s="31">
        <f t="shared" si="364"/>
        <v>14694.400000000001</v>
      </c>
      <c r="V66" s="33">
        <v>0.36</v>
      </c>
      <c r="W66" s="31">
        <f t="shared" si="365"/>
        <v>9446.4</v>
      </c>
      <c r="X66" s="33">
        <v>1E-4</v>
      </c>
      <c r="Y66" s="29">
        <f t="shared" si="366"/>
        <v>2.6240000000000001</v>
      </c>
      <c r="Z66" s="33">
        <v>1E-4</v>
      </c>
      <c r="AA66" s="29">
        <f t="shared" si="367"/>
        <v>2.6240000000000001</v>
      </c>
      <c r="AB66" s="33">
        <v>0</v>
      </c>
      <c r="AC66" s="29">
        <f t="shared" si="368"/>
        <v>0</v>
      </c>
      <c r="AD66" s="33">
        <v>0.04</v>
      </c>
      <c r="AE66" s="31">
        <f t="shared" si="369"/>
        <v>1049.5999999999999</v>
      </c>
      <c r="AF66" s="33">
        <v>0</v>
      </c>
      <c r="AG66" s="29">
        <f t="shared" si="370"/>
        <v>0</v>
      </c>
      <c r="AH66" s="33">
        <v>5.0000000000000001E-4</v>
      </c>
      <c r="AI66" s="29">
        <f t="shared" si="371"/>
        <v>13.120000000000001</v>
      </c>
      <c r="AJ66" s="33">
        <v>0.02</v>
      </c>
      <c r="AK66" s="31">
        <f t="shared" si="372"/>
        <v>524.79999999999995</v>
      </c>
      <c r="AL66" s="33">
        <v>1E-3</v>
      </c>
      <c r="AM66" s="31">
        <f t="shared" si="373"/>
        <v>26.240000000000002</v>
      </c>
      <c r="AN66" s="33">
        <v>5.0000000000000001E-4</v>
      </c>
      <c r="AO66" s="31">
        <f t="shared" si="374"/>
        <v>13.120000000000001</v>
      </c>
      <c r="AP66" s="33">
        <v>0</v>
      </c>
      <c r="AQ66" s="31">
        <f t="shared" si="375"/>
        <v>0</v>
      </c>
      <c r="AR66" s="33">
        <v>2.5000000000000001E-3</v>
      </c>
      <c r="AS66" s="31">
        <f t="shared" si="376"/>
        <v>65.599999999999994</v>
      </c>
      <c r="AT66" s="33">
        <v>0</v>
      </c>
      <c r="AU66" s="29">
        <f t="shared" si="377"/>
        <v>0</v>
      </c>
      <c r="AV66" s="33">
        <v>0</v>
      </c>
      <c r="AW66" s="29">
        <f t="shared" si="378"/>
        <v>0</v>
      </c>
      <c r="AX66" s="33">
        <v>0</v>
      </c>
      <c r="AY66" s="29">
        <f t="shared" si="379"/>
        <v>0</v>
      </c>
      <c r="AZ66" s="33">
        <v>0</v>
      </c>
      <c r="BA66" s="29">
        <f t="shared" si="380"/>
        <v>0</v>
      </c>
      <c r="BB66" s="33">
        <v>1E-3</v>
      </c>
      <c r="BC66" s="29">
        <f t="shared" si="381"/>
        <v>26.240000000000002</v>
      </c>
      <c r="BD66" s="33">
        <v>5.0000000000000001E-4</v>
      </c>
      <c r="BE66" s="29">
        <f t="shared" si="382"/>
        <v>13.120000000000001</v>
      </c>
      <c r="BF66" s="33">
        <v>0.01</v>
      </c>
      <c r="BG66" s="31">
        <f t="shared" si="383"/>
        <v>262.39999999999998</v>
      </c>
      <c r="BH66" s="33">
        <v>0</v>
      </c>
      <c r="BI66" s="29">
        <f t="shared" si="384"/>
        <v>0</v>
      </c>
      <c r="BJ66" s="33">
        <v>0</v>
      </c>
      <c r="BK66" s="29">
        <f t="shared" si="385"/>
        <v>0</v>
      </c>
      <c r="BL66" s="33">
        <v>0</v>
      </c>
      <c r="BM66" s="29">
        <f t="shared" si="386"/>
        <v>0</v>
      </c>
    </row>
    <row r="67" spans="1:65" hidden="1" outlineLevel="1" x14ac:dyDescent="0.25">
      <c r="A67" s="2" t="s">
        <v>136</v>
      </c>
      <c r="B67" s="1">
        <v>13120</v>
      </c>
      <c r="C67" s="42">
        <f t="shared" si="356"/>
        <v>1</v>
      </c>
      <c r="D67" s="21"/>
      <c r="E67" s="22"/>
      <c r="F67" s="33">
        <v>0</v>
      </c>
      <c r="G67" s="29">
        <f t="shared" si="357"/>
        <v>0</v>
      </c>
      <c r="H67" s="33">
        <v>5.0000000000000001E-4</v>
      </c>
      <c r="I67" s="29">
        <f t="shared" si="358"/>
        <v>6.5600000000000005</v>
      </c>
      <c r="J67" s="33">
        <v>0.03</v>
      </c>
      <c r="K67" s="29">
        <f t="shared" si="359"/>
        <v>393.59999999999997</v>
      </c>
      <c r="L67" s="33">
        <v>0</v>
      </c>
      <c r="M67" s="29">
        <f t="shared" si="360"/>
        <v>0</v>
      </c>
      <c r="N67" s="33">
        <v>2E-3</v>
      </c>
      <c r="O67" s="31">
        <f t="shared" si="361"/>
        <v>26.240000000000002</v>
      </c>
      <c r="P67" s="33">
        <v>0</v>
      </c>
      <c r="Q67" s="31">
        <f t="shared" si="362"/>
        <v>0</v>
      </c>
      <c r="R67" s="33">
        <v>5.0000000000000001E-4</v>
      </c>
      <c r="S67" s="29">
        <f t="shared" si="363"/>
        <v>6.5600000000000005</v>
      </c>
      <c r="T67" s="37">
        <v>0.23</v>
      </c>
      <c r="U67" s="31">
        <f t="shared" si="364"/>
        <v>3017.6</v>
      </c>
      <c r="V67" s="33">
        <v>0.09</v>
      </c>
      <c r="W67" s="31">
        <f t="shared" si="365"/>
        <v>1180.8</v>
      </c>
      <c r="X67" s="33">
        <v>0.01</v>
      </c>
      <c r="Y67" s="29">
        <f t="shared" si="366"/>
        <v>131.19999999999999</v>
      </c>
      <c r="Z67" s="33">
        <v>5.0000000000000001E-4</v>
      </c>
      <c r="AA67" s="29">
        <f t="shared" si="367"/>
        <v>6.5600000000000005</v>
      </c>
      <c r="AB67" s="33">
        <v>7.0000000000000001E-3</v>
      </c>
      <c r="AC67" s="29">
        <f t="shared" si="368"/>
        <v>91.84</v>
      </c>
      <c r="AD67" s="33">
        <v>0.03</v>
      </c>
      <c r="AE67" s="31">
        <f t="shared" si="369"/>
        <v>393.59999999999997</v>
      </c>
      <c r="AF67" s="33">
        <v>0.06</v>
      </c>
      <c r="AG67" s="29">
        <f t="shared" si="370"/>
        <v>787.19999999999993</v>
      </c>
      <c r="AH67" s="33">
        <v>0.02</v>
      </c>
      <c r="AI67" s="29">
        <f t="shared" si="371"/>
        <v>262.39999999999998</v>
      </c>
      <c r="AJ67" s="33">
        <v>1.4999999999999999E-2</v>
      </c>
      <c r="AK67" s="31">
        <f t="shared" si="372"/>
        <v>196.79999999999998</v>
      </c>
      <c r="AL67" s="33">
        <v>0.08</v>
      </c>
      <c r="AM67" s="31">
        <f t="shared" si="373"/>
        <v>1049.5999999999999</v>
      </c>
      <c r="AN67" s="33">
        <v>5.0000000000000001E-3</v>
      </c>
      <c r="AO67" s="31">
        <f t="shared" si="374"/>
        <v>65.599999999999994</v>
      </c>
      <c r="AP67" s="33">
        <v>5.4999999999999997E-3</v>
      </c>
      <c r="AQ67" s="31">
        <f t="shared" si="375"/>
        <v>72.16</v>
      </c>
      <c r="AR67" s="33">
        <v>0.155</v>
      </c>
      <c r="AS67" s="31">
        <f t="shared" si="376"/>
        <v>2033.6</v>
      </c>
      <c r="AT67" s="33">
        <v>5.0000000000000001E-3</v>
      </c>
      <c r="AU67" s="29">
        <f t="shared" si="377"/>
        <v>65.599999999999994</v>
      </c>
      <c r="AV67" s="33">
        <v>7.0000000000000007E-2</v>
      </c>
      <c r="AW67" s="29">
        <f t="shared" si="378"/>
        <v>918.40000000000009</v>
      </c>
      <c r="AX67" s="33">
        <v>0</v>
      </c>
      <c r="AY67" s="29">
        <f t="shared" si="379"/>
        <v>0</v>
      </c>
      <c r="AZ67" s="33">
        <v>1E-3</v>
      </c>
      <c r="BA67" s="29">
        <f t="shared" si="380"/>
        <v>13.120000000000001</v>
      </c>
      <c r="BB67" s="33">
        <v>0.16</v>
      </c>
      <c r="BC67" s="29">
        <f t="shared" si="381"/>
        <v>2099.1999999999998</v>
      </c>
      <c r="BD67" s="33">
        <v>3.0000000000000001E-3</v>
      </c>
      <c r="BE67" s="29">
        <f t="shared" si="382"/>
        <v>39.36</v>
      </c>
      <c r="BF67" s="33">
        <v>0.02</v>
      </c>
      <c r="BG67" s="31">
        <f t="shared" si="383"/>
        <v>262.39999999999998</v>
      </c>
      <c r="BH67" s="33">
        <v>0</v>
      </c>
      <c r="BI67" s="29">
        <f t="shared" si="384"/>
        <v>0</v>
      </c>
      <c r="BJ67" s="33">
        <v>0</v>
      </c>
      <c r="BK67" s="29">
        <f t="shared" si="385"/>
        <v>0</v>
      </c>
      <c r="BL67" s="33">
        <v>0</v>
      </c>
      <c r="BM67" s="29">
        <f t="shared" si="386"/>
        <v>0</v>
      </c>
    </row>
    <row r="68" spans="1:65" ht="15.75" collapsed="1" x14ac:dyDescent="0.25">
      <c r="A68" s="5" t="s">
        <v>65</v>
      </c>
      <c r="B68" s="3">
        <f>SUM(B69:B85)</f>
        <v>318984</v>
      </c>
      <c r="C68" s="42">
        <f>IFERROR(SUM(F68,H68,J68,L68,N68,P68,R68,T68,V68,X68,Z68,AB68,AD68,AF68,AH68,AJ68,AL68,AN68,AP68,AR68,AT68,AV68,AX68,AZ68,BB68,BD68,BF68,BH68,BJ68,BL68),0)</f>
        <v>1</v>
      </c>
      <c r="D68" s="28">
        <v>239</v>
      </c>
      <c r="E68" s="27">
        <f>D68*780</f>
        <v>186420</v>
      </c>
      <c r="F68" s="32">
        <f>IFERROR(G68/$B68,0)</f>
        <v>1.1707170265593257E-2</v>
      </c>
      <c r="G68" s="29">
        <f>SUM(G69:G85)</f>
        <v>3734.3999999999996</v>
      </c>
      <c r="H68" s="32">
        <f>IFERROR(I68/$B68,0)</f>
        <v>7.2640790760665117E-4</v>
      </c>
      <c r="I68" s="29">
        <f>SUM(I69:I85)</f>
        <v>231.71250000000001</v>
      </c>
      <c r="J68" s="32">
        <f>IFERROR(K68/$B68,0)</f>
        <v>2.2768383367190834E-3</v>
      </c>
      <c r="K68" s="29">
        <f>SUM(K69:K85)</f>
        <v>726.27500000000009</v>
      </c>
      <c r="L68" s="32">
        <f>IFERROR(M68/$B68,0)</f>
        <v>0</v>
      </c>
      <c r="M68" s="29">
        <f>SUM(M69:M85)</f>
        <v>0</v>
      </c>
      <c r="N68" s="35">
        <f>IFERROR(O68/$B68,0)</f>
        <v>2.1493996564090991E-2</v>
      </c>
      <c r="O68" s="31">
        <f>SUM(O69:O85)</f>
        <v>6856.241</v>
      </c>
      <c r="P68" s="35">
        <f>IFERROR(Q68/$B68,0)</f>
        <v>1.3269631078674793E-2</v>
      </c>
      <c r="Q68" s="31">
        <f>SUM(Q69:Q85)</f>
        <v>4232.8</v>
      </c>
      <c r="R68" s="32">
        <f>IFERROR(S68/$B68,0)</f>
        <v>2.9923130940736838E-5</v>
      </c>
      <c r="S68" s="29">
        <f>SUM(S69:S85)</f>
        <v>9.5449999999999999</v>
      </c>
      <c r="T68" s="36">
        <f>IFERROR(U68/$B68,0)</f>
        <v>0.11354340656584658</v>
      </c>
      <c r="U68" s="31">
        <f>SUM(U69:U85)</f>
        <v>36218.530000000006</v>
      </c>
      <c r="V68" s="35">
        <f>IFERROR(W68/$B68,0)</f>
        <v>1.428535600531688E-2</v>
      </c>
      <c r="W68" s="31">
        <f>SUM(W69:W85)</f>
        <v>4556.7999999999993</v>
      </c>
      <c r="X68" s="32">
        <f>IFERROR(Y68/$B68,0)</f>
        <v>2.4041738770596644E-3</v>
      </c>
      <c r="Y68" s="29">
        <f>SUM(Y69:Y85)</f>
        <v>766.89300000000003</v>
      </c>
      <c r="Z68" s="32">
        <f>IFERROR(AA68/$B68,0)</f>
        <v>2.6794227923657614E-3</v>
      </c>
      <c r="AA68" s="29">
        <f>SUM(AA69:AA85)</f>
        <v>854.69299999999998</v>
      </c>
      <c r="AB68" s="32">
        <f>IFERROR(AC68/$B68,0)</f>
        <v>4.1950379956361444E-2</v>
      </c>
      <c r="AC68" s="29">
        <f>SUM(AC69:AC85)</f>
        <v>13381.5</v>
      </c>
      <c r="AD68" s="35">
        <f>IFERROR(AE68/$B68,0)</f>
        <v>7.0060767938203802E-2</v>
      </c>
      <c r="AE68" s="31">
        <f>SUM(AE69:AE85)</f>
        <v>22348.264000000003</v>
      </c>
      <c r="AF68" s="32">
        <f>IFERROR(AG68/$B68,0)</f>
        <v>2.0670864369372759E-2</v>
      </c>
      <c r="AG68" s="29">
        <f>SUM(AG69:AG85)</f>
        <v>6593.6750000000002</v>
      </c>
      <c r="AH68" s="32">
        <f>IFERROR(AI68/$B68,0)</f>
        <v>5.8016938153637801E-3</v>
      </c>
      <c r="AI68" s="29">
        <f>SUM(AI69:AI85)</f>
        <v>1850.6475</v>
      </c>
      <c r="AJ68" s="35">
        <f>IFERROR(AK68/$B68,0)</f>
        <v>2.3405891831565218E-2</v>
      </c>
      <c r="AK68" s="31">
        <f>SUM(AK69:AK85)</f>
        <v>7466.1049999999996</v>
      </c>
      <c r="AL68" s="35">
        <f>IFERROR(AM68/$B68,0)</f>
        <v>2.649131304391443E-2</v>
      </c>
      <c r="AM68" s="31">
        <f>SUM(AM69:AM85)</f>
        <v>8450.3050000000003</v>
      </c>
      <c r="AN68" s="35">
        <f>IFERROR(AO68/$B68,0)</f>
        <v>0.10455242269204726</v>
      </c>
      <c r="AO68" s="31">
        <f>SUM(AO69:AO85)</f>
        <v>33350.550000000003</v>
      </c>
      <c r="AP68" s="35">
        <f>IFERROR(AQ68/$B68,0)</f>
        <v>2.2768383367190834E-3</v>
      </c>
      <c r="AQ68" s="31">
        <f>SUM(AQ69:AQ85)</f>
        <v>726.27500000000009</v>
      </c>
      <c r="AR68" s="35">
        <f>IFERROR(AS68/$B68,0)</f>
        <v>0.4589667820329546</v>
      </c>
      <c r="AS68" s="31">
        <f>SUM(AS69:AS85)</f>
        <v>146403.06</v>
      </c>
      <c r="AT68" s="32">
        <f>IFERROR(AU68/$B68,0)</f>
        <v>4.1988281543901889E-3</v>
      </c>
      <c r="AU68" s="29">
        <f>SUM(AU69:AU85)</f>
        <v>1339.3590000000002</v>
      </c>
      <c r="AV68" s="32">
        <f>IFERROR(AW68/$B68,0)</f>
        <v>7.9705721917086754E-3</v>
      </c>
      <c r="AW68" s="29">
        <f>SUM(AW69:AW85)</f>
        <v>2542.4850000000001</v>
      </c>
      <c r="AX68" s="32">
        <f>IFERROR(AY68/$B68,0)</f>
        <v>4.2001009455019693E-3</v>
      </c>
      <c r="AY68" s="29">
        <f>SUM(AY69:AY85)</f>
        <v>1339.7650000000001</v>
      </c>
      <c r="AZ68" s="32">
        <f>IFERROR(BA68/$B68,0)</f>
        <v>0</v>
      </c>
      <c r="BA68" s="29">
        <f>SUM(BA69:BA85)</f>
        <v>0</v>
      </c>
      <c r="BB68" s="32">
        <f>IFERROR(BC68/$B68,0)</f>
        <v>2.3999040704235954E-2</v>
      </c>
      <c r="BC68" s="29">
        <f>SUM(BC69:BC85)</f>
        <v>7655.3100000000013</v>
      </c>
      <c r="BD68" s="32">
        <f>IFERROR(BE68/$B68,0)</f>
        <v>4.3588863391267278E-3</v>
      </c>
      <c r="BE68" s="29">
        <f>SUM(BE69:BE85)</f>
        <v>1390.4150000000002</v>
      </c>
      <c r="BF68" s="35">
        <f>IFERROR(BG68/$B68,0)</f>
        <v>1.8679291124319715E-2</v>
      </c>
      <c r="BG68" s="31">
        <f>SUM(BG69:BG85)</f>
        <v>5958.3950000000004</v>
      </c>
      <c r="BH68" s="32">
        <f>IFERROR(BI68/$B68,0)</f>
        <v>0</v>
      </c>
      <c r="BI68" s="29">
        <f>SUM(BI69:BI85)</f>
        <v>0</v>
      </c>
      <c r="BJ68" s="32">
        <f>IFERROR(BK68/$B68,0)</f>
        <v>0</v>
      </c>
      <c r="BK68" s="29">
        <f>SUM(BK69:BK85)</f>
        <v>0</v>
      </c>
      <c r="BL68" s="32">
        <f>IFERROR(BM68/$B68,0)</f>
        <v>0</v>
      </c>
      <c r="BM68" s="29">
        <f>SUM(BM69:BM85)</f>
        <v>0</v>
      </c>
    </row>
    <row r="69" spans="1:65" hidden="1" outlineLevel="1" x14ac:dyDescent="0.25">
      <c r="A69" s="2" t="s">
        <v>101</v>
      </c>
      <c r="B69" s="1">
        <v>3410</v>
      </c>
      <c r="C69" s="42">
        <f>SUM(F69,H69,J69,L69,N69,P69,R69,T69,V69,X69,Z69,AB69,AD69,AF69,AH69,AJ69,AL69,AN69,AP69,AR69,AT69,AV69,AX69,AZ69,BB69,BD69,BF69,BH69,BJ69,BL69)</f>
        <v>1</v>
      </c>
      <c r="D69" s="19"/>
      <c r="E69" s="20"/>
      <c r="F69" s="33">
        <v>0</v>
      </c>
      <c r="G69" s="29">
        <f t="shared" ref="G69:G85" si="387">$B69*F69</f>
        <v>0</v>
      </c>
      <c r="H69" s="33">
        <v>1E-3</v>
      </c>
      <c r="I69" s="29">
        <f t="shared" ref="I69:I85" si="388">$B69*H69</f>
        <v>3.41</v>
      </c>
      <c r="J69" s="33">
        <v>0</v>
      </c>
      <c r="K69" s="29">
        <f t="shared" ref="K69:K85" si="389">$B69*J69</f>
        <v>0</v>
      </c>
      <c r="L69" s="33">
        <v>0</v>
      </c>
      <c r="M69" s="29">
        <f t="shared" ref="M69:M85" si="390">$B69*L69</f>
        <v>0</v>
      </c>
      <c r="N69" s="33">
        <v>1E-3</v>
      </c>
      <c r="O69" s="31">
        <f t="shared" ref="O69:O85" si="391">$B69*N69</f>
        <v>3.41</v>
      </c>
      <c r="P69" s="33">
        <v>0</v>
      </c>
      <c r="Q69" s="31">
        <f t="shared" ref="Q69:Q85" si="392">$B69*P69</f>
        <v>0</v>
      </c>
      <c r="R69" s="33">
        <v>0</v>
      </c>
      <c r="S69" s="29">
        <f t="shared" ref="S69:S85" si="393">$B69*R69</f>
        <v>0</v>
      </c>
      <c r="T69" s="37">
        <v>2E-3</v>
      </c>
      <c r="U69" s="31">
        <f t="shared" ref="U69:U85" si="394">$B69*T69</f>
        <v>6.82</v>
      </c>
      <c r="V69" s="33">
        <v>2E-3</v>
      </c>
      <c r="W69" s="31">
        <f t="shared" ref="W69:W85" si="395">$B69*V69</f>
        <v>6.82</v>
      </c>
      <c r="X69" s="33">
        <v>1E-3</v>
      </c>
      <c r="Y69" s="29">
        <f t="shared" ref="Y69:Y85" si="396">$B69*X69</f>
        <v>3.41</v>
      </c>
      <c r="Z69" s="33">
        <v>0</v>
      </c>
      <c r="AA69" s="29">
        <f t="shared" ref="AA69:AA85" si="397">$B69*Z69</f>
        <v>0</v>
      </c>
      <c r="AB69" s="33">
        <v>0</v>
      </c>
      <c r="AC69" s="29">
        <f t="shared" ref="AC69:AC85" si="398">$B69*AB69</f>
        <v>0</v>
      </c>
      <c r="AD69" s="33">
        <v>0.11</v>
      </c>
      <c r="AE69" s="31">
        <f t="shared" ref="AE69:AE85" si="399">$B69*AD69</f>
        <v>375.1</v>
      </c>
      <c r="AF69" s="33">
        <v>0</v>
      </c>
      <c r="AG69" s="29">
        <f>$B69*AF69</f>
        <v>0</v>
      </c>
      <c r="AH69" s="33">
        <v>0</v>
      </c>
      <c r="AI69" s="29">
        <f>$B69*AH69</f>
        <v>0</v>
      </c>
      <c r="AJ69" s="33">
        <v>0.03</v>
      </c>
      <c r="AK69" s="31">
        <f t="shared" ref="AK69:AK85" si="400">$B69*AJ69</f>
        <v>102.3</v>
      </c>
      <c r="AL69" s="33">
        <v>1.2999999999999999E-2</v>
      </c>
      <c r="AM69" s="31">
        <f t="shared" ref="AM69:AM85" si="401">$B69*AL69</f>
        <v>44.33</v>
      </c>
      <c r="AN69" s="33">
        <v>0.22</v>
      </c>
      <c r="AO69" s="31">
        <f t="shared" ref="AO69:AO85" si="402">$B69*AN69</f>
        <v>750.2</v>
      </c>
      <c r="AP69" s="33">
        <v>0</v>
      </c>
      <c r="AQ69" s="31">
        <f t="shared" ref="AQ69:AQ85" si="403">$B69*AP69</f>
        <v>0</v>
      </c>
      <c r="AR69" s="33">
        <v>0.61</v>
      </c>
      <c r="AS69" s="31">
        <f t="shared" ref="AS69:AS85" si="404">$B69*AR69</f>
        <v>2080.1</v>
      </c>
      <c r="AT69" s="33">
        <v>0</v>
      </c>
      <c r="AU69" s="29">
        <f>$B69*AT69</f>
        <v>0</v>
      </c>
      <c r="AV69" s="33">
        <v>0</v>
      </c>
      <c r="AW69" s="29">
        <f>$B69*AV69</f>
        <v>0</v>
      </c>
      <c r="AX69" s="33">
        <v>0</v>
      </c>
      <c r="AY69" s="29">
        <f>$B69*AX69</f>
        <v>0</v>
      </c>
      <c r="AZ69" s="33">
        <v>0</v>
      </c>
      <c r="BA69" s="29">
        <f>$B69*AZ69</f>
        <v>0</v>
      </c>
      <c r="BB69" s="33">
        <v>0</v>
      </c>
      <c r="BC69" s="29">
        <f>$B69*BB69</f>
        <v>0</v>
      </c>
      <c r="BD69" s="33">
        <v>0</v>
      </c>
      <c r="BE69" s="29">
        <f>$B69*BD69</f>
        <v>0</v>
      </c>
      <c r="BF69" s="33">
        <v>0.01</v>
      </c>
      <c r="BG69" s="31">
        <f t="shared" ref="BG69:BG85" si="405">$B69*BF69</f>
        <v>34.1</v>
      </c>
      <c r="BH69" s="33">
        <v>0</v>
      </c>
      <c r="BI69" s="29">
        <f>$B69*BH69</f>
        <v>0</v>
      </c>
      <c r="BJ69" s="33">
        <v>0</v>
      </c>
      <c r="BK69" s="29">
        <f>$B69*BJ69</f>
        <v>0</v>
      </c>
      <c r="BL69" s="33">
        <v>0</v>
      </c>
      <c r="BM69" s="29">
        <f>$B69*BL69</f>
        <v>0</v>
      </c>
    </row>
    <row r="70" spans="1:65" hidden="1" outlineLevel="1" x14ac:dyDescent="0.25">
      <c r="A70" s="2" t="s">
        <v>102</v>
      </c>
      <c r="B70" s="1">
        <v>5720</v>
      </c>
      <c r="C70" s="42">
        <f t="shared" ref="C70:C85" si="406">SUM(F70,H70,J70,L70,N70,P70,R70,T70,V70,X70,Z70,AB70,AD70,AF70,AH70,AJ70,AL70,AN70,AP70,AR70,AT70,AV70,AX70,AZ70,BB70,BD70,BF70,BH70,BJ70,BL70)</f>
        <v>0.99999999999999989</v>
      </c>
      <c r="D70" s="21"/>
      <c r="E70" s="22"/>
      <c r="F70" s="33">
        <v>0</v>
      </c>
      <c r="G70" s="29">
        <f t="shared" si="387"/>
        <v>0</v>
      </c>
      <c r="H70" s="33">
        <v>0</v>
      </c>
      <c r="I70" s="29">
        <f t="shared" si="388"/>
        <v>0</v>
      </c>
      <c r="J70" s="33">
        <v>0.01</v>
      </c>
      <c r="K70" s="29">
        <f t="shared" si="389"/>
        <v>57.2</v>
      </c>
      <c r="L70" s="33">
        <v>0</v>
      </c>
      <c r="M70" s="29">
        <f t="shared" si="390"/>
        <v>0</v>
      </c>
      <c r="N70" s="33">
        <v>2E-3</v>
      </c>
      <c r="O70" s="31">
        <f t="shared" si="391"/>
        <v>11.44</v>
      </c>
      <c r="P70" s="33">
        <v>0.74</v>
      </c>
      <c r="Q70" s="31">
        <f t="shared" si="392"/>
        <v>4232.8</v>
      </c>
      <c r="R70" s="33">
        <v>0</v>
      </c>
      <c r="S70" s="29">
        <f t="shared" si="393"/>
        <v>0</v>
      </c>
      <c r="T70" s="37">
        <v>5.0000000000000001E-4</v>
      </c>
      <c r="U70" s="31">
        <f t="shared" si="394"/>
        <v>2.86</v>
      </c>
      <c r="V70" s="33">
        <v>0</v>
      </c>
      <c r="W70" s="31">
        <f t="shared" si="395"/>
        <v>0</v>
      </c>
      <c r="X70" s="33">
        <v>0</v>
      </c>
      <c r="Y70" s="29">
        <f t="shared" si="396"/>
        <v>0</v>
      </c>
      <c r="Z70" s="33">
        <v>0</v>
      </c>
      <c r="AA70" s="29">
        <f t="shared" si="397"/>
        <v>0</v>
      </c>
      <c r="AB70" s="33">
        <v>0</v>
      </c>
      <c r="AC70" s="29">
        <f t="shared" si="398"/>
        <v>0</v>
      </c>
      <c r="AD70" s="33">
        <v>0</v>
      </c>
      <c r="AE70" s="31">
        <f t="shared" si="399"/>
        <v>0</v>
      </c>
      <c r="AF70" s="33">
        <v>0.1</v>
      </c>
      <c r="AG70" s="29">
        <f t="shared" ref="AG70:AG85" si="407">$B70*AF70</f>
        <v>572</v>
      </c>
      <c r="AH70" s="33">
        <v>0</v>
      </c>
      <c r="AI70" s="29">
        <f t="shared" ref="AI70:AI85" si="408">$B70*AH70</f>
        <v>0</v>
      </c>
      <c r="AJ70" s="33">
        <v>0</v>
      </c>
      <c r="AK70" s="31">
        <f t="shared" si="400"/>
        <v>0</v>
      </c>
      <c r="AL70" s="33">
        <v>0.1</v>
      </c>
      <c r="AM70" s="31">
        <f t="shared" si="401"/>
        <v>572</v>
      </c>
      <c r="AN70" s="33">
        <v>0</v>
      </c>
      <c r="AO70" s="31">
        <f t="shared" si="402"/>
        <v>0</v>
      </c>
      <c r="AP70" s="33">
        <v>0.01</v>
      </c>
      <c r="AQ70" s="31">
        <f t="shared" si="403"/>
        <v>57.2</v>
      </c>
      <c r="AR70" s="33">
        <v>5.0000000000000001E-4</v>
      </c>
      <c r="AS70" s="31">
        <f t="shared" si="404"/>
        <v>2.86</v>
      </c>
      <c r="AT70" s="33">
        <v>0</v>
      </c>
      <c r="AU70" s="29">
        <f t="shared" ref="AU70:AU85" si="409">$B70*AT70</f>
        <v>0</v>
      </c>
      <c r="AV70" s="33">
        <v>0</v>
      </c>
      <c r="AW70" s="29">
        <f t="shared" ref="AW70:AW85" si="410">$B70*AV70</f>
        <v>0</v>
      </c>
      <c r="AX70" s="33">
        <v>0</v>
      </c>
      <c r="AY70" s="29">
        <f t="shared" ref="AY70:AY85" si="411">$B70*AX70</f>
        <v>0</v>
      </c>
      <c r="AZ70" s="33">
        <v>0</v>
      </c>
      <c r="BA70" s="29">
        <f t="shared" ref="BA70:BC85" si="412">$B70*AZ70</f>
        <v>0</v>
      </c>
      <c r="BB70" s="33">
        <v>2.5000000000000001E-2</v>
      </c>
      <c r="BC70" s="29">
        <f t="shared" si="412"/>
        <v>143</v>
      </c>
      <c r="BD70" s="33">
        <v>0</v>
      </c>
      <c r="BE70" s="29">
        <f t="shared" ref="BE70" si="413">$B70*BD70</f>
        <v>0</v>
      </c>
      <c r="BF70" s="33">
        <v>1.2E-2</v>
      </c>
      <c r="BG70" s="31">
        <f t="shared" si="405"/>
        <v>68.64</v>
      </c>
      <c r="BH70" s="33">
        <v>0</v>
      </c>
      <c r="BI70" s="29">
        <f t="shared" ref="BI70:BI85" si="414">$B70*BH70</f>
        <v>0</v>
      </c>
      <c r="BJ70" s="33">
        <v>0</v>
      </c>
      <c r="BK70" s="29">
        <f t="shared" ref="BK70:BK85" si="415">$B70*BJ70</f>
        <v>0</v>
      </c>
      <c r="BL70" s="33">
        <v>0</v>
      </c>
      <c r="BM70" s="29">
        <f t="shared" ref="BM70:BM85" si="416">$B70*BL70</f>
        <v>0</v>
      </c>
    </row>
    <row r="71" spans="1:65" hidden="1" outlineLevel="1" x14ac:dyDescent="0.25">
      <c r="A71" s="2" t="s">
        <v>103</v>
      </c>
      <c r="B71" s="1">
        <v>3230</v>
      </c>
      <c r="C71" s="42">
        <f t="shared" si="406"/>
        <v>0.99999999999999989</v>
      </c>
      <c r="D71" s="21"/>
      <c r="E71" s="22"/>
      <c r="F71" s="33">
        <v>0</v>
      </c>
      <c r="G71" s="29">
        <f t="shared" si="387"/>
        <v>0</v>
      </c>
      <c r="H71" s="33">
        <v>0</v>
      </c>
      <c r="I71" s="29">
        <f t="shared" si="388"/>
        <v>0</v>
      </c>
      <c r="J71" s="33">
        <v>0</v>
      </c>
      <c r="K71" s="29">
        <f t="shared" si="389"/>
        <v>0</v>
      </c>
      <c r="L71" s="33">
        <v>0</v>
      </c>
      <c r="M71" s="29">
        <f t="shared" si="390"/>
        <v>0</v>
      </c>
      <c r="N71" s="33">
        <v>5.0000000000000001E-4</v>
      </c>
      <c r="O71" s="31">
        <f t="shared" si="391"/>
        <v>1.615</v>
      </c>
      <c r="P71" s="33">
        <v>0</v>
      </c>
      <c r="Q71" s="31">
        <f t="shared" si="392"/>
        <v>0</v>
      </c>
      <c r="R71" s="33">
        <v>0</v>
      </c>
      <c r="S71" s="29">
        <f t="shared" si="393"/>
        <v>0</v>
      </c>
      <c r="T71" s="37">
        <v>5.0000000000000001E-3</v>
      </c>
      <c r="U71" s="31">
        <f t="shared" si="394"/>
        <v>16.149999999999999</v>
      </c>
      <c r="V71" s="33">
        <v>3.0000000000000001E-3</v>
      </c>
      <c r="W71" s="31">
        <f t="shared" si="395"/>
        <v>9.69</v>
      </c>
      <c r="X71" s="33">
        <v>1E-3</v>
      </c>
      <c r="Y71" s="29">
        <f t="shared" si="396"/>
        <v>3.23</v>
      </c>
      <c r="Z71" s="33">
        <v>0</v>
      </c>
      <c r="AA71" s="29">
        <f t="shared" si="397"/>
        <v>0</v>
      </c>
      <c r="AB71" s="33">
        <v>0</v>
      </c>
      <c r="AC71" s="29">
        <f t="shared" si="398"/>
        <v>0</v>
      </c>
      <c r="AD71" s="33">
        <v>0.12</v>
      </c>
      <c r="AE71" s="31">
        <f t="shared" si="399"/>
        <v>387.59999999999997</v>
      </c>
      <c r="AF71" s="33">
        <v>0</v>
      </c>
      <c r="AG71" s="29">
        <f t="shared" si="407"/>
        <v>0</v>
      </c>
      <c r="AH71" s="33">
        <v>0</v>
      </c>
      <c r="AI71" s="29">
        <f t="shared" si="408"/>
        <v>0</v>
      </c>
      <c r="AJ71" s="33">
        <v>0.02</v>
      </c>
      <c r="AK71" s="31">
        <f t="shared" si="400"/>
        <v>64.599999999999994</v>
      </c>
      <c r="AL71" s="33">
        <v>2.9000000000000001E-2</v>
      </c>
      <c r="AM71" s="31">
        <f t="shared" si="401"/>
        <v>93.67</v>
      </c>
      <c r="AN71" s="33">
        <v>0.17</v>
      </c>
      <c r="AO71" s="31">
        <f t="shared" si="402"/>
        <v>549.1</v>
      </c>
      <c r="AP71" s="33">
        <v>0</v>
      </c>
      <c r="AQ71" s="31">
        <f t="shared" si="403"/>
        <v>0</v>
      </c>
      <c r="AR71" s="33">
        <v>0.63</v>
      </c>
      <c r="AS71" s="31">
        <f t="shared" si="404"/>
        <v>2034.9</v>
      </c>
      <c r="AT71" s="33">
        <v>0</v>
      </c>
      <c r="AU71" s="29">
        <f t="shared" si="409"/>
        <v>0</v>
      </c>
      <c r="AV71" s="33">
        <v>0</v>
      </c>
      <c r="AW71" s="29">
        <f t="shared" si="410"/>
        <v>0</v>
      </c>
      <c r="AX71" s="33">
        <v>5.0000000000000001E-4</v>
      </c>
      <c r="AY71" s="29">
        <f t="shared" si="411"/>
        <v>1.615</v>
      </c>
      <c r="AZ71" s="33">
        <v>0</v>
      </c>
      <c r="BA71" s="29">
        <f t="shared" si="412"/>
        <v>0</v>
      </c>
      <c r="BB71" s="33">
        <v>5.0000000000000001E-4</v>
      </c>
      <c r="BC71" s="29">
        <f t="shared" si="412"/>
        <v>1.615</v>
      </c>
      <c r="BD71" s="33">
        <v>5.0000000000000001E-4</v>
      </c>
      <c r="BE71" s="29">
        <f t="shared" ref="BE71" si="417">$B71*BD71</f>
        <v>1.615</v>
      </c>
      <c r="BF71" s="33">
        <v>0.02</v>
      </c>
      <c r="BG71" s="31">
        <f t="shared" si="405"/>
        <v>64.599999999999994</v>
      </c>
      <c r="BH71" s="33">
        <v>0</v>
      </c>
      <c r="BI71" s="29">
        <f t="shared" si="414"/>
        <v>0</v>
      </c>
      <c r="BJ71" s="33">
        <v>0</v>
      </c>
      <c r="BK71" s="29">
        <f t="shared" si="415"/>
        <v>0</v>
      </c>
      <c r="BL71" s="33">
        <v>0</v>
      </c>
      <c r="BM71" s="29">
        <f t="shared" si="416"/>
        <v>0</v>
      </c>
    </row>
    <row r="72" spans="1:65" hidden="1" outlineLevel="1" x14ac:dyDescent="0.25">
      <c r="A72" s="2" t="s">
        <v>104</v>
      </c>
      <c r="B72" s="1">
        <v>9910</v>
      </c>
      <c r="C72" s="42">
        <f t="shared" si="406"/>
        <v>1</v>
      </c>
      <c r="D72" s="21"/>
      <c r="E72" s="22"/>
      <c r="F72" s="33">
        <v>0</v>
      </c>
      <c r="G72" s="29">
        <f t="shared" si="387"/>
        <v>0</v>
      </c>
      <c r="H72" s="33">
        <v>2E-3</v>
      </c>
      <c r="I72" s="29">
        <f t="shared" si="388"/>
        <v>19.82</v>
      </c>
      <c r="J72" s="33">
        <v>0</v>
      </c>
      <c r="K72" s="29">
        <f t="shared" si="389"/>
        <v>0</v>
      </c>
      <c r="L72" s="33">
        <v>0</v>
      </c>
      <c r="M72" s="29">
        <f t="shared" si="390"/>
        <v>0</v>
      </c>
      <c r="N72" s="33">
        <v>1.2999999999999999E-2</v>
      </c>
      <c r="O72" s="31">
        <f t="shared" si="391"/>
        <v>128.82999999999998</v>
      </c>
      <c r="P72" s="33">
        <v>0</v>
      </c>
      <c r="Q72" s="31">
        <f t="shared" si="392"/>
        <v>0</v>
      </c>
      <c r="R72" s="33">
        <v>0</v>
      </c>
      <c r="S72" s="29">
        <f t="shared" si="393"/>
        <v>0</v>
      </c>
      <c r="T72" s="37">
        <v>0.06</v>
      </c>
      <c r="U72" s="31">
        <f t="shared" si="394"/>
        <v>594.6</v>
      </c>
      <c r="V72" s="33">
        <v>6.0000000000000001E-3</v>
      </c>
      <c r="W72" s="31">
        <f t="shared" si="395"/>
        <v>59.46</v>
      </c>
      <c r="X72" s="33">
        <v>0</v>
      </c>
      <c r="Y72" s="29">
        <f t="shared" si="396"/>
        <v>0</v>
      </c>
      <c r="Z72" s="33">
        <v>0</v>
      </c>
      <c r="AA72" s="29">
        <f t="shared" si="397"/>
        <v>0</v>
      </c>
      <c r="AB72" s="33">
        <v>0</v>
      </c>
      <c r="AC72" s="29">
        <f t="shared" si="398"/>
        <v>0</v>
      </c>
      <c r="AD72" s="33">
        <v>0.05</v>
      </c>
      <c r="AE72" s="31">
        <f t="shared" si="399"/>
        <v>495.5</v>
      </c>
      <c r="AF72" s="33">
        <v>0</v>
      </c>
      <c r="AG72" s="29">
        <f t="shared" si="407"/>
        <v>0</v>
      </c>
      <c r="AH72" s="33">
        <v>5.0000000000000001E-3</v>
      </c>
      <c r="AI72" s="29">
        <f t="shared" si="408"/>
        <v>49.550000000000004</v>
      </c>
      <c r="AJ72" s="33">
        <v>3.4000000000000002E-2</v>
      </c>
      <c r="AK72" s="31">
        <f t="shared" si="400"/>
        <v>336.94</v>
      </c>
      <c r="AL72" s="33">
        <v>0.32</v>
      </c>
      <c r="AM72" s="31">
        <f t="shared" si="401"/>
        <v>3171.2000000000003</v>
      </c>
      <c r="AN72" s="33">
        <v>0.04</v>
      </c>
      <c r="AO72" s="31">
        <f t="shared" si="402"/>
        <v>396.40000000000003</v>
      </c>
      <c r="AP72" s="33">
        <v>0</v>
      </c>
      <c r="AQ72" s="31">
        <f t="shared" si="403"/>
        <v>0</v>
      </c>
      <c r="AR72" s="33">
        <v>0.25</v>
      </c>
      <c r="AS72" s="31">
        <f t="shared" si="404"/>
        <v>2477.5</v>
      </c>
      <c r="AT72" s="33">
        <v>0</v>
      </c>
      <c r="AU72" s="29">
        <f t="shared" si="409"/>
        <v>0</v>
      </c>
      <c r="AV72" s="33">
        <v>0</v>
      </c>
      <c r="AW72" s="29">
        <f t="shared" si="410"/>
        <v>0</v>
      </c>
      <c r="AX72" s="33">
        <v>0</v>
      </c>
      <c r="AY72" s="29">
        <f t="shared" si="411"/>
        <v>0</v>
      </c>
      <c r="AZ72" s="33">
        <v>0</v>
      </c>
      <c r="BA72" s="29">
        <f t="shared" si="412"/>
        <v>0</v>
      </c>
      <c r="BB72" s="33">
        <v>0.21</v>
      </c>
      <c r="BC72" s="29">
        <f t="shared" si="412"/>
        <v>2081.1</v>
      </c>
      <c r="BD72" s="33">
        <v>0</v>
      </c>
      <c r="BE72" s="29">
        <f t="shared" ref="BE72" si="418">$B72*BD72</f>
        <v>0</v>
      </c>
      <c r="BF72" s="33">
        <v>0.01</v>
      </c>
      <c r="BG72" s="31">
        <f t="shared" si="405"/>
        <v>99.100000000000009</v>
      </c>
      <c r="BH72" s="33">
        <v>0</v>
      </c>
      <c r="BI72" s="29">
        <f t="shared" si="414"/>
        <v>0</v>
      </c>
      <c r="BJ72" s="33">
        <v>0</v>
      </c>
      <c r="BK72" s="29">
        <f t="shared" si="415"/>
        <v>0</v>
      </c>
      <c r="BL72" s="33">
        <v>0</v>
      </c>
      <c r="BM72" s="29">
        <f t="shared" si="416"/>
        <v>0</v>
      </c>
    </row>
    <row r="73" spans="1:65" hidden="1" outlineLevel="1" x14ac:dyDescent="0.25">
      <c r="A73" s="2" t="s">
        <v>105</v>
      </c>
      <c r="B73" s="1">
        <v>10090</v>
      </c>
      <c r="C73" s="42">
        <f t="shared" si="406"/>
        <v>1</v>
      </c>
      <c r="D73" s="21"/>
      <c r="E73" s="22"/>
      <c r="F73" s="33">
        <v>0</v>
      </c>
      <c r="G73" s="29">
        <f t="shared" si="387"/>
        <v>0</v>
      </c>
      <c r="H73" s="33">
        <v>1E-3</v>
      </c>
      <c r="I73" s="29">
        <f t="shared" si="388"/>
        <v>10.09</v>
      </c>
      <c r="J73" s="33">
        <v>0</v>
      </c>
      <c r="K73" s="29">
        <f t="shared" si="389"/>
        <v>0</v>
      </c>
      <c r="L73" s="33">
        <v>0</v>
      </c>
      <c r="M73" s="29">
        <f t="shared" si="390"/>
        <v>0</v>
      </c>
      <c r="N73" s="33">
        <v>5.0000000000000001E-3</v>
      </c>
      <c r="O73" s="31">
        <f t="shared" si="391"/>
        <v>50.45</v>
      </c>
      <c r="P73" s="33">
        <v>0</v>
      </c>
      <c r="Q73" s="31">
        <f t="shared" si="392"/>
        <v>0</v>
      </c>
      <c r="R73" s="33">
        <v>0</v>
      </c>
      <c r="S73" s="29">
        <f t="shared" si="393"/>
        <v>0</v>
      </c>
      <c r="T73" s="37">
        <v>0.26</v>
      </c>
      <c r="U73" s="31">
        <f t="shared" si="394"/>
        <v>2623.4</v>
      </c>
      <c r="V73" s="33">
        <v>2E-3</v>
      </c>
      <c r="W73" s="31">
        <f t="shared" si="395"/>
        <v>20.18</v>
      </c>
      <c r="X73" s="33">
        <v>0</v>
      </c>
      <c r="Y73" s="29">
        <f t="shared" si="396"/>
        <v>0</v>
      </c>
      <c r="Z73" s="33">
        <v>5.0000000000000001E-4</v>
      </c>
      <c r="AA73" s="29">
        <f t="shared" si="397"/>
        <v>5.0449999999999999</v>
      </c>
      <c r="AB73" s="33">
        <v>0</v>
      </c>
      <c r="AC73" s="29">
        <f t="shared" si="398"/>
        <v>0</v>
      </c>
      <c r="AD73" s="33">
        <v>5.0000000000000001E-3</v>
      </c>
      <c r="AE73" s="31">
        <f t="shared" si="399"/>
        <v>50.45</v>
      </c>
      <c r="AF73" s="33">
        <v>0</v>
      </c>
      <c r="AG73" s="29">
        <f t="shared" si="407"/>
        <v>0</v>
      </c>
      <c r="AH73" s="33">
        <v>0</v>
      </c>
      <c r="AI73" s="29">
        <f t="shared" si="408"/>
        <v>0</v>
      </c>
      <c r="AJ73" s="33">
        <v>0.01</v>
      </c>
      <c r="AK73" s="31">
        <f t="shared" si="400"/>
        <v>100.9</v>
      </c>
      <c r="AL73" s="33">
        <v>1.0500000000000001E-2</v>
      </c>
      <c r="AM73" s="31">
        <f t="shared" si="401"/>
        <v>105.94500000000001</v>
      </c>
      <c r="AN73" s="33">
        <v>0.1</v>
      </c>
      <c r="AO73" s="31">
        <f t="shared" si="402"/>
        <v>1009</v>
      </c>
      <c r="AP73" s="33">
        <v>0</v>
      </c>
      <c r="AQ73" s="31">
        <f t="shared" si="403"/>
        <v>0</v>
      </c>
      <c r="AR73" s="33">
        <v>0.6</v>
      </c>
      <c r="AS73" s="31">
        <f t="shared" si="404"/>
        <v>6054</v>
      </c>
      <c r="AT73" s="33">
        <v>0</v>
      </c>
      <c r="AU73" s="29">
        <f t="shared" si="409"/>
        <v>0</v>
      </c>
      <c r="AV73" s="33">
        <v>0</v>
      </c>
      <c r="AW73" s="29">
        <f t="shared" si="410"/>
        <v>0</v>
      </c>
      <c r="AX73" s="33">
        <v>0</v>
      </c>
      <c r="AY73" s="29">
        <f t="shared" si="411"/>
        <v>0</v>
      </c>
      <c r="AZ73" s="33">
        <v>0</v>
      </c>
      <c r="BA73" s="29">
        <f t="shared" si="412"/>
        <v>0</v>
      </c>
      <c r="BB73" s="33">
        <v>0</v>
      </c>
      <c r="BC73" s="29">
        <f t="shared" si="412"/>
        <v>0</v>
      </c>
      <c r="BD73" s="33">
        <v>0</v>
      </c>
      <c r="BE73" s="29">
        <f t="shared" ref="BE73:BE74" si="419">$B73*BD73</f>
        <v>0</v>
      </c>
      <c r="BF73" s="33">
        <v>6.0000000000000001E-3</v>
      </c>
      <c r="BG73" s="31">
        <f t="shared" si="405"/>
        <v>60.54</v>
      </c>
      <c r="BH73" s="33">
        <v>0</v>
      </c>
      <c r="BI73" s="29">
        <f t="shared" si="414"/>
        <v>0</v>
      </c>
      <c r="BJ73" s="33">
        <v>0</v>
      </c>
      <c r="BK73" s="29">
        <f t="shared" si="415"/>
        <v>0</v>
      </c>
      <c r="BL73" s="33">
        <v>0</v>
      </c>
      <c r="BM73" s="29">
        <f t="shared" si="416"/>
        <v>0</v>
      </c>
    </row>
    <row r="74" spans="1:65" hidden="1" outlineLevel="1" x14ac:dyDescent="0.25">
      <c r="A74" s="2" t="s">
        <v>106</v>
      </c>
      <c r="B74" s="1">
        <v>42</v>
      </c>
      <c r="C74" s="42">
        <f t="shared" ref="C74" si="420">SUM(F74,H74,J74,L74,N74,P74,R74,T74,V74,X74,Z74,AB74,AD74,AF74,AH74,AJ74,AL74,AN74,AP74,AR74,AT74,AV74,AX74,AZ74,BB74,BD74,BF74,BH74,BJ74,BL74)</f>
        <v>1</v>
      </c>
      <c r="D74" s="21"/>
      <c r="E74" s="22"/>
      <c r="F74" s="33">
        <v>0</v>
      </c>
      <c r="G74" s="29">
        <f t="shared" ref="G74" si="421">$B74*F74</f>
        <v>0</v>
      </c>
      <c r="H74" s="33">
        <v>0</v>
      </c>
      <c r="I74" s="29">
        <f t="shared" ref="I74" si="422">$B74*H74</f>
        <v>0</v>
      </c>
      <c r="J74" s="33">
        <v>0</v>
      </c>
      <c r="K74" s="29">
        <f t="shared" ref="K74" si="423">$B74*J74</f>
        <v>0</v>
      </c>
      <c r="L74" s="33">
        <v>0</v>
      </c>
      <c r="M74" s="29">
        <f t="shared" ref="M74" si="424">$B74*L74</f>
        <v>0</v>
      </c>
      <c r="N74" s="33">
        <v>0.02</v>
      </c>
      <c r="O74" s="31">
        <f t="shared" ref="O74" si="425">$B74*N74</f>
        <v>0.84</v>
      </c>
      <c r="P74" s="33">
        <v>0</v>
      </c>
      <c r="Q74" s="31">
        <f t="shared" ref="Q74" si="426">$B74*P74</f>
        <v>0</v>
      </c>
      <c r="R74" s="33">
        <v>0</v>
      </c>
      <c r="S74" s="29">
        <f t="shared" ref="S74" si="427">$B74*R74</f>
        <v>0</v>
      </c>
      <c r="T74" s="37">
        <v>0.03</v>
      </c>
      <c r="U74" s="31">
        <f t="shared" ref="U74" si="428">$B74*T74</f>
        <v>1.26</v>
      </c>
      <c r="V74" s="33">
        <v>0</v>
      </c>
      <c r="W74" s="31">
        <f t="shared" ref="W74" si="429">$B74*V74</f>
        <v>0</v>
      </c>
      <c r="X74" s="33">
        <v>0</v>
      </c>
      <c r="Y74" s="29">
        <f t="shared" ref="Y74" si="430">$B74*X74</f>
        <v>0</v>
      </c>
      <c r="Z74" s="33">
        <v>0</v>
      </c>
      <c r="AA74" s="29">
        <f t="shared" ref="AA74" si="431">$B74*Z74</f>
        <v>0</v>
      </c>
      <c r="AB74" s="33">
        <v>0</v>
      </c>
      <c r="AC74" s="29">
        <f t="shared" ref="AC74" si="432">$B74*AB74</f>
        <v>0</v>
      </c>
      <c r="AD74" s="33">
        <v>0</v>
      </c>
      <c r="AE74" s="31">
        <f t="shared" ref="AE74" si="433">$B74*AD74</f>
        <v>0</v>
      </c>
      <c r="AF74" s="33">
        <v>0</v>
      </c>
      <c r="AG74" s="29">
        <f t="shared" ref="AG74" si="434">$B74*AF74</f>
        <v>0</v>
      </c>
      <c r="AH74" s="33">
        <v>0.01</v>
      </c>
      <c r="AI74" s="29">
        <f t="shared" ref="AI74" si="435">$B74*AH74</f>
        <v>0.42</v>
      </c>
      <c r="AJ74" s="33">
        <v>0.04</v>
      </c>
      <c r="AK74" s="31">
        <f t="shared" ref="AK74" si="436">$B74*AJ74</f>
        <v>1.68</v>
      </c>
      <c r="AL74" s="33">
        <v>0.1</v>
      </c>
      <c r="AM74" s="31">
        <f t="shared" ref="AM74" si="437">$B74*AL74</f>
        <v>4.2</v>
      </c>
      <c r="AN74" s="33">
        <v>0</v>
      </c>
      <c r="AO74" s="31">
        <f t="shared" ref="AO74" si="438">$B74*AN74</f>
        <v>0</v>
      </c>
      <c r="AP74" s="33">
        <v>0</v>
      </c>
      <c r="AQ74" s="31">
        <f t="shared" ref="AQ74" si="439">$B74*AP74</f>
        <v>0</v>
      </c>
      <c r="AR74" s="33">
        <v>0.8</v>
      </c>
      <c r="AS74" s="31">
        <f t="shared" ref="AS74" si="440">$B74*AR74</f>
        <v>33.6</v>
      </c>
      <c r="AT74" s="33">
        <v>0</v>
      </c>
      <c r="AU74" s="29">
        <f t="shared" ref="AU74" si="441">$B74*AT74</f>
        <v>0</v>
      </c>
      <c r="AV74" s="33">
        <v>0</v>
      </c>
      <c r="AW74" s="29">
        <f t="shared" ref="AW74" si="442">$B74*AV74</f>
        <v>0</v>
      </c>
      <c r="AX74" s="33">
        <v>0</v>
      </c>
      <c r="AY74" s="29">
        <f t="shared" ref="AY74" si="443">$B74*AX74</f>
        <v>0</v>
      </c>
      <c r="AZ74" s="33">
        <v>0</v>
      </c>
      <c r="BA74" s="29">
        <f t="shared" ref="BA74" si="444">$B74*AZ74</f>
        <v>0</v>
      </c>
      <c r="BB74" s="33">
        <v>0</v>
      </c>
      <c r="BC74" s="29">
        <f t="shared" ref="BC74" si="445">$B74*BB74</f>
        <v>0</v>
      </c>
      <c r="BD74" s="33">
        <v>0</v>
      </c>
      <c r="BE74" s="29">
        <f t="shared" si="419"/>
        <v>0</v>
      </c>
      <c r="BF74" s="33">
        <v>0</v>
      </c>
      <c r="BG74" s="31">
        <f t="shared" ref="BG74" si="446">$B74*BF74</f>
        <v>0</v>
      </c>
      <c r="BH74" s="33">
        <v>0</v>
      </c>
      <c r="BI74" s="29">
        <f t="shared" ref="BI74" si="447">$B74*BH74</f>
        <v>0</v>
      </c>
      <c r="BJ74" s="33">
        <v>0</v>
      </c>
      <c r="BK74" s="29">
        <f t="shared" ref="BK74" si="448">$B74*BJ74</f>
        <v>0</v>
      </c>
      <c r="BL74" s="33">
        <v>0</v>
      </c>
      <c r="BM74" s="29">
        <f t="shared" ref="BM74" si="449">$B74*BL74</f>
        <v>0</v>
      </c>
    </row>
    <row r="75" spans="1:65" hidden="1" outlineLevel="1" x14ac:dyDescent="0.25">
      <c r="A75" s="2" t="s">
        <v>107</v>
      </c>
      <c r="B75" s="1">
        <v>8180</v>
      </c>
      <c r="C75" s="42">
        <f t="shared" si="406"/>
        <v>1</v>
      </c>
      <c r="D75" s="21"/>
      <c r="E75" s="22"/>
      <c r="F75" s="33">
        <v>0</v>
      </c>
      <c r="G75" s="29">
        <f t="shared" si="387"/>
        <v>0</v>
      </c>
      <c r="H75" s="33">
        <v>1E-3</v>
      </c>
      <c r="I75" s="29">
        <f t="shared" si="388"/>
        <v>8.18</v>
      </c>
      <c r="J75" s="33">
        <v>0</v>
      </c>
      <c r="K75" s="29">
        <f t="shared" si="389"/>
        <v>0</v>
      </c>
      <c r="L75" s="33">
        <v>0</v>
      </c>
      <c r="M75" s="29">
        <f t="shared" si="390"/>
        <v>0</v>
      </c>
      <c r="N75" s="33">
        <v>0.06</v>
      </c>
      <c r="O75" s="31">
        <f t="shared" si="391"/>
        <v>490.79999999999995</v>
      </c>
      <c r="P75" s="33">
        <v>0</v>
      </c>
      <c r="Q75" s="31">
        <f t="shared" si="392"/>
        <v>0</v>
      </c>
      <c r="R75" s="33">
        <v>0</v>
      </c>
      <c r="S75" s="29">
        <f t="shared" si="393"/>
        <v>0</v>
      </c>
      <c r="T75" s="37">
        <v>0.02</v>
      </c>
      <c r="U75" s="31">
        <f t="shared" si="394"/>
        <v>163.6</v>
      </c>
      <c r="V75" s="33">
        <v>8.9999999999999993E-3</v>
      </c>
      <c r="W75" s="31">
        <f t="shared" si="395"/>
        <v>73.61999999999999</v>
      </c>
      <c r="X75" s="33">
        <v>2E-3</v>
      </c>
      <c r="Y75" s="29">
        <f t="shared" si="396"/>
        <v>16.36</v>
      </c>
      <c r="Z75" s="33">
        <v>0</v>
      </c>
      <c r="AA75" s="29">
        <f t="shared" si="397"/>
        <v>0</v>
      </c>
      <c r="AB75" s="33">
        <v>0</v>
      </c>
      <c r="AC75" s="29">
        <f t="shared" si="398"/>
        <v>0</v>
      </c>
      <c r="AD75" s="33">
        <v>3.7999999999999999E-2</v>
      </c>
      <c r="AE75" s="31">
        <f t="shared" si="399"/>
        <v>310.83999999999997</v>
      </c>
      <c r="AF75" s="33">
        <v>0</v>
      </c>
      <c r="AG75" s="29">
        <f t="shared" si="407"/>
        <v>0</v>
      </c>
      <c r="AH75" s="33">
        <v>0</v>
      </c>
      <c r="AI75" s="29">
        <f t="shared" si="408"/>
        <v>0</v>
      </c>
      <c r="AJ75" s="33">
        <v>0.04</v>
      </c>
      <c r="AK75" s="31">
        <f t="shared" si="400"/>
        <v>327.2</v>
      </c>
      <c r="AL75" s="33">
        <v>0.02</v>
      </c>
      <c r="AM75" s="31">
        <f t="shared" si="401"/>
        <v>163.6</v>
      </c>
      <c r="AN75" s="33">
        <v>0.57999999999999996</v>
      </c>
      <c r="AO75" s="31">
        <f t="shared" si="402"/>
        <v>4744.3999999999996</v>
      </c>
      <c r="AP75" s="33">
        <v>0</v>
      </c>
      <c r="AQ75" s="31">
        <f t="shared" si="403"/>
        <v>0</v>
      </c>
      <c r="AR75" s="33">
        <v>0.21</v>
      </c>
      <c r="AS75" s="31">
        <f t="shared" si="404"/>
        <v>1717.8</v>
      </c>
      <c r="AT75" s="33">
        <v>0</v>
      </c>
      <c r="AU75" s="29">
        <f t="shared" si="409"/>
        <v>0</v>
      </c>
      <c r="AV75" s="33">
        <v>0</v>
      </c>
      <c r="AW75" s="29">
        <f t="shared" si="410"/>
        <v>0</v>
      </c>
      <c r="AX75" s="33">
        <v>0</v>
      </c>
      <c r="AY75" s="29">
        <f t="shared" si="411"/>
        <v>0</v>
      </c>
      <c r="AZ75" s="33">
        <v>0</v>
      </c>
      <c r="BA75" s="29">
        <f t="shared" si="412"/>
        <v>0</v>
      </c>
      <c r="BB75" s="33">
        <v>0</v>
      </c>
      <c r="BC75" s="29">
        <f t="shared" si="412"/>
        <v>0</v>
      </c>
      <c r="BD75" s="33">
        <v>0</v>
      </c>
      <c r="BE75" s="29">
        <f t="shared" ref="BE75" si="450">$B75*BD75</f>
        <v>0</v>
      </c>
      <c r="BF75" s="33">
        <v>0.02</v>
      </c>
      <c r="BG75" s="31">
        <f t="shared" si="405"/>
        <v>163.6</v>
      </c>
      <c r="BH75" s="33">
        <v>0</v>
      </c>
      <c r="BI75" s="29">
        <f t="shared" si="414"/>
        <v>0</v>
      </c>
      <c r="BJ75" s="33">
        <v>0</v>
      </c>
      <c r="BK75" s="29">
        <f t="shared" si="415"/>
        <v>0</v>
      </c>
      <c r="BL75" s="33">
        <v>0</v>
      </c>
      <c r="BM75" s="29">
        <f t="shared" si="416"/>
        <v>0</v>
      </c>
    </row>
    <row r="76" spans="1:65" hidden="1" outlineLevel="1" x14ac:dyDescent="0.25">
      <c r="A76" s="2" t="s">
        <v>109</v>
      </c>
      <c r="B76" s="1">
        <v>2045</v>
      </c>
      <c r="C76" s="42">
        <f t="shared" si="406"/>
        <v>1</v>
      </c>
      <c r="D76" s="21"/>
      <c r="E76" s="22"/>
      <c r="F76" s="33">
        <v>0</v>
      </c>
      <c r="G76" s="29">
        <f t="shared" si="387"/>
        <v>0</v>
      </c>
      <c r="H76" s="33">
        <v>1E-3</v>
      </c>
      <c r="I76" s="29">
        <f t="shared" si="388"/>
        <v>2.0449999999999999</v>
      </c>
      <c r="J76" s="33">
        <v>0</v>
      </c>
      <c r="K76" s="29">
        <f t="shared" si="389"/>
        <v>0</v>
      </c>
      <c r="L76" s="33">
        <v>0</v>
      </c>
      <c r="M76" s="29">
        <f t="shared" si="390"/>
        <v>0</v>
      </c>
      <c r="N76" s="33">
        <v>0.06</v>
      </c>
      <c r="O76" s="31">
        <f t="shared" si="391"/>
        <v>122.69999999999999</v>
      </c>
      <c r="P76" s="33">
        <v>0</v>
      </c>
      <c r="Q76" s="31">
        <f t="shared" si="392"/>
        <v>0</v>
      </c>
      <c r="R76" s="33">
        <v>0</v>
      </c>
      <c r="S76" s="29">
        <f t="shared" si="393"/>
        <v>0</v>
      </c>
      <c r="T76" s="37">
        <v>0.02</v>
      </c>
      <c r="U76" s="31">
        <f t="shared" si="394"/>
        <v>40.9</v>
      </c>
      <c r="V76" s="33">
        <v>8.9999999999999993E-3</v>
      </c>
      <c r="W76" s="31">
        <f t="shared" si="395"/>
        <v>18.404999999999998</v>
      </c>
      <c r="X76" s="33">
        <v>2E-3</v>
      </c>
      <c r="Y76" s="29">
        <f t="shared" si="396"/>
        <v>4.09</v>
      </c>
      <c r="Z76" s="33">
        <v>0</v>
      </c>
      <c r="AA76" s="29">
        <f t="shared" si="397"/>
        <v>0</v>
      </c>
      <c r="AB76" s="33">
        <v>0</v>
      </c>
      <c r="AC76" s="29">
        <f t="shared" si="398"/>
        <v>0</v>
      </c>
      <c r="AD76" s="33">
        <v>3.7999999999999999E-2</v>
      </c>
      <c r="AE76" s="31">
        <f t="shared" si="399"/>
        <v>77.709999999999994</v>
      </c>
      <c r="AF76" s="33">
        <v>0</v>
      </c>
      <c r="AG76" s="29">
        <f t="shared" si="407"/>
        <v>0</v>
      </c>
      <c r="AH76" s="33">
        <v>0</v>
      </c>
      <c r="AI76" s="29">
        <f t="shared" si="408"/>
        <v>0</v>
      </c>
      <c r="AJ76" s="33">
        <v>0.04</v>
      </c>
      <c r="AK76" s="31">
        <f t="shared" si="400"/>
        <v>81.8</v>
      </c>
      <c r="AL76" s="33">
        <v>0.02</v>
      </c>
      <c r="AM76" s="31">
        <f t="shared" si="401"/>
        <v>40.9</v>
      </c>
      <c r="AN76" s="33">
        <v>0.57999999999999996</v>
      </c>
      <c r="AO76" s="31">
        <f t="shared" si="402"/>
        <v>1186.0999999999999</v>
      </c>
      <c r="AP76" s="33">
        <v>0</v>
      </c>
      <c r="AQ76" s="31">
        <f t="shared" si="403"/>
        <v>0</v>
      </c>
      <c r="AR76" s="33">
        <v>0.21</v>
      </c>
      <c r="AS76" s="31">
        <f t="shared" si="404"/>
        <v>429.45</v>
      </c>
      <c r="AT76" s="33">
        <v>0</v>
      </c>
      <c r="AU76" s="29">
        <f t="shared" si="409"/>
        <v>0</v>
      </c>
      <c r="AV76" s="33">
        <v>0</v>
      </c>
      <c r="AW76" s="29">
        <f t="shared" si="410"/>
        <v>0</v>
      </c>
      <c r="AX76" s="33">
        <v>0</v>
      </c>
      <c r="AY76" s="29">
        <f t="shared" si="411"/>
        <v>0</v>
      </c>
      <c r="AZ76" s="33">
        <v>0</v>
      </c>
      <c r="BA76" s="29">
        <f t="shared" si="412"/>
        <v>0</v>
      </c>
      <c r="BB76" s="33">
        <v>0</v>
      </c>
      <c r="BC76" s="29">
        <f t="shared" si="412"/>
        <v>0</v>
      </c>
      <c r="BD76" s="33">
        <v>0</v>
      </c>
      <c r="BE76" s="29">
        <f t="shared" ref="BE76:BE83" si="451">$B76*BD76</f>
        <v>0</v>
      </c>
      <c r="BF76" s="33">
        <v>0.02</v>
      </c>
      <c r="BG76" s="31">
        <f t="shared" si="405"/>
        <v>40.9</v>
      </c>
      <c r="BH76" s="33">
        <v>0</v>
      </c>
      <c r="BI76" s="29">
        <f t="shared" si="414"/>
        <v>0</v>
      </c>
      <c r="BJ76" s="33">
        <v>0</v>
      </c>
      <c r="BK76" s="29">
        <f t="shared" si="415"/>
        <v>0</v>
      </c>
      <c r="BL76" s="33">
        <v>0</v>
      </c>
      <c r="BM76" s="29">
        <f t="shared" si="416"/>
        <v>0</v>
      </c>
    </row>
    <row r="77" spans="1:65" hidden="1" outlineLevel="1" x14ac:dyDescent="0.25">
      <c r="A77" s="2" t="s">
        <v>108</v>
      </c>
      <c r="B77" s="1">
        <v>19090</v>
      </c>
      <c r="C77" s="42">
        <f t="shared" si="406"/>
        <v>1</v>
      </c>
      <c r="D77" s="21"/>
      <c r="E77" s="22"/>
      <c r="F77" s="33">
        <v>0</v>
      </c>
      <c r="G77" s="29">
        <f t="shared" si="387"/>
        <v>0</v>
      </c>
      <c r="H77" s="33">
        <v>0</v>
      </c>
      <c r="I77" s="29">
        <f t="shared" si="388"/>
        <v>0</v>
      </c>
      <c r="J77" s="33">
        <v>0</v>
      </c>
      <c r="K77" s="29">
        <f t="shared" si="389"/>
        <v>0</v>
      </c>
      <c r="L77" s="33">
        <v>0</v>
      </c>
      <c r="M77" s="29">
        <f t="shared" si="390"/>
        <v>0</v>
      </c>
      <c r="N77" s="33">
        <v>5.4999999999999997E-3</v>
      </c>
      <c r="O77" s="31">
        <f t="shared" si="391"/>
        <v>104.99499999999999</v>
      </c>
      <c r="P77" s="33">
        <v>0</v>
      </c>
      <c r="Q77" s="31">
        <f t="shared" si="392"/>
        <v>0</v>
      </c>
      <c r="R77" s="33">
        <v>5.0000000000000001E-4</v>
      </c>
      <c r="S77" s="29">
        <f t="shared" si="393"/>
        <v>9.5449999999999999</v>
      </c>
      <c r="T77" s="37">
        <v>0.81</v>
      </c>
      <c r="U77" s="31">
        <f t="shared" si="394"/>
        <v>15462.900000000001</v>
      </c>
      <c r="V77" s="33">
        <v>1E-3</v>
      </c>
      <c r="W77" s="31">
        <f t="shared" si="395"/>
        <v>19.09</v>
      </c>
      <c r="X77" s="33">
        <v>0</v>
      </c>
      <c r="Y77" s="29">
        <f t="shared" si="396"/>
        <v>0</v>
      </c>
      <c r="Z77" s="33">
        <v>5.0000000000000001E-3</v>
      </c>
      <c r="AA77" s="29">
        <f t="shared" si="397"/>
        <v>95.45</v>
      </c>
      <c r="AB77" s="33">
        <v>0</v>
      </c>
      <c r="AC77" s="29">
        <f t="shared" si="398"/>
        <v>0</v>
      </c>
      <c r="AD77" s="33">
        <v>3.5000000000000003E-2</v>
      </c>
      <c r="AE77" s="31">
        <f t="shared" si="399"/>
        <v>668.15000000000009</v>
      </c>
      <c r="AF77" s="33">
        <v>0</v>
      </c>
      <c r="AG77" s="29">
        <f t="shared" si="407"/>
        <v>0</v>
      </c>
      <c r="AH77" s="33">
        <v>0</v>
      </c>
      <c r="AI77" s="29">
        <f t="shared" si="408"/>
        <v>0</v>
      </c>
      <c r="AJ77" s="33">
        <v>1E-3</v>
      </c>
      <c r="AK77" s="31">
        <f t="shared" si="400"/>
        <v>19.09</v>
      </c>
      <c r="AL77" s="33">
        <v>1E-3</v>
      </c>
      <c r="AM77" s="31">
        <f t="shared" si="401"/>
        <v>19.09</v>
      </c>
      <c r="AN77" s="33">
        <v>0.06</v>
      </c>
      <c r="AO77" s="31">
        <f t="shared" si="402"/>
        <v>1145.3999999999999</v>
      </c>
      <c r="AP77" s="33">
        <v>0</v>
      </c>
      <c r="AQ77" s="31">
        <f t="shared" si="403"/>
        <v>0</v>
      </c>
      <c r="AR77" s="33">
        <v>0.08</v>
      </c>
      <c r="AS77" s="31">
        <f t="shared" si="404"/>
        <v>1527.2</v>
      </c>
      <c r="AT77" s="33">
        <v>0</v>
      </c>
      <c r="AU77" s="29">
        <f t="shared" si="409"/>
        <v>0</v>
      </c>
      <c r="AV77" s="33">
        <v>0</v>
      </c>
      <c r="AW77" s="29">
        <f t="shared" si="410"/>
        <v>0</v>
      </c>
      <c r="AX77" s="33">
        <v>0</v>
      </c>
      <c r="AY77" s="29">
        <f t="shared" si="411"/>
        <v>0</v>
      </c>
      <c r="AZ77" s="33">
        <v>0</v>
      </c>
      <c r="BA77" s="29">
        <f t="shared" si="412"/>
        <v>0</v>
      </c>
      <c r="BB77" s="33">
        <v>0</v>
      </c>
      <c r="BC77" s="29">
        <f t="shared" si="412"/>
        <v>0</v>
      </c>
      <c r="BD77" s="33">
        <v>0</v>
      </c>
      <c r="BE77" s="29">
        <f t="shared" ref="BE77:BE80" si="452">$B77*BD77</f>
        <v>0</v>
      </c>
      <c r="BF77" s="33">
        <v>1E-3</v>
      </c>
      <c r="BG77" s="31">
        <f t="shared" si="405"/>
        <v>19.09</v>
      </c>
      <c r="BH77" s="33">
        <v>0</v>
      </c>
      <c r="BI77" s="29">
        <f t="shared" si="414"/>
        <v>0</v>
      </c>
      <c r="BJ77" s="33">
        <v>0</v>
      </c>
      <c r="BK77" s="29">
        <f t="shared" si="415"/>
        <v>0</v>
      </c>
      <c r="BL77" s="33">
        <v>0</v>
      </c>
      <c r="BM77" s="29">
        <f t="shared" si="416"/>
        <v>0</v>
      </c>
    </row>
    <row r="78" spans="1:65" hidden="1" outlineLevel="1" x14ac:dyDescent="0.25">
      <c r="A78" s="2" t="s">
        <v>110</v>
      </c>
      <c r="B78" s="1">
        <v>112</v>
      </c>
      <c r="C78" s="42">
        <f t="shared" si="406"/>
        <v>1</v>
      </c>
      <c r="D78" s="21"/>
      <c r="E78" s="22"/>
      <c r="F78" s="33">
        <v>0</v>
      </c>
      <c r="G78" s="29">
        <f t="shared" si="387"/>
        <v>0</v>
      </c>
      <c r="H78" s="33">
        <v>0</v>
      </c>
      <c r="I78" s="29">
        <f t="shared" si="388"/>
        <v>0</v>
      </c>
      <c r="J78" s="33">
        <v>0</v>
      </c>
      <c r="K78" s="29">
        <f t="shared" si="389"/>
        <v>0</v>
      </c>
      <c r="L78" s="33">
        <v>0</v>
      </c>
      <c r="M78" s="29">
        <f t="shared" si="390"/>
        <v>0</v>
      </c>
      <c r="N78" s="33">
        <v>0.02</v>
      </c>
      <c r="O78" s="31">
        <f t="shared" si="391"/>
        <v>2.2400000000000002</v>
      </c>
      <c r="P78" s="33">
        <v>0</v>
      </c>
      <c r="Q78" s="31">
        <f t="shared" si="392"/>
        <v>0</v>
      </c>
      <c r="R78" s="33">
        <v>0</v>
      </c>
      <c r="S78" s="29">
        <f t="shared" si="393"/>
        <v>0</v>
      </c>
      <c r="T78" s="37">
        <v>0.35</v>
      </c>
      <c r="U78" s="31">
        <f t="shared" si="394"/>
        <v>39.199999999999996</v>
      </c>
      <c r="V78" s="33">
        <v>0.01</v>
      </c>
      <c r="W78" s="31">
        <f t="shared" si="395"/>
        <v>1.1200000000000001</v>
      </c>
      <c r="X78" s="33">
        <v>0</v>
      </c>
      <c r="Y78" s="29">
        <f t="shared" si="396"/>
        <v>0</v>
      </c>
      <c r="Z78" s="33">
        <v>0</v>
      </c>
      <c r="AA78" s="29">
        <f t="shared" si="397"/>
        <v>0</v>
      </c>
      <c r="AB78" s="33">
        <v>0</v>
      </c>
      <c r="AC78" s="29">
        <f t="shared" si="398"/>
        <v>0</v>
      </c>
      <c r="AD78" s="33">
        <v>0.12</v>
      </c>
      <c r="AE78" s="31">
        <f t="shared" si="399"/>
        <v>13.44</v>
      </c>
      <c r="AF78" s="33">
        <v>0</v>
      </c>
      <c r="AG78" s="29">
        <f t="shared" si="407"/>
        <v>0</v>
      </c>
      <c r="AH78" s="33">
        <v>0.04</v>
      </c>
      <c r="AI78" s="29">
        <f t="shared" si="408"/>
        <v>4.4800000000000004</v>
      </c>
      <c r="AJ78" s="33">
        <v>0.01</v>
      </c>
      <c r="AK78" s="31">
        <f t="shared" si="400"/>
        <v>1.1200000000000001</v>
      </c>
      <c r="AL78" s="33">
        <v>0.1</v>
      </c>
      <c r="AM78" s="31">
        <f t="shared" si="401"/>
        <v>11.200000000000001</v>
      </c>
      <c r="AN78" s="33">
        <v>0.02</v>
      </c>
      <c r="AO78" s="31">
        <f t="shared" si="402"/>
        <v>2.2400000000000002</v>
      </c>
      <c r="AP78" s="33">
        <v>0</v>
      </c>
      <c r="AQ78" s="31">
        <f t="shared" si="403"/>
        <v>0</v>
      </c>
      <c r="AR78" s="33">
        <v>0.33</v>
      </c>
      <c r="AS78" s="31">
        <f t="shared" si="404"/>
        <v>36.96</v>
      </c>
      <c r="AT78" s="33">
        <v>0</v>
      </c>
      <c r="AU78" s="29">
        <f t="shared" si="409"/>
        <v>0</v>
      </c>
      <c r="AV78" s="33">
        <v>0</v>
      </c>
      <c r="AW78" s="29">
        <f t="shared" si="410"/>
        <v>0</v>
      </c>
      <c r="AX78" s="33">
        <v>0</v>
      </c>
      <c r="AY78" s="29">
        <f t="shared" si="411"/>
        <v>0</v>
      </c>
      <c r="AZ78" s="33">
        <v>0</v>
      </c>
      <c r="BA78" s="29">
        <f t="shared" si="412"/>
        <v>0</v>
      </c>
      <c r="BB78" s="33">
        <v>0</v>
      </c>
      <c r="BC78" s="29">
        <f t="shared" si="412"/>
        <v>0</v>
      </c>
      <c r="BD78" s="33">
        <v>0</v>
      </c>
      <c r="BE78" s="29">
        <f t="shared" si="452"/>
        <v>0</v>
      </c>
      <c r="BF78" s="33">
        <v>0</v>
      </c>
      <c r="BG78" s="31">
        <f t="shared" si="405"/>
        <v>0</v>
      </c>
      <c r="BH78" s="33">
        <v>0</v>
      </c>
      <c r="BI78" s="29">
        <f t="shared" si="414"/>
        <v>0</v>
      </c>
      <c r="BJ78" s="33">
        <v>0</v>
      </c>
      <c r="BK78" s="29">
        <f t="shared" si="415"/>
        <v>0</v>
      </c>
      <c r="BL78" s="33">
        <v>0</v>
      </c>
      <c r="BM78" s="29">
        <f t="shared" si="416"/>
        <v>0</v>
      </c>
    </row>
    <row r="79" spans="1:65" hidden="1" outlineLevel="1" x14ac:dyDescent="0.25">
      <c r="A79" s="2" t="s">
        <v>111</v>
      </c>
      <c r="B79" s="1">
        <v>12090</v>
      </c>
      <c r="C79" s="42">
        <f t="shared" si="406"/>
        <v>0.99999999999999989</v>
      </c>
      <c r="D79" s="21"/>
      <c r="E79" s="22"/>
      <c r="F79" s="33">
        <v>0</v>
      </c>
      <c r="G79" s="29">
        <f t="shared" si="387"/>
        <v>0</v>
      </c>
      <c r="H79" s="33">
        <v>1E-3</v>
      </c>
      <c r="I79" s="29">
        <f t="shared" si="388"/>
        <v>12.09</v>
      </c>
      <c r="J79" s="33">
        <v>0</v>
      </c>
      <c r="K79" s="29">
        <f t="shared" si="389"/>
        <v>0</v>
      </c>
      <c r="L79" s="33">
        <v>0</v>
      </c>
      <c r="M79" s="29">
        <f t="shared" si="390"/>
        <v>0</v>
      </c>
      <c r="N79" s="33">
        <v>1.4E-3</v>
      </c>
      <c r="O79" s="31">
        <f t="shared" si="391"/>
        <v>16.925999999999998</v>
      </c>
      <c r="P79" s="33">
        <v>0</v>
      </c>
      <c r="Q79" s="31">
        <f t="shared" si="392"/>
        <v>0</v>
      </c>
      <c r="R79" s="33">
        <v>0</v>
      </c>
      <c r="S79" s="29">
        <f t="shared" si="393"/>
        <v>0</v>
      </c>
      <c r="T79" s="37">
        <v>0.1</v>
      </c>
      <c r="U79" s="31">
        <f t="shared" si="394"/>
        <v>1209</v>
      </c>
      <c r="V79" s="33">
        <v>4.0000000000000001E-3</v>
      </c>
      <c r="W79" s="31">
        <f t="shared" si="395"/>
        <v>48.36</v>
      </c>
      <c r="X79" s="33">
        <v>2.9999999999999997E-4</v>
      </c>
      <c r="Y79" s="29">
        <f t="shared" si="396"/>
        <v>3.6269999999999998</v>
      </c>
      <c r="Z79" s="33">
        <v>2.0000000000000001E-4</v>
      </c>
      <c r="AA79" s="29">
        <f t="shared" si="397"/>
        <v>2.4180000000000001</v>
      </c>
      <c r="AB79" s="33">
        <v>0</v>
      </c>
      <c r="AC79" s="29">
        <f t="shared" si="398"/>
        <v>0</v>
      </c>
      <c r="AD79" s="33">
        <v>0.76</v>
      </c>
      <c r="AE79" s="31">
        <f t="shared" si="399"/>
        <v>9188.4</v>
      </c>
      <c r="AF79" s="33">
        <v>0</v>
      </c>
      <c r="AG79" s="29">
        <f t="shared" si="407"/>
        <v>0</v>
      </c>
      <c r="AH79" s="33">
        <v>1E-3</v>
      </c>
      <c r="AI79" s="29">
        <f t="shared" si="408"/>
        <v>12.09</v>
      </c>
      <c r="AJ79" s="33">
        <v>1.7500000000000002E-2</v>
      </c>
      <c r="AK79" s="31">
        <f t="shared" si="400"/>
        <v>211.57500000000002</v>
      </c>
      <c r="AL79" s="33">
        <v>5.0000000000000001E-3</v>
      </c>
      <c r="AM79" s="31">
        <f t="shared" si="401"/>
        <v>60.45</v>
      </c>
      <c r="AN79" s="33">
        <v>8.9999999999999993E-3</v>
      </c>
      <c r="AO79" s="31">
        <f t="shared" si="402"/>
        <v>108.80999999999999</v>
      </c>
      <c r="AP79" s="33">
        <v>0</v>
      </c>
      <c r="AQ79" s="31">
        <f t="shared" si="403"/>
        <v>0</v>
      </c>
      <c r="AR79" s="33">
        <v>0.08</v>
      </c>
      <c r="AS79" s="31">
        <f t="shared" si="404"/>
        <v>967.2</v>
      </c>
      <c r="AT79" s="33">
        <v>1E-4</v>
      </c>
      <c r="AU79" s="29">
        <f t="shared" si="409"/>
        <v>1.2090000000000001</v>
      </c>
      <c r="AV79" s="33">
        <v>0</v>
      </c>
      <c r="AW79" s="29">
        <f t="shared" si="410"/>
        <v>0</v>
      </c>
      <c r="AX79" s="33">
        <v>0</v>
      </c>
      <c r="AY79" s="29">
        <f t="shared" si="411"/>
        <v>0</v>
      </c>
      <c r="AZ79" s="33">
        <v>0</v>
      </c>
      <c r="BA79" s="29">
        <f t="shared" si="412"/>
        <v>0</v>
      </c>
      <c r="BB79" s="33">
        <v>0</v>
      </c>
      <c r="BC79" s="29">
        <f t="shared" si="412"/>
        <v>0</v>
      </c>
      <c r="BD79" s="33">
        <v>5.0000000000000001E-4</v>
      </c>
      <c r="BE79" s="29">
        <f t="shared" si="452"/>
        <v>6.0449999999999999</v>
      </c>
      <c r="BF79" s="33">
        <v>0.02</v>
      </c>
      <c r="BG79" s="31">
        <f t="shared" si="405"/>
        <v>241.8</v>
      </c>
      <c r="BH79" s="33">
        <v>0</v>
      </c>
      <c r="BI79" s="29">
        <f t="shared" si="414"/>
        <v>0</v>
      </c>
      <c r="BJ79" s="33">
        <v>0</v>
      </c>
      <c r="BK79" s="29">
        <f t="shared" si="415"/>
        <v>0</v>
      </c>
      <c r="BL79" s="33">
        <v>0</v>
      </c>
      <c r="BM79" s="29">
        <f t="shared" si="416"/>
        <v>0</v>
      </c>
    </row>
    <row r="80" spans="1:65" hidden="1" outlineLevel="1" x14ac:dyDescent="0.25">
      <c r="A80" s="2" t="s">
        <v>112</v>
      </c>
      <c r="B80" s="1">
        <v>7440</v>
      </c>
      <c r="C80" s="42">
        <f t="shared" ref="C80" si="453">SUM(F80,H80,J80,L80,N80,P80,R80,T80,V80,X80,Z80,AB80,AD80,AF80,AH80,AJ80,AL80,AN80,AP80,AR80,AT80,AV80,AX80,AZ80,BB80,BD80,BF80,BH80,BJ80,BL80)</f>
        <v>1</v>
      </c>
      <c r="D80" s="21"/>
      <c r="E80" s="22"/>
      <c r="F80" s="33">
        <v>0</v>
      </c>
      <c r="G80" s="29">
        <f t="shared" ref="G80" si="454">$B80*F80</f>
        <v>0</v>
      </c>
      <c r="H80" s="33">
        <v>1E-3</v>
      </c>
      <c r="I80" s="29">
        <f t="shared" ref="I80" si="455">$B80*H80</f>
        <v>7.44</v>
      </c>
      <c r="J80" s="33">
        <v>0</v>
      </c>
      <c r="K80" s="29">
        <f t="shared" ref="K80" si="456">$B80*J80</f>
        <v>0</v>
      </c>
      <c r="L80" s="33">
        <v>0</v>
      </c>
      <c r="M80" s="29">
        <f t="shared" ref="M80" si="457">$B80*L80</f>
        <v>0</v>
      </c>
      <c r="N80" s="33">
        <v>3.0000000000000001E-3</v>
      </c>
      <c r="O80" s="31">
        <f t="shared" ref="O80" si="458">$B80*N80</f>
        <v>22.32</v>
      </c>
      <c r="P80" s="33">
        <v>0</v>
      </c>
      <c r="Q80" s="31">
        <f t="shared" ref="Q80" si="459">$B80*P80</f>
        <v>0</v>
      </c>
      <c r="R80" s="33">
        <v>0</v>
      </c>
      <c r="S80" s="29">
        <f t="shared" ref="S80" si="460">$B80*R80</f>
        <v>0</v>
      </c>
      <c r="T80" s="37">
        <v>0.13</v>
      </c>
      <c r="U80" s="31">
        <f t="shared" ref="U80" si="461">$B80*T80</f>
        <v>967.2</v>
      </c>
      <c r="V80" s="33">
        <v>7.0000000000000001E-3</v>
      </c>
      <c r="W80" s="31">
        <f t="shared" ref="W80" si="462">$B80*V80</f>
        <v>52.08</v>
      </c>
      <c r="X80" s="33">
        <v>5.0000000000000001E-4</v>
      </c>
      <c r="Y80" s="29">
        <f t="shared" ref="Y80" si="463">$B80*X80</f>
        <v>3.72</v>
      </c>
      <c r="Z80" s="33">
        <v>4.0000000000000001E-3</v>
      </c>
      <c r="AA80" s="29">
        <f t="shared" ref="AA80" si="464">$B80*Z80</f>
        <v>29.76</v>
      </c>
      <c r="AB80" s="33">
        <v>0</v>
      </c>
      <c r="AC80" s="29">
        <f t="shared" ref="AC80" si="465">$B80*AB80</f>
        <v>0</v>
      </c>
      <c r="AD80" s="33">
        <v>5.0000000000000001E-3</v>
      </c>
      <c r="AE80" s="31">
        <f t="shared" ref="AE80" si="466">$B80*AD80</f>
        <v>37.200000000000003</v>
      </c>
      <c r="AF80" s="33">
        <v>0</v>
      </c>
      <c r="AG80" s="29">
        <f t="shared" ref="AG80" si="467">$B80*AF80</f>
        <v>0</v>
      </c>
      <c r="AH80" s="33">
        <v>5.0000000000000001E-4</v>
      </c>
      <c r="AI80" s="29">
        <f t="shared" ref="AI80" si="468">$B80*AH80</f>
        <v>3.72</v>
      </c>
      <c r="AJ80" s="33">
        <v>1.9E-2</v>
      </c>
      <c r="AK80" s="31">
        <f t="shared" ref="AK80" si="469">$B80*AJ80</f>
        <v>141.35999999999999</v>
      </c>
      <c r="AL80" s="33">
        <v>5.0000000000000001E-3</v>
      </c>
      <c r="AM80" s="31">
        <f t="shared" ref="AM80" si="470">$B80*AL80</f>
        <v>37.200000000000003</v>
      </c>
      <c r="AN80" s="33">
        <v>0.23</v>
      </c>
      <c r="AO80" s="31">
        <f t="shared" ref="AO80" si="471">$B80*AN80</f>
        <v>1711.2</v>
      </c>
      <c r="AP80" s="33">
        <v>0</v>
      </c>
      <c r="AQ80" s="31">
        <f t="shared" ref="AQ80" si="472">$B80*AP80</f>
        <v>0</v>
      </c>
      <c r="AR80" s="33">
        <v>0.57999999999999996</v>
      </c>
      <c r="AS80" s="31">
        <f t="shared" ref="AS80" si="473">$B80*AR80</f>
        <v>4315.2</v>
      </c>
      <c r="AT80" s="33">
        <v>0</v>
      </c>
      <c r="AU80" s="29">
        <f t="shared" ref="AU80" si="474">$B80*AT80</f>
        <v>0</v>
      </c>
      <c r="AV80" s="33">
        <v>0</v>
      </c>
      <c r="AW80" s="29">
        <f t="shared" ref="AW80" si="475">$B80*AV80</f>
        <v>0</v>
      </c>
      <c r="AX80" s="33">
        <v>0</v>
      </c>
      <c r="AY80" s="29">
        <f t="shared" ref="AY80" si="476">$B80*AX80</f>
        <v>0</v>
      </c>
      <c r="AZ80" s="33">
        <v>0</v>
      </c>
      <c r="BA80" s="29">
        <f t="shared" ref="BA80" si="477">$B80*AZ80</f>
        <v>0</v>
      </c>
      <c r="BB80" s="33">
        <v>0</v>
      </c>
      <c r="BC80" s="29">
        <f t="shared" ref="BC80" si="478">$B80*BB80</f>
        <v>0</v>
      </c>
      <c r="BD80" s="33">
        <v>0</v>
      </c>
      <c r="BE80" s="29">
        <f t="shared" si="452"/>
        <v>0</v>
      </c>
      <c r="BF80" s="33">
        <v>1.4999999999999999E-2</v>
      </c>
      <c r="BG80" s="31">
        <f t="shared" ref="BG80" si="479">$B80*BF80</f>
        <v>111.6</v>
      </c>
      <c r="BH80" s="33">
        <v>0</v>
      </c>
      <c r="BI80" s="29">
        <f t="shared" ref="BI80" si="480">$B80*BH80</f>
        <v>0</v>
      </c>
      <c r="BJ80" s="33">
        <v>0</v>
      </c>
      <c r="BK80" s="29">
        <f t="shared" ref="BK80" si="481">$B80*BJ80</f>
        <v>0</v>
      </c>
      <c r="BL80" s="33">
        <v>0</v>
      </c>
      <c r="BM80" s="29">
        <f t="shared" ref="BM80" si="482">$B80*BL80</f>
        <v>0</v>
      </c>
    </row>
    <row r="81" spans="1:65" hidden="1" outlineLevel="1" x14ac:dyDescent="0.25">
      <c r="A81" s="2" t="s">
        <v>113</v>
      </c>
      <c r="B81" s="1">
        <v>1810</v>
      </c>
      <c r="C81" s="42">
        <f t="shared" ref="C81" si="483">SUM(F81,H81,J81,L81,N81,P81,R81,T81,V81,X81,Z81,AB81,AD81,AF81,AH81,AJ81,AL81,AN81,AP81,AR81,AT81,AV81,AX81,AZ81,BB81,BD81,BF81,BH81,BJ81,BL81)</f>
        <v>1</v>
      </c>
      <c r="D81" s="21"/>
      <c r="E81" s="22"/>
      <c r="F81" s="33">
        <v>0</v>
      </c>
      <c r="G81" s="29">
        <f t="shared" ref="G81" si="484">$B81*F81</f>
        <v>0</v>
      </c>
      <c r="H81" s="33">
        <v>2E-3</v>
      </c>
      <c r="I81" s="29">
        <f t="shared" ref="I81" si="485">$B81*H81</f>
        <v>3.62</v>
      </c>
      <c r="J81" s="33">
        <v>0</v>
      </c>
      <c r="K81" s="29">
        <f t="shared" ref="K81" si="486">$B81*J81</f>
        <v>0</v>
      </c>
      <c r="L81" s="33">
        <v>0</v>
      </c>
      <c r="M81" s="29">
        <f t="shared" ref="M81" si="487">$B81*L81</f>
        <v>0</v>
      </c>
      <c r="N81" s="33">
        <v>0.82</v>
      </c>
      <c r="O81" s="31">
        <f t="shared" ref="O81" si="488">$B81*N81</f>
        <v>1484.1999999999998</v>
      </c>
      <c r="P81" s="33">
        <v>0</v>
      </c>
      <c r="Q81" s="31">
        <f t="shared" ref="Q81" si="489">$B81*P81</f>
        <v>0</v>
      </c>
      <c r="R81" s="33">
        <v>0</v>
      </c>
      <c r="S81" s="29">
        <f t="shared" ref="S81" si="490">$B81*R81</f>
        <v>0</v>
      </c>
      <c r="T81" s="37">
        <v>4.0000000000000001E-3</v>
      </c>
      <c r="U81" s="31">
        <f t="shared" ref="U81" si="491">$B81*T81</f>
        <v>7.24</v>
      </c>
      <c r="V81" s="33">
        <v>1E-3</v>
      </c>
      <c r="W81" s="31">
        <f t="shared" ref="W81" si="492">$B81*V81</f>
        <v>1.81</v>
      </c>
      <c r="X81" s="33">
        <v>0</v>
      </c>
      <c r="Y81" s="29">
        <f t="shared" ref="Y81" si="493">$B81*X81</f>
        <v>0</v>
      </c>
      <c r="Z81" s="33">
        <v>0</v>
      </c>
      <c r="AA81" s="29">
        <f t="shared" ref="AA81" si="494">$B81*Z81</f>
        <v>0</v>
      </c>
      <c r="AB81" s="33">
        <v>0</v>
      </c>
      <c r="AC81" s="29">
        <f t="shared" ref="AC81" si="495">$B81*AB81</f>
        <v>0</v>
      </c>
      <c r="AD81" s="33">
        <v>2E-3</v>
      </c>
      <c r="AE81" s="31">
        <f t="shared" ref="AE81" si="496">$B81*AD81</f>
        <v>3.62</v>
      </c>
      <c r="AF81" s="33">
        <v>0</v>
      </c>
      <c r="AG81" s="29">
        <f t="shared" ref="AG81" si="497">$B81*AF81</f>
        <v>0</v>
      </c>
      <c r="AH81" s="33">
        <v>1E-3</v>
      </c>
      <c r="AI81" s="29">
        <f t="shared" ref="AI81" si="498">$B81*AH81</f>
        <v>1.81</v>
      </c>
      <c r="AJ81" s="33">
        <v>5.0000000000000001E-3</v>
      </c>
      <c r="AK81" s="31">
        <f t="shared" ref="AK81" si="499">$B81*AJ81</f>
        <v>9.0500000000000007</v>
      </c>
      <c r="AL81" s="33">
        <v>2E-3</v>
      </c>
      <c r="AM81" s="31">
        <f t="shared" ref="AM81" si="500">$B81*AL81</f>
        <v>3.62</v>
      </c>
      <c r="AN81" s="33">
        <v>0.04</v>
      </c>
      <c r="AO81" s="31">
        <f t="shared" ref="AO81" si="501">$B81*AN81</f>
        <v>72.400000000000006</v>
      </c>
      <c r="AP81" s="33">
        <v>0</v>
      </c>
      <c r="AQ81" s="31">
        <f t="shared" ref="AQ81" si="502">$B81*AP81</f>
        <v>0</v>
      </c>
      <c r="AR81" s="33">
        <v>0.11</v>
      </c>
      <c r="AS81" s="31">
        <f t="shared" ref="AS81" si="503">$B81*AR81</f>
        <v>199.1</v>
      </c>
      <c r="AT81" s="33">
        <v>0</v>
      </c>
      <c r="AU81" s="29">
        <f t="shared" ref="AU81" si="504">$B81*AT81</f>
        <v>0</v>
      </c>
      <c r="AV81" s="33">
        <v>0</v>
      </c>
      <c r="AW81" s="29">
        <f t="shared" ref="AW81" si="505">$B81*AV81</f>
        <v>0</v>
      </c>
      <c r="AX81" s="33">
        <v>0</v>
      </c>
      <c r="AY81" s="29">
        <f t="shared" ref="AY81" si="506">$B81*AX81</f>
        <v>0</v>
      </c>
      <c r="AZ81" s="33">
        <v>0</v>
      </c>
      <c r="BA81" s="29">
        <f t="shared" ref="BA81" si="507">$B81*AZ81</f>
        <v>0</v>
      </c>
      <c r="BB81" s="33">
        <v>5.0000000000000001E-3</v>
      </c>
      <c r="BC81" s="29">
        <f t="shared" ref="BC81" si="508">$B81*BB81</f>
        <v>9.0500000000000007</v>
      </c>
      <c r="BD81" s="33">
        <v>0</v>
      </c>
      <c r="BE81" s="29">
        <f t="shared" si="451"/>
        <v>0</v>
      </c>
      <c r="BF81" s="33">
        <v>8.0000000000000002E-3</v>
      </c>
      <c r="BG81" s="31">
        <f t="shared" ref="BG81" si="509">$B81*BF81</f>
        <v>14.48</v>
      </c>
      <c r="BH81" s="33">
        <v>0</v>
      </c>
      <c r="BI81" s="29">
        <f t="shared" ref="BI81" si="510">$B81*BH81</f>
        <v>0</v>
      </c>
      <c r="BJ81" s="33">
        <v>0</v>
      </c>
      <c r="BK81" s="29">
        <f t="shared" ref="BK81" si="511">$B81*BJ81</f>
        <v>0</v>
      </c>
      <c r="BL81" s="33">
        <v>0</v>
      </c>
      <c r="BM81" s="29">
        <f t="shared" ref="BM81" si="512">$B81*BL81</f>
        <v>0</v>
      </c>
    </row>
    <row r="82" spans="1:65" hidden="1" outlineLevel="1" x14ac:dyDescent="0.25">
      <c r="A82" s="2" t="s">
        <v>114</v>
      </c>
      <c r="B82" s="1">
        <v>8900</v>
      </c>
      <c r="C82" s="42">
        <f t="shared" ref="C82" si="513">SUM(F82,H82,J82,L82,N82,P82,R82,T82,V82,X82,Z82,AB82,AD82,AF82,AH82,AJ82,AL82,AN82,AP82,AR82,AT82,AV82,AX82,AZ82,BB82,BD82,BF82,BH82,BJ82,BL82)</f>
        <v>1</v>
      </c>
      <c r="D82" s="21"/>
      <c r="E82" s="22"/>
      <c r="F82" s="33">
        <v>0</v>
      </c>
      <c r="G82" s="29">
        <f t="shared" ref="G82" si="514">$B82*F82</f>
        <v>0</v>
      </c>
      <c r="H82" s="33">
        <v>1E-3</v>
      </c>
      <c r="I82" s="29">
        <f t="shared" ref="I82" si="515">$B82*H82</f>
        <v>8.9</v>
      </c>
      <c r="J82" s="33">
        <v>0</v>
      </c>
      <c r="K82" s="29">
        <f t="shared" ref="K82" si="516">$B82*J82</f>
        <v>0</v>
      </c>
      <c r="L82" s="33">
        <v>0</v>
      </c>
      <c r="M82" s="29">
        <f t="shared" ref="M82" si="517">$B82*L82</f>
        <v>0</v>
      </c>
      <c r="N82" s="33">
        <v>0.02</v>
      </c>
      <c r="O82" s="31">
        <f t="shared" ref="O82" si="518">$B82*N82</f>
        <v>178</v>
      </c>
      <c r="P82" s="33">
        <v>0</v>
      </c>
      <c r="Q82" s="31">
        <f t="shared" ref="Q82" si="519">$B82*P82</f>
        <v>0</v>
      </c>
      <c r="R82" s="33">
        <v>0</v>
      </c>
      <c r="S82" s="29">
        <f t="shared" ref="S82" si="520">$B82*R82</f>
        <v>0</v>
      </c>
      <c r="T82" s="37">
        <v>3.6499999999999998E-2</v>
      </c>
      <c r="U82" s="31">
        <f t="shared" ref="U82" si="521">$B82*T82</f>
        <v>324.84999999999997</v>
      </c>
      <c r="V82" s="33">
        <v>1.0999999999999999E-2</v>
      </c>
      <c r="W82" s="31">
        <f t="shared" ref="W82" si="522">$B82*V82</f>
        <v>97.899999999999991</v>
      </c>
      <c r="X82" s="33">
        <v>0</v>
      </c>
      <c r="Y82" s="29">
        <f t="shared" ref="Y82" si="523">$B82*X82</f>
        <v>0</v>
      </c>
      <c r="Z82" s="33">
        <v>5.0000000000000001E-4</v>
      </c>
      <c r="AA82" s="29">
        <f t="shared" ref="AA82" si="524">$B82*Z82</f>
        <v>4.45</v>
      </c>
      <c r="AB82" s="33">
        <v>0</v>
      </c>
      <c r="AC82" s="29">
        <f t="shared" ref="AC82" si="525">$B82*AB82</f>
        <v>0</v>
      </c>
      <c r="AD82" s="33">
        <v>0.03</v>
      </c>
      <c r="AE82" s="31">
        <f t="shared" ref="AE82" si="526">$B82*AD82</f>
        <v>267</v>
      </c>
      <c r="AF82" s="33">
        <v>0</v>
      </c>
      <c r="AG82" s="29">
        <f t="shared" ref="AG82" si="527">$B82*AF82</f>
        <v>0</v>
      </c>
      <c r="AH82" s="33">
        <v>1E-3</v>
      </c>
      <c r="AI82" s="29">
        <f t="shared" ref="AI82" si="528">$B82*AH82</f>
        <v>8.9</v>
      </c>
      <c r="AJ82" s="33">
        <v>0.08</v>
      </c>
      <c r="AK82" s="31">
        <f t="shared" ref="AK82" si="529">$B82*AJ82</f>
        <v>712</v>
      </c>
      <c r="AL82" s="33">
        <v>0.01</v>
      </c>
      <c r="AM82" s="31">
        <f t="shared" ref="AM82" si="530">$B82*AL82</f>
        <v>89</v>
      </c>
      <c r="AN82" s="33">
        <v>0.13</v>
      </c>
      <c r="AO82" s="31">
        <f t="shared" ref="AO82" si="531">$B82*AN82</f>
        <v>1157</v>
      </c>
      <c r="AP82" s="33">
        <v>0</v>
      </c>
      <c r="AQ82" s="31">
        <f t="shared" ref="AQ82" si="532">$B82*AP82</f>
        <v>0</v>
      </c>
      <c r="AR82" s="33">
        <v>0.66</v>
      </c>
      <c r="AS82" s="31">
        <f t="shared" ref="AS82" si="533">$B82*AR82</f>
        <v>5874</v>
      </c>
      <c r="AT82" s="33">
        <v>0</v>
      </c>
      <c r="AU82" s="29">
        <f t="shared" ref="AU82" si="534">$B82*AT82</f>
        <v>0</v>
      </c>
      <c r="AV82" s="33">
        <v>0</v>
      </c>
      <c r="AW82" s="29">
        <f t="shared" ref="AW82" si="535">$B82*AV82</f>
        <v>0</v>
      </c>
      <c r="AX82" s="33">
        <v>0</v>
      </c>
      <c r="AY82" s="29">
        <f t="shared" ref="AY82" si="536">$B82*AX82</f>
        <v>0</v>
      </c>
      <c r="AZ82" s="33">
        <v>0</v>
      </c>
      <c r="BA82" s="29">
        <f t="shared" ref="BA82" si="537">$B82*AZ82</f>
        <v>0</v>
      </c>
      <c r="BB82" s="33">
        <v>0</v>
      </c>
      <c r="BC82" s="29">
        <f t="shared" ref="BC82" si="538">$B82*BB82</f>
        <v>0</v>
      </c>
      <c r="BD82" s="33">
        <v>0</v>
      </c>
      <c r="BE82" s="29">
        <f t="shared" ref="BE82" si="539">$B82*BD82</f>
        <v>0</v>
      </c>
      <c r="BF82" s="33">
        <v>0.02</v>
      </c>
      <c r="BG82" s="31">
        <f t="shared" ref="BG82" si="540">$B82*BF82</f>
        <v>178</v>
      </c>
      <c r="BH82" s="33">
        <v>0</v>
      </c>
      <c r="BI82" s="29">
        <f t="shared" ref="BI82" si="541">$B82*BH82</f>
        <v>0</v>
      </c>
      <c r="BJ82" s="33">
        <v>0</v>
      </c>
      <c r="BK82" s="29">
        <f t="shared" ref="BK82" si="542">$B82*BJ82</f>
        <v>0</v>
      </c>
      <c r="BL82" s="33">
        <v>0</v>
      </c>
      <c r="BM82" s="29">
        <f t="shared" ref="BM82" si="543">$B82*BL82</f>
        <v>0</v>
      </c>
    </row>
    <row r="83" spans="1:65" hidden="1" outlineLevel="1" x14ac:dyDescent="0.25">
      <c r="A83" s="2" t="s">
        <v>115</v>
      </c>
      <c r="B83" s="1">
        <v>3890</v>
      </c>
      <c r="C83" s="42">
        <f t="shared" ref="C83" si="544">SUM(F83,H83,J83,L83,N83,P83,R83,T83,V83,X83,Z83,AB83,AD83,AF83,AH83,AJ83,AL83,AN83,AP83,AR83,AT83,AV83,AX83,AZ83,BB83,BD83,BF83,BH83,BJ83,BL83)</f>
        <v>1</v>
      </c>
      <c r="D83" s="21"/>
      <c r="E83" s="22"/>
      <c r="F83" s="33">
        <v>0.96</v>
      </c>
      <c r="G83" s="29">
        <f t="shared" ref="G83" si="545">$B83*F83</f>
        <v>3734.3999999999996</v>
      </c>
      <c r="H83" s="33">
        <v>0</v>
      </c>
      <c r="I83" s="29">
        <f t="shared" ref="I83" si="546">$B83*H83</f>
        <v>0</v>
      </c>
      <c r="J83" s="33">
        <v>0</v>
      </c>
      <c r="K83" s="29">
        <f t="shared" ref="K83" si="547">$B83*J83</f>
        <v>0</v>
      </c>
      <c r="L83" s="33">
        <v>0</v>
      </c>
      <c r="M83" s="29">
        <f t="shared" ref="M83" si="548">$B83*L83</f>
        <v>0</v>
      </c>
      <c r="N83" s="33">
        <v>0</v>
      </c>
      <c r="O83" s="31">
        <f t="shared" ref="O83" si="549">$B83*N83</f>
        <v>0</v>
      </c>
      <c r="P83" s="33">
        <v>0</v>
      </c>
      <c r="Q83" s="31">
        <f t="shared" ref="Q83" si="550">$B83*P83</f>
        <v>0</v>
      </c>
      <c r="R83" s="33">
        <v>0</v>
      </c>
      <c r="S83" s="29">
        <f t="shared" ref="S83" si="551">$B83*R83</f>
        <v>0</v>
      </c>
      <c r="T83" s="37">
        <v>0.01</v>
      </c>
      <c r="U83" s="31">
        <f t="shared" ref="U83" si="552">$B83*T83</f>
        <v>38.9</v>
      </c>
      <c r="V83" s="33">
        <v>0</v>
      </c>
      <c r="W83" s="31">
        <f t="shared" ref="W83" si="553">$B83*V83</f>
        <v>0</v>
      </c>
      <c r="X83" s="33">
        <v>1.4E-2</v>
      </c>
      <c r="Y83" s="29">
        <f t="shared" ref="Y83" si="554">$B83*X83</f>
        <v>54.46</v>
      </c>
      <c r="Z83" s="33">
        <v>1E-3</v>
      </c>
      <c r="AA83" s="29">
        <f t="shared" ref="AA83" si="555">$B83*Z83</f>
        <v>3.89</v>
      </c>
      <c r="AB83" s="33">
        <v>0</v>
      </c>
      <c r="AC83" s="29">
        <f t="shared" ref="AC83" si="556">$B83*AB83</f>
        <v>0</v>
      </c>
      <c r="AD83" s="33">
        <v>0</v>
      </c>
      <c r="AE83" s="31">
        <f t="shared" ref="AE83" si="557">$B83*AD83</f>
        <v>0</v>
      </c>
      <c r="AF83" s="33">
        <v>0</v>
      </c>
      <c r="AG83" s="29">
        <f t="shared" ref="AG83" si="558">$B83*AF83</f>
        <v>0</v>
      </c>
      <c r="AH83" s="33">
        <v>2E-3</v>
      </c>
      <c r="AI83" s="29">
        <f t="shared" ref="AI83" si="559">$B83*AH83</f>
        <v>7.78</v>
      </c>
      <c r="AJ83" s="33">
        <v>1E-3</v>
      </c>
      <c r="AK83" s="31">
        <f t="shared" ref="AK83" si="560">$B83*AJ83</f>
        <v>3.89</v>
      </c>
      <c r="AL83" s="33">
        <v>5.0000000000000001E-3</v>
      </c>
      <c r="AM83" s="31">
        <f t="shared" ref="AM83" si="561">$B83*AL83</f>
        <v>19.45</v>
      </c>
      <c r="AN83" s="33">
        <v>0</v>
      </c>
      <c r="AO83" s="31">
        <f t="shared" ref="AO83" si="562">$B83*AN83</f>
        <v>0</v>
      </c>
      <c r="AP83" s="33">
        <v>0</v>
      </c>
      <c r="AQ83" s="31">
        <f t="shared" ref="AQ83" si="563">$B83*AP83</f>
        <v>0</v>
      </c>
      <c r="AR83" s="33">
        <v>1E-3</v>
      </c>
      <c r="AS83" s="31">
        <f t="shared" ref="AS83" si="564">$B83*AR83</f>
        <v>3.89</v>
      </c>
      <c r="AT83" s="33">
        <v>0</v>
      </c>
      <c r="AU83" s="29">
        <f t="shared" ref="AU83" si="565">$B83*AT83</f>
        <v>0</v>
      </c>
      <c r="AV83" s="33">
        <v>0</v>
      </c>
      <c r="AW83" s="29">
        <f t="shared" ref="AW83" si="566">$B83*AV83</f>
        <v>0</v>
      </c>
      <c r="AX83" s="33">
        <v>0</v>
      </c>
      <c r="AY83" s="29">
        <f t="shared" ref="AY83" si="567">$B83*AX83</f>
        <v>0</v>
      </c>
      <c r="AZ83" s="33">
        <v>0</v>
      </c>
      <c r="BA83" s="29">
        <f t="shared" ref="BA83" si="568">$B83*AZ83</f>
        <v>0</v>
      </c>
      <c r="BB83" s="33">
        <v>6.0000000000000001E-3</v>
      </c>
      <c r="BC83" s="29">
        <f t="shared" ref="BC83" si="569">$B83*BB83</f>
        <v>23.34</v>
      </c>
      <c r="BD83" s="33">
        <v>0</v>
      </c>
      <c r="BE83" s="29">
        <f t="shared" si="451"/>
        <v>0</v>
      </c>
      <c r="BF83" s="33">
        <v>0</v>
      </c>
      <c r="BG83" s="31">
        <f t="shared" ref="BG83" si="570">$B83*BF83</f>
        <v>0</v>
      </c>
      <c r="BH83" s="33">
        <v>0</v>
      </c>
      <c r="BI83" s="29">
        <f t="shared" ref="BI83" si="571">$B83*BH83</f>
        <v>0</v>
      </c>
      <c r="BJ83" s="33">
        <v>0</v>
      </c>
      <c r="BK83" s="29">
        <f t="shared" ref="BK83" si="572">$B83*BJ83</f>
        <v>0</v>
      </c>
      <c r="BL83" s="33">
        <v>0</v>
      </c>
      <c r="BM83" s="29">
        <f t="shared" ref="BM83" si="573">$B83*BL83</f>
        <v>0</v>
      </c>
    </row>
    <row r="84" spans="1:65" hidden="1" outlineLevel="1" x14ac:dyDescent="0.25">
      <c r="A84" s="2" t="s">
        <v>116</v>
      </c>
      <c r="B84" s="1">
        <v>89210</v>
      </c>
      <c r="C84" s="42">
        <f t="shared" si="406"/>
        <v>0.99999999999999989</v>
      </c>
      <c r="D84" s="21"/>
      <c r="E84" s="22"/>
      <c r="F84" s="33">
        <v>0</v>
      </c>
      <c r="G84" s="29">
        <f t="shared" si="387"/>
        <v>0</v>
      </c>
      <c r="H84" s="33">
        <v>1E-3</v>
      </c>
      <c r="I84" s="29">
        <f t="shared" si="388"/>
        <v>89.210000000000008</v>
      </c>
      <c r="J84" s="33">
        <v>0</v>
      </c>
      <c r="K84" s="29">
        <f t="shared" si="389"/>
        <v>0</v>
      </c>
      <c r="L84" s="33">
        <v>0</v>
      </c>
      <c r="M84" s="29">
        <f t="shared" si="390"/>
        <v>0</v>
      </c>
      <c r="N84" s="33">
        <v>0.01</v>
      </c>
      <c r="O84" s="31">
        <f t="shared" si="391"/>
        <v>892.1</v>
      </c>
      <c r="P84" s="33">
        <v>0</v>
      </c>
      <c r="Q84" s="31">
        <f t="shared" si="392"/>
        <v>0</v>
      </c>
      <c r="R84" s="33">
        <v>0</v>
      </c>
      <c r="S84" s="29">
        <f t="shared" si="393"/>
        <v>0</v>
      </c>
      <c r="T84" s="37">
        <v>0.09</v>
      </c>
      <c r="U84" s="31">
        <f t="shared" si="394"/>
        <v>8028.9</v>
      </c>
      <c r="V84" s="33">
        <v>1.95E-2</v>
      </c>
      <c r="W84" s="31">
        <f t="shared" si="395"/>
        <v>1739.595</v>
      </c>
      <c r="X84" s="33">
        <v>1E-4</v>
      </c>
      <c r="Y84" s="29">
        <f t="shared" si="396"/>
        <v>8.9210000000000012</v>
      </c>
      <c r="Z84" s="33">
        <v>5.0000000000000001E-4</v>
      </c>
      <c r="AA84" s="29">
        <f t="shared" si="397"/>
        <v>44.605000000000004</v>
      </c>
      <c r="AB84" s="33">
        <v>0</v>
      </c>
      <c r="AC84" s="29">
        <f t="shared" si="398"/>
        <v>0</v>
      </c>
      <c r="AD84" s="33">
        <v>1.9900000000000001E-2</v>
      </c>
      <c r="AE84" s="31">
        <f t="shared" si="399"/>
        <v>1775.279</v>
      </c>
      <c r="AF84" s="33">
        <v>0</v>
      </c>
      <c r="AG84" s="29">
        <f t="shared" si="407"/>
        <v>0</v>
      </c>
      <c r="AH84" s="33">
        <v>1E-3</v>
      </c>
      <c r="AI84" s="29">
        <f t="shared" si="408"/>
        <v>89.210000000000008</v>
      </c>
      <c r="AJ84" s="33">
        <v>0.03</v>
      </c>
      <c r="AK84" s="31">
        <f t="shared" si="400"/>
        <v>2676.2999999999997</v>
      </c>
      <c r="AL84" s="33">
        <v>7.4999999999999997E-3</v>
      </c>
      <c r="AM84" s="31">
        <f t="shared" si="401"/>
        <v>669.07499999999993</v>
      </c>
      <c r="AN84" s="33">
        <v>0.11</v>
      </c>
      <c r="AO84" s="31">
        <f t="shared" si="402"/>
        <v>9813.1</v>
      </c>
      <c r="AP84" s="33">
        <v>0</v>
      </c>
      <c r="AQ84" s="31">
        <f t="shared" si="403"/>
        <v>0</v>
      </c>
      <c r="AR84" s="33">
        <v>0.7</v>
      </c>
      <c r="AS84" s="31">
        <f t="shared" si="404"/>
        <v>62446.999999999993</v>
      </c>
      <c r="AT84" s="33">
        <v>0</v>
      </c>
      <c r="AU84" s="29">
        <f t="shared" si="409"/>
        <v>0</v>
      </c>
      <c r="AV84" s="33">
        <v>0</v>
      </c>
      <c r="AW84" s="29">
        <f t="shared" si="410"/>
        <v>0</v>
      </c>
      <c r="AX84" s="33">
        <v>0</v>
      </c>
      <c r="AY84" s="29">
        <f t="shared" si="411"/>
        <v>0</v>
      </c>
      <c r="AZ84" s="33">
        <v>0</v>
      </c>
      <c r="BA84" s="29">
        <f t="shared" si="412"/>
        <v>0</v>
      </c>
      <c r="BB84" s="33">
        <v>5.0000000000000001E-4</v>
      </c>
      <c r="BC84" s="29">
        <f t="shared" si="412"/>
        <v>44.605000000000004</v>
      </c>
      <c r="BD84" s="33">
        <v>5.0000000000000001E-4</v>
      </c>
      <c r="BE84" s="29">
        <f t="shared" ref="BE84" si="574">$B84*BD84</f>
        <v>44.605000000000004</v>
      </c>
      <c r="BF84" s="33">
        <v>9.4999999999999998E-3</v>
      </c>
      <c r="BG84" s="31">
        <f t="shared" si="405"/>
        <v>847.495</v>
      </c>
      <c r="BH84" s="33">
        <v>0</v>
      </c>
      <c r="BI84" s="29">
        <f t="shared" si="414"/>
        <v>0</v>
      </c>
      <c r="BJ84" s="33">
        <v>0</v>
      </c>
      <c r="BK84" s="29">
        <f t="shared" si="415"/>
        <v>0</v>
      </c>
      <c r="BL84" s="33">
        <v>0</v>
      </c>
      <c r="BM84" s="29">
        <f t="shared" si="416"/>
        <v>0</v>
      </c>
    </row>
    <row r="85" spans="1:65" hidden="1" outlineLevel="1" x14ac:dyDescent="0.25">
      <c r="A85" s="2" t="s">
        <v>117</v>
      </c>
      <c r="B85" s="1">
        <v>133815</v>
      </c>
      <c r="C85" s="42">
        <f t="shared" si="406"/>
        <v>1</v>
      </c>
      <c r="D85" s="23"/>
      <c r="E85" s="24"/>
      <c r="F85" s="33">
        <v>0</v>
      </c>
      <c r="G85" s="29">
        <f t="shared" si="387"/>
        <v>0</v>
      </c>
      <c r="H85" s="33">
        <v>5.0000000000000001E-4</v>
      </c>
      <c r="I85" s="29">
        <f t="shared" si="388"/>
        <v>66.907499999999999</v>
      </c>
      <c r="J85" s="33">
        <v>5.0000000000000001E-3</v>
      </c>
      <c r="K85" s="29">
        <f t="shared" si="389"/>
        <v>669.07500000000005</v>
      </c>
      <c r="L85" s="33">
        <v>0</v>
      </c>
      <c r="M85" s="29">
        <f t="shared" si="390"/>
        <v>0</v>
      </c>
      <c r="N85" s="33">
        <v>2.5000000000000001E-2</v>
      </c>
      <c r="O85" s="31">
        <f t="shared" si="391"/>
        <v>3345.375</v>
      </c>
      <c r="P85" s="33">
        <v>0</v>
      </c>
      <c r="Q85" s="31">
        <f t="shared" si="392"/>
        <v>0</v>
      </c>
      <c r="R85" s="33">
        <v>0</v>
      </c>
      <c r="S85" s="29">
        <f t="shared" si="393"/>
        <v>0</v>
      </c>
      <c r="T85" s="37">
        <v>0.05</v>
      </c>
      <c r="U85" s="31">
        <f t="shared" si="394"/>
        <v>6690.75</v>
      </c>
      <c r="V85" s="33">
        <v>1.7999999999999999E-2</v>
      </c>
      <c r="W85" s="31">
        <f t="shared" si="395"/>
        <v>2408.6699999999996</v>
      </c>
      <c r="X85" s="33">
        <v>5.0000000000000001E-3</v>
      </c>
      <c r="Y85" s="29">
        <f t="shared" si="396"/>
        <v>669.07500000000005</v>
      </c>
      <c r="Z85" s="33">
        <v>5.0000000000000001E-3</v>
      </c>
      <c r="AA85" s="29">
        <f t="shared" si="397"/>
        <v>669.07500000000005</v>
      </c>
      <c r="AB85" s="33">
        <v>0.1</v>
      </c>
      <c r="AC85" s="29">
        <f t="shared" si="398"/>
        <v>13381.5</v>
      </c>
      <c r="AD85" s="33">
        <v>6.5000000000000002E-2</v>
      </c>
      <c r="AE85" s="31">
        <f t="shared" si="399"/>
        <v>8697.9750000000004</v>
      </c>
      <c r="AF85" s="33">
        <v>4.4999999999999998E-2</v>
      </c>
      <c r="AG85" s="29">
        <f t="shared" si="407"/>
        <v>6021.6750000000002</v>
      </c>
      <c r="AH85" s="33">
        <v>1.2500000000000001E-2</v>
      </c>
      <c r="AI85" s="29">
        <f t="shared" si="408"/>
        <v>1672.6875</v>
      </c>
      <c r="AJ85" s="33">
        <v>0.02</v>
      </c>
      <c r="AK85" s="31">
        <f t="shared" si="400"/>
        <v>2676.3</v>
      </c>
      <c r="AL85" s="33">
        <v>2.5000000000000001E-2</v>
      </c>
      <c r="AM85" s="31">
        <f t="shared" si="401"/>
        <v>3345.375</v>
      </c>
      <c r="AN85" s="33">
        <v>0.08</v>
      </c>
      <c r="AO85" s="31">
        <f t="shared" si="402"/>
        <v>10705.2</v>
      </c>
      <c r="AP85" s="33">
        <v>5.0000000000000001E-3</v>
      </c>
      <c r="AQ85" s="31">
        <f t="shared" si="403"/>
        <v>669.07500000000005</v>
      </c>
      <c r="AR85" s="33">
        <v>0.42</v>
      </c>
      <c r="AS85" s="31">
        <f t="shared" si="404"/>
        <v>56202.299999999996</v>
      </c>
      <c r="AT85" s="33">
        <v>0.01</v>
      </c>
      <c r="AU85" s="29">
        <f t="shared" si="409"/>
        <v>1338.15</v>
      </c>
      <c r="AV85" s="33">
        <v>1.9E-2</v>
      </c>
      <c r="AW85" s="29">
        <f t="shared" si="410"/>
        <v>2542.4850000000001</v>
      </c>
      <c r="AX85" s="33">
        <v>0.01</v>
      </c>
      <c r="AY85" s="29">
        <f t="shared" si="411"/>
        <v>1338.15</v>
      </c>
      <c r="AZ85" s="33">
        <v>0</v>
      </c>
      <c r="BA85" s="29">
        <f t="shared" si="412"/>
        <v>0</v>
      </c>
      <c r="BB85" s="33">
        <v>0.04</v>
      </c>
      <c r="BC85" s="29">
        <f t="shared" si="412"/>
        <v>5352.6</v>
      </c>
      <c r="BD85" s="33">
        <v>0.01</v>
      </c>
      <c r="BE85" s="29">
        <f t="shared" ref="BE85" si="575">$B85*BD85</f>
        <v>1338.15</v>
      </c>
      <c r="BF85" s="33">
        <v>0.03</v>
      </c>
      <c r="BG85" s="31">
        <f t="shared" si="405"/>
        <v>4014.45</v>
      </c>
      <c r="BH85" s="33">
        <v>0</v>
      </c>
      <c r="BI85" s="29">
        <f t="shared" si="414"/>
        <v>0</v>
      </c>
      <c r="BJ85" s="33">
        <v>0</v>
      </c>
      <c r="BK85" s="29">
        <f t="shared" si="415"/>
        <v>0</v>
      </c>
      <c r="BL85" s="33">
        <v>0</v>
      </c>
      <c r="BM85" s="29">
        <f t="shared" si="416"/>
        <v>0</v>
      </c>
    </row>
    <row r="86" spans="1:65" ht="15.75" collapsed="1" x14ac:dyDescent="0.25">
      <c r="A86" s="5" t="s">
        <v>66</v>
      </c>
      <c r="B86" s="3">
        <f>SUM(B87:B99)</f>
        <v>260404</v>
      </c>
      <c r="C86" s="42">
        <f>IFERROR(SUM(F86,H86,J86,L86,N86,P86,R86,T86,V86,X86,Z86,AB86,AD86,AF86,AH86,AJ86,AL86,AN86,AP86,AR86,AT86,AV86,AX86,AZ86,BB86,BD86,BF86,BH86,BJ86,BL86),0)</f>
        <v>0.99999999999999989</v>
      </c>
      <c r="D86" s="28">
        <v>210</v>
      </c>
      <c r="E86" s="27">
        <f>D86*779.4</f>
        <v>163674</v>
      </c>
      <c r="F86" s="32">
        <f>IFERROR(G86/$B86,0)</f>
        <v>2.9012611173407472E-5</v>
      </c>
      <c r="G86" s="29">
        <f>SUM(G87:G99)</f>
        <v>7.5549999999999997</v>
      </c>
      <c r="H86" s="32">
        <f>IFERROR(I86/$B86,0)</f>
        <v>4.5356292530068674E-3</v>
      </c>
      <c r="I86" s="29">
        <f>SUM(I87:I99)</f>
        <v>1181.0960000000002</v>
      </c>
      <c r="J86" s="32">
        <f>IFERROR(K86/$B86,0)</f>
        <v>1.009189566980538E-2</v>
      </c>
      <c r="K86" s="29">
        <f>SUM(K87:K99)</f>
        <v>2627.9700000000003</v>
      </c>
      <c r="L86" s="32">
        <f>IFERROR(M86/$B86,0)</f>
        <v>0</v>
      </c>
      <c r="M86" s="29">
        <f>SUM(M87:M99)</f>
        <v>0</v>
      </c>
      <c r="N86" s="35">
        <f>IFERROR(O86/$B86,0)</f>
        <v>1.0363281670020432E-2</v>
      </c>
      <c r="O86" s="31">
        <f>SUM(O87:O99)</f>
        <v>2698.6400000000003</v>
      </c>
      <c r="P86" s="35">
        <f>IFERROR(Q86/$B86,0)</f>
        <v>7.5540314280886627E-4</v>
      </c>
      <c r="Q86" s="31">
        <f>SUM(Q87:Q99)</f>
        <v>196.71</v>
      </c>
      <c r="R86" s="32">
        <f>IFERROR(S86/$B86,0)</f>
        <v>2.4500391699052242E-3</v>
      </c>
      <c r="S86" s="29">
        <f>SUM(S87:S99)</f>
        <v>638</v>
      </c>
      <c r="T86" s="36">
        <f>IFERROR(U86/$B86,0)</f>
        <v>4.2690857283298266E-2</v>
      </c>
      <c r="U86" s="31">
        <f>SUM(U87:U99)</f>
        <v>11116.87</v>
      </c>
      <c r="V86" s="35">
        <f>IFERROR(W86/$B86,0)</f>
        <v>0.11764489024746165</v>
      </c>
      <c r="W86" s="31">
        <f>SUM(W87:W99)</f>
        <v>30635.200000000004</v>
      </c>
      <c r="X86" s="32">
        <f>IFERROR(Y86/$B86,0)</f>
        <v>1.2250195849526121E-3</v>
      </c>
      <c r="Y86" s="29">
        <f>SUM(Y87:Y99)</f>
        <v>319</v>
      </c>
      <c r="Z86" s="32">
        <f>IFERROR(AA86/$B86,0)</f>
        <v>7.4620973564154156E-4</v>
      </c>
      <c r="AA86" s="29">
        <f>SUM(AA87:AA99)</f>
        <v>194.316</v>
      </c>
      <c r="AB86" s="32">
        <f>IFERROR(AC86/$B86,0)</f>
        <v>4.9000783398104484E-3</v>
      </c>
      <c r="AC86" s="29">
        <f>SUM(AC87:AC99)</f>
        <v>1276</v>
      </c>
      <c r="AD86" s="35">
        <f>IFERROR(AE86/$B86,0)</f>
        <v>2.8636818174836026E-2</v>
      </c>
      <c r="AE86" s="31">
        <f>SUM(AE87:AE99)</f>
        <v>7457.1420000000007</v>
      </c>
      <c r="AF86" s="32">
        <f>IFERROR(AG86/$B86,0)</f>
        <v>6.1314019753920826E-2</v>
      </c>
      <c r="AG86" s="29">
        <f>SUM(AG87:AG99)</f>
        <v>15966.415999999999</v>
      </c>
      <c r="AH86" s="32">
        <f>IFERROR(AI86/$B86,0)</f>
        <v>4.5042779680803677E-3</v>
      </c>
      <c r="AI86" s="29">
        <f>SUM(AI87:AI99)</f>
        <v>1172.932</v>
      </c>
      <c r="AJ86" s="35">
        <f>IFERROR(AK86/$B86,0)</f>
        <v>2.5704367060413812E-2</v>
      </c>
      <c r="AK86" s="31">
        <f>SUM(AK87:AK99)</f>
        <v>6693.5199999999986</v>
      </c>
      <c r="AL86" s="35">
        <f>IFERROR(AM86/$B86,0)</f>
        <v>2.1940599990783551E-2</v>
      </c>
      <c r="AM86" s="31">
        <f>SUM(AM87:AM99)</f>
        <v>5713.42</v>
      </c>
      <c r="AN86" s="35">
        <f>IFERROR(AO86/$B86,0)</f>
        <v>8.9841861108124296E-2</v>
      </c>
      <c r="AO86" s="31">
        <f>SUM(AO87:AO99)</f>
        <v>23395.18</v>
      </c>
      <c r="AP86" s="35">
        <f>IFERROR(AQ86/$B86,0)</f>
        <v>6.4078892797345671E-3</v>
      </c>
      <c r="AQ86" s="31">
        <f>SUM(AQ87:AQ99)</f>
        <v>1668.64</v>
      </c>
      <c r="AR86" s="35">
        <f>IFERROR(AS86/$B86,0)</f>
        <v>0.5207373158630435</v>
      </c>
      <c r="AS86" s="31">
        <f>SUM(AS87:AS99)</f>
        <v>135602.07999999999</v>
      </c>
      <c r="AT86" s="32">
        <f>IFERROR(AU86/$B86,0)</f>
        <v>0</v>
      </c>
      <c r="AU86" s="29">
        <f>SUM(AU87:AU99)</f>
        <v>0</v>
      </c>
      <c r="AV86" s="32">
        <f>IFERROR(AW86/$B86,0)</f>
        <v>7.3501175097156722E-3</v>
      </c>
      <c r="AW86" s="29">
        <f>SUM(AW87:AW99)</f>
        <v>1914</v>
      </c>
      <c r="AX86" s="32">
        <f>IFERROR(AY86/$B86,0)</f>
        <v>8.807468395262745E-3</v>
      </c>
      <c r="AY86" s="29">
        <f>SUM(AY87:AY99)</f>
        <v>2293.5</v>
      </c>
      <c r="AZ86" s="32">
        <f>IFERROR(BA86/$B86,0)</f>
        <v>3.1531773705473036E-4</v>
      </c>
      <c r="BA86" s="29">
        <f>SUM(BA87:BA99)</f>
        <v>82.11</v>
      </c>
      <c r="BB86" s="32">
        <f>IFERROR(BC86/$B86,0)</f>
        <v>6.150174344480115E-3</v>
      </c>
      <c r="BC86" s="29">
        <f>SUM(BC87:BC99)</f>
        <v>1601.53</v>
      </c>
      <c r="BD86" s="32">
        <f>IFERROR(BE86/$B86,0)</f>
        <v>2.9835179183115468E-3</v>
      </c>
      <c r="BE86" s="29">
        <f>SUM(BE87:BE99)</f>
        <v>776.92000000000007</v>
      </c>
      <c r="BF86" s="35">
        <f>IFERROR(BG86/$B86,0)</f>
        <v>1.659025206986068E-2</v>
      </c>
      <c r="BG86" s="31">
        <f>SUM(BG87:BG99)</f>
        <v>4320.1680000000006</v>
      </c>
      <c r="BH86" s="32">
        <f>IFERROR(BI86/$B86,0)</f>
        <v>8.3733352790279721E-4</v>
      </c>
      <c r="BI86" s="29">
        <f>SUM(BI87:BI99)</f>
        <v>218.04500000000002</v>
      </c>
      <c r="BJ86" s="32">
        <f>IFERROR(BK86/$B86,0)</f>
        <v>0</v>
      </c>
      <c r="BK86" s="29">
        <f>SUM(BK87:BK99)</f>
        <v>0</v>
      </c>
      <c r="BL86" s="32">
        <f>IFERROR(BM86/$B86,0)</f>
        <v>2.4463525905900063E-3</v>
      </c>
      <c r="BM86" s="29">
        <f>SUM(BM87:BM99)</f>
        <v>637.04</v>
      </c>
    </row>
    <row r="87" spans="1:65" hidden="1" outlineLevel="1" x14ac:dyDescent="0.25">
      <c r="A87" s="2" t="s">
        <v>88</v>
      </c>
      <c r="B87" s="1">
        <v>798</v>
      </c>
      <c r="C87" s="42">
        <f>SUM(F87,H87,J87,L87,N87,P87,R87,T87,V87,X87,Z87,AB87,AD87,AF87,AH87,AJ87,AL87,AN87,AP87,AR87,AT87,AV87,AX87,AZ87,BB87,BD87,BF87,BH87,BJ87,BL87)</f>
        <v>1</v>
      </c>
      <c r="D87" s="19"/>
      <c r="E87" s="20"/>
      <c r="F87" s="33">
        <v>0</v>
      </c>
      <c r="G87" s="29">
        <f t="shared" ref="G87:G99" si="576">$B87*F87</f>
        <v>0</v>
      </c>
      <c r="H87" s="33">
        <v>0</v>
      </c>
      <c r="I87" s="29">
        <f t="shared" ref="I87:I99" si="577">$B87*H87</f>
        <v>0</v>
      </c>
      <c r="J87" s="33">
        <v>0</v>
      </c>
      <c r="K87" s="29">
        <f t="shared" ref="K87:K99" si="578">$B87*J87</f>
        <v>0</v>
      </c>
      <c r="L87" s="33">
        <v>0</v>
      </c>
      <c r="M87" s="29">
        <f t="shared" ref="M87:M99" si="579">$B87*L87</f>
        <v>0</v>
      </c>
      <c r="N87" s="33">
        <v>0</v>
      </c>
      <c r="O87" s="31">
        <f t="shared" ref="O87:O99" si="580">$B87*N87</f>
        <v>0</v>
      </c>
      <c r="P87" s="33">
        <v>0</v>
      </c>
      <c r="Q87" s="31">
        <f t="shared" ref="Q87:Q99" si="581">$B87*P87</f>
        <v>0</v>
      </c>
      <c r="R87" s="33">
        <v>0</v>
      </c>
      <c r="S87" s="29">
        <f t="shared" ref="S87:S99" si="582">$B87*R87</f>
        <v>0</v>
      </c>
      <c r="T87" s="37">
        <v>0.02</v>
      </c>
      <c r="U87" s="31">
        <f t="shared" ref="U87:U99" si="583">$B87*T87</f>
        <v>15.96</v>
      </c>
      <c r="V87" s="33">
        <v>0.06</v>
      </c>
      <c r="W87" s="31">
        <f t="shared" ref="W87:W99" si="584">$B87*V87</f>
        <v>47.879999999999995</v>
      </c>
      <c r="X87" s="33">
        <v>0</v>
      </c>
      <c r="Y87" s="29">
        <f t="shared" ref="Y87:Y99" si="585">$B87*X87</f>
        <v>0</v>
      </c>
      <c r="Z87" s="33">
        <v>0</v>
      </c>
      <c r="AA87" s="29">
        <f t="shared" ref="AA87:AA99" si="586">$B87*Z87</f>
        <v>0</v>
      </c>
      <c r="AB87" s="33">
        <v>0</v>
      </c>
      <c r="AC87" s="29">
        <f t="shared" ref="AC87:AC99" si="587">$B87*AB87</f>
        <v>0</v>
      </c>
      <c r="AD87" s="33">
        <v>8.9999999999999993E-3</v>
      </c>
      <c r="AE87" s="31">
        <f t="shared" ref="AE87:AE99" si="588">$B87*AD87</f>
        <v>7.1819999999999995</v>
      </c>
      <c r="AF87" s="33">
        <v>0</v>
      </c>
      <c r="AG87" s="29">
        <f>$B87*AF87</f>
        <v>0</v>
      </c>
      <c r="AH87" s="33">
        <v>0</v>
      </c>
      <c r="AI87" s="29">
        <f>$B87*AH87</f>
        <v>0</v>
      </c>
      <c r="AJ87" s="33">
        <v>2.5000000000000001E-2</v>
      </c>
      <c r="AK87" s="31">
        <f t="shared" ref="AK87:AK99" si="589">$B87*AJ87</f>
        <v>19.950000000000003</v>
      </c>
      <c r="AL87" s="33">
        <v>1.4999999999999999E-2</v>
      </c>
      <c r="AM87" s="31">
        <f t="shared" ref="AM87:AM99" si="590">$B87*AL87</f>
        <v>11.969999999999999</v>
      </c>
      <c r="AN87" s="33">
        <v>0.12</v>
      </c>
      <c r="AO87" s="31">
        <f t="shared" ref="AO87:AO99" si="591">$B87*AN87</f>
        <v>95.759999999999991</v>
      </c>
      <c r="AP87" s="33">
        <v>0</v>
      </c>
      <c r="AQ87" s="31">
        <f t="shared" ref="AQ87:AQ99" si="592">$B87*AP87</f>
        <v>0</v>
      </c>
      <c r="AR87" s="33">
        <v>0.74</v>
      </c>
      <c r="AS87" s="31">
        <f t="shared" ref="AS87:AS99" si="593">$B87*AR87</f>
        <v>590.52</v>
      </c>
      <c r="AT87" s="33">
        <v>0</v>
      </c>
      <c r="AU87" s="29">
        <f>$B87*AT87</f>
        <v>0</v>
      </c>
      <c r="AV87" s="33">
        <v>0</v>
      </c>
      <c r="AW87" s="29">
        <f>$B87*AV87</f>
        <v>0</v>
      </c>
      <c r="AX87" s="33">
        <v>0</v>
      </c>
      <c r="AY87" s="29">
        <f>$B87*AX87</f>
        <v>0</v>
      </c>
      <c r="AZ87" s="33">
        <v>0</v>
      </c>
      <c r="BA87" s="29">
        <f>$B87*AZ87</f>
        <v>0</v>
      </c>
      <c r="BB87" s="33">
        <v>0</v>
      </c>
      <c r="BC87" s="29">
        <f>$B87*BB87</f>
        <v>0</v>
      </c>
      <c r="BD87" s="33">
        <v>5.0000000000000001E-3</v>
      </c>
      <c r="BE87" s="29">
        <f>$B87*BD87</f>
        <v>3.99</v>
      </c>
      <c r="BF87" s="33">
        <v>5.0000000000000001E-3</v>
      </c>
      <c r="BG87" s="31">
        <f t="shared" ref="BG87:BG99" si="594">$B87*BF87</f>
        <v>3.99</v>
      </c>
      <c r="BH87" s="33">
        <v>0</v>
      </c>
      <c r="BI87" s="29">
        <f>$B87*BH87</f>
        <v>0</v>
      </c>
      <c r="BJ87" s="33">
        <v>0</v>
      </c>
      <c r="BK87" s="29">
        <f>$B87*BJ87</f>
        <v>0</v>
      </c>
      <c r="BL87" s="33">
        <v>1E-3</v>
      </c>
      <c r="BM87" s="29">
        <f>$B87*BL87</f>
        <v>0.79800000000000004</v>
      </c>
    </row>
    <row r="88" spans="1:65" hidden="1" outlineLevel="1" x14ac:dyDescent="0.25">
      <c r="A88" s="2" t="s">
        <v>89</v>
      </c>
      <c r="B88" s="1">
        <v>1520</v>
      </c>
      <c r="C88" s="42">
        <f t="shared" ref="C88:C99" si="595">SUM(F88,H88,J88,L88,N88,P88,R88,T88,V88,X88,Z88,AB88,AD88,AF88,AH88,AJ88,AL88,AN88,AP88,AR88,AT88,AV88,AX88,AZ88,BB88,BD88,BF88,BH88,BJ88,BL88)</f>
        <v>1</v>
      </c>
      <c r="D88" s="21"/>
      <c r="E88" s="22"/>
      <c r="F88" s="33">
        <v>0</v>
      </c>
      <c r="G88" s="29">
        <f t="shared" si="576"/>
        <v>0</v>
      </c>
      <c r="H88" s="33">
        <v>1E-3</v>
      </c>
      <c r="I88" s="29">
        <f t="shared" si="577"/>
        <v>1.52</v>
      </c>
      <c r="J88" s="33">
        <v>0</v>
      </c>
      <c r="K88" s="29">
        <f t="shared" si="578"/>
        <v>0</v>
      </c>
      <c r="L88" s="33">
        <v>0</v>
      </c>
      <c r="M88" s="29">
        <f t="shared" si="579"/>
        <v>0</v>
      </c>
      <c r="N88" s="33">
        <v>5.0000000000000001E-3</v>
      </c>
      <c r="O88" s="31">
        <f t="shared" si="580"/>
        <v>7.6000000000000005</v>
      </c>
      <c r="P88" s="33">
        <v>0</v>
      </c>
      <c r="Q88" s="31">
        <f t="shared" si="581"/>
        <v>0</v>
      </c>
      <c r="R88" s="33">
        <v>0</v>
      </c>
      <c r="S88" s="29">
        <f t="shared" si="582"/>
        <v>0</v>
      </c>
      <c r="T88" s="37">
        <v>0.06</v>
      </c>
      <c r="U88" s="31">
        <f t="shared" si="583"/>
        <v>91.2</v>
      </c>
      <c r="V88" s="33">
        <v>0.03</v>
      </c>
      <c r="W88" s="31">
        <f t="shared" si="584"/>
        <v>45.6</v>
      </c>
      <c r="X88" s="33">
        <v>0</v>
      </c>
      <c r="Y88" s="29">
        <f t="shared" si="585"/>
        <v>0</v>
      </c>
      <c r="Z88" s="33">
        <v>0</v>
      </c>
      <c r="AA88" s="29">
        <f t="shared" si="586"/>
        <v>0</v>
      </c>
      <c r="AB88" s="33">
        <v>0</v>
      </c>
      <c r="AC88" s="29">
        <f t="shared" si="587"/>
        <v>0</v>
      </c>
      <c r="AD88" s="33">
        <v>0.01</v>
      </c>
      <c r="AE88" s="31">
        <f t="shared" si="588"/>
        <v>15.200000000000001</v>
      </c>
      <c r="AF88" s="33">
        <v>0</v>
      </c>
      <c r="AG88" s="29">
        <f t="shared" ref="AG88:AG99" si="596">$B88*AF88</f>
        <v>0</v>
      </c>
      <c r="AH88" s="33">
        <v>0</v>
      </c>
      <c r="AI88" s="29">
        <f t="shared" ref="AI88:AI99" si="597">$B88*AH88</f>
        <v>0</v>
      </c>
      <c r="AJ88" s="33">
        <v>0.03</v>
      </c>
      <c r="AK88" s="31">
        <f t="shared" si="589"/>
        <v>45.6</v>
      </c>
      <c r="AL88" s="33">
        <v>3.3000000000000002E-2</v>
      </c>
      <c r="AM88" s="31">
        <f t="shared" si="590"/>
        <v>50.160000000000004</v>
      </c>
      <c r="AN88" s="33">
        <v>0.08</v>
      </c>
      <c r="AO88" s="31">
        <f t="shared" si="591"/>
        <v>121.60000000000001</v>
      </c>
      <c r="AP88" s="33">
        <v>0</v>
      </c>
      <c r="AQ88" s="31">
        <f t="shared" si="592"/>
        <v>0</v>
      </c>
      <c r="AR88" s="33">
        <v>0.74</v>
      </c>
      <c r="AS88" s="31">
        <f t="shared" si="593"/>
        <v>1124.8</v>
      </c>
      <c r="AT88" s="33">
        <v>0</v>
      </c>
      <c r="AU88" s="29">
        <f t="shared" ref="AU88:AU99" si="598">$B88*AT88</f>
        <v>0</v>
      </c>
      <c r="AV88" s="33">
        <v>0</v>
      </c>
      <c r="AW88" s="29">
        <f t="shared" ref="AW88:AW99" si="599">$B88*AV88</f>
        <v>0</v>
      </c>
      <c r="AX88" s="33">
        <v>0</v>
      </c>
      <c r="AY88" s="29">
        <f t="shared" ref="AY88:AY99" si="600">$B88*AX88</f>
        <v>0</v>
      </c>
      <c r="AZ88" s="33">
        <v>0</v>
      </c>
      <c r="BA88" s="29">
        <f t="shared" ref="BA88:BC99" si="601">$B88*AZ88</f>
        <v>0</v>
      </c>
      <c r="BB88" s="33">
        <v>0</v>
      </c>
      <c r="BC88" s="29">
        <f t="shared" si="601"/>
        <v>0</v>
      </c>
      <c r="BD88" s="33">
        <v>5.0000000000000001E-3</v>
      </c>
      <c r="BE88" s="29">
        <f t="shared" ref="BE88" si="602">$B88*BD88</f>
        <v>7.6000000000000005</v>
      </c>
      <c r="BF88" s="33">
        <v>5.0000000000000001E-3</v>
      </c>
      <c r="BG88" s="31">
        <f t="shared" si="594"/>
        <v>7.6000000000000005</v>
      </c>
      <c r="BH88" s="33">
        <v>0</v>
      </c>
      <c r="BI88" s="29">
        <f t="shared" ref="BI88:BI99" si="603">$B88*BH88</f>
        <v>0</v>
      </c>
      <c r="BJ88" s="33">
        <v>0</v>
      </c>
      <c r="BK88" s="29">
        <f t="shared" ref="BK88:BK99" si="604">$B88*BJ88</f>
        <v>0</v>
      </c>
      <c r="BL88" s="33">
        <v>1E-3</v>
      </c>
      <c r="BM88" s="29">
        <f t="shared" ref="BM88:BM99" si="605">$B88*BL88</f>
        <v>1.52</v>
      </c>
    </row>
    <row r="89" spans="1:65" hidden="1" outlineLevel="1" x14ac:dyDescent="0.25">
      <c r="A89" s="2" t="s">
        <v>90</v>
      </c>
      <c r="B89" s="1">
        <v>1306</v>
      </c>
      <c r="C89" s="42">
        <f t="shared" si="595"/>
        <v>1</v>
      </c>
      <c r="D89" s="21"/>
      <c r="E89" s="22"/>
      <c r="F89" s="33">
        <v>0</v>
      </c>
      <c r="G89" s="29">
        <f t="shared" si="576"/>
        <v>0</v>
      </c>
      <c r="H89" s="33">
        <v>1E-3</v>
      </c>
      <c r="I89" s="29">
        <f t="shared" si="577"/>
        <v>1.306</v>
      </c>
      <c r="J89" s="33">
        <v>0</v>
      </c>
      <c r="K89" s="29">
        <f t="shared" si="578"/>
        <v>0</v>
      </c>
      <c r="L89" s="33">
        <v>0</v>
      </c>
      <c r="M89" s="29">
        <f t="shared" si="579"/>
        <v>0</v>
      </c>
      <c r="N89" s="33">
        <v>5.0000000000000001E-3</v>
      </c>
      <c r="O89" s="31">
        <f t="shared" si="580"/>
        <v>6.53</v>
      </c>
      <c r="P89" s="33">
        <v>0</v>
      </c>
      <c r="Q89" s="31">
        <f t="shared" si="581"/>
        <v>0</v>
      </c>
      <c r="R89" s="33">
        <v>0</v>
      </c>
      <c r="S89" s="29">
        <f t="shared" si="582"/>
        <v>0</v>
      </c>
      <c r="T89" s="37">
        <v>0.09</v>
      </c>
      <c r="U89" s="31">
        <f t="shared" si="583"/>
        <v>117.53999999999999</v>
      </c>
      <c r="V89" s="33">
        <v>0.12</v>
      </c>
      <c r="W89" s="31">
        <f t="shared" si="584"/>
        <v>156.72</v>
      </c>
      <c r="X89" s="33">
        <v>0</v>
      </c>
      <c r="Y89" s="29">
        <f t="shared" si="585"/>
        <v>0</v>
      </c>
      <c r="Z89" s="33">
        <v>1E-3</v>
      </c>
      <c r="AA89" s="29">
        <f t="shared" si="586"/>
        <v>1.306</v>
      </c>
      <c r="AB89" s="33">
        <v>0</v>
      </c>
      <c r="AC89" s="29">
        <f t="shared" si="587"/>
        <v>0</v>
      </c>
      <c r="AD89" s="33">
        <v>0.01</v>
      </c>
      <c r="AE89" s="31">
        <f t="shared" si="588"/>
        <v>13.06</v>
      </c>
      <c r="AF89" s="33">
        <v>1E-3</v>
      </c>
      <c r="AG89" s="29">
        <f t="shared" si="596"/>
        <v>1.306</v>
      </c>
      <c r="AH89" s="33">
        <v>2E-3</v>
      </c>
      <c r="AI89" s="29">
        <f t="shared" si="597"/>
        <v>2.6120000000000001</v>
      </c>
      <c r="AJ89" s="33">
        <v>0.01</v>
      </c>
      <c r="AK89" s="31">
        <f t="shared" si="589"/>
        <v>13.06</v>
      </c>
      <c r="AL89" s="33">
        <v>0.02</v>
      </c>
      <c r="AM89" s="31">
        <f t="shared" si="590"/>
        <v>26.12</v>
      </c>
      <c r="AN89" s="33">
        <v>0.02</v>
      </c>
      <c r="AO89" s="31">
        <f t="shared" si="591"/>
        <v>26.12</v>
      </c>
      <c r="AP89" s="33">
        <v>5.0000000000000001E-3</v>
      </c>
      <c r="AQ89" s="31">
        <f t="shared" si="592"/>
        <v>6.53</v>
      </c>
      <c r="AR89" s="33">
        <v>0.61</v>
      </c>
      <c r="AS89" s="31">
        <f t="shared" si="593"/>
        <v>796.66</v>
      </c>
      <c r="AT89" s="33">
        <v>0</v>
      </c>
      <c r="AU89" s="29">
        <f t="shared" si="598"/>
        <v>0</v>
      </c>
      <c r="AV89" s="33">
        <v>0</v>
      </c>
      <c r="AW89" s="29">
        <f t="shared" si="599"/>
        <v>0</v>
      </c>
      <c r="AX89" s="33">
        <v>0</v>
      </c>
      <c r="AY89" s="29">
        <f t="shared" si="600"/>
        <v>0</v>
      </c>
      <c r="AZ89" s="33">
        <v>0</v>
      </c>
      <c r="BA89" s="29">
        <f t="shared" si="601"/>
        <v>0</v>
      </c>
      <c r="BB89" s="33">
        <v>5.0000000000000001E-3</v>
      </c>
      <c r="BC89" s="29">
        <f t="shared" si="601"/>
        <v>6.53</v>
      </c>
      <c r="BD89" s="33">
        <v>0.09</v>
      </c>
      <c r="BE89" s="29">
        <f t="shared" ref="BE89" si="606">$B89*BD89</f>
        <v>117.53999999999999</v>
      </c>
      <c r="BF89" s="33">
        <v>8.0000000000000002E-3</v>
      </c>
      <c r="BG89" s="31">
        <f t="shared" si="594"/>
        <v>10.448</v>
      </c>
      <c r="BH89" s="33">
        <v>0</v>
      </c>
      <c r="BI89" s="29">
        <f t="shared" si="603"/>
        <v>0</v>
      </c>
      <c r="BJ89" s="33">
        <v>0</v>
      </c>
      <c r="BK89" s="29">
        <f t="shared" si="604"/>
        <v>0</v>
      </c>
      <c r="BL89" s="33">
        <v>2E-3</v>
      </c>
      <c r="BM89" s="29">
        <f t="shared" si="605"/>
        <v>2.6120000000000001</v>
      </c>
    </row>
    <row r="90" spans="1:65" hidden="1" outlineLevel="1" x14ac:dyDescent="0.25">
      <c r="A90" s="2" t="s">
        <v>91</v>
      </c>
      <c r="B90" s="1">
        <v>12700</v>
      </c>
      <c r="C90" s="42">
        <f t="shared" si="595"/>
        <v>1</v>
      </c>
      <c r="D90" s="21"/>
      <c r="E90" s="22"/>
      <c r="F90" s="33">
        <v>0</v>
      </c>
      <c r="G90" s="29">
        <f t="shared" si="576"/>
        <v>0</v>
      </c>
      <c r="H90" s="33">
        <v>5.0000000000000001E-3</v>
      </c>
      <c r="I90" s="29">
        <f t="shared" si="577"/>
        <v>63.5</v>
      </c>
      <c r="J90" s="33">
        <v>0</v>
      </c>
      <c r="K90" s="29">
        <f t="shared" si="578"/>
        <v>0</v>
      </c>
      <c r="L90" s="33">
        <v>0</v>
      </c>
      <c r="M90" s="29">
        <f t="shared" si="579"/>
        <v>0</v>
      </c>
      <c r="N90" s="33">
        <v>1E-3</v>
      </c>
      <c r="O90" s="31">
        <f t="shared" si="580"/>
        <v>12.700000000000001</v>
      </c>
      <c r="P90" s="33">
        <v>0</v>
      </c>
      <c r="Q90" s="31">
        <f t="shared" si="581"/>
        <v>0</v>
      </c>
      <c r="R90" s="33">
        <v>0</v>
      </c>
      <c r="S90" s="29">
        <f t="shared" si="582"/>
        <v>0</v>
      </c>
      <c r="T90" s="37">
        <v>5.0000000000000001E-3</v>
      </c>
      <c r="U90" s="31">
        <f t="shared" si="583"/>
        <v>63.5</v>
      </c>
      <c r="V90" s="33">
        <v>0.1</v>
      </c>
      <c r="W90" s="31">
        <f t="shared" si="584"/>
        <v>1270</v>
      </c>
      <c r="X90" s="33">
        <v>0</v>
      </c>
      <c r="Y90" s="29">
        <f t="shared" si="585"/>
        <v>0</v>
      </c>
      <c r="Z90" s="33">
        <v>0</v>
      </c>
      <c r="AA90" s="29">
        <f t="shared" si="586"/>
        <v>0</v>
      </c>
      <c r="AB90" s="33">
        <v>0</v>
      </c>
      <c r="AC90" s="29">
        <f t="shared" si="587"/>
        <v>0</v>
      </c>
      <c r="AD90" s="33">
        <v>0.05</v>
      </c>
      <c r="AE90" s="31">
        <f t="shared" si="588"/>
        <v>635</v>
      </c>
      <c r="AF90" s="33">
        <v>0</v>
      </c>
      <c r="AG90" s="29">
        <f t="shared" si="596"/>
        <v>0</v>
      </c>
      <c r="AH90" s="33">
        <v>0</v>
      </c>
      <c r="AI90" s="29">
        <f t="shared" si="597"/>
        <v>0</v>
      </c>
      <c r="AJ90" s="33">
        <v>2.5000000000000001E-2</v>
      </c>
      <c r="AK90" s="31">
        <f t="shared" si="589"/>
        <v>317.5</v>
      </c>
      <c r="AL90" s="33">
        <v>1.4999999999999999E-2</v>
      </c>
      <c r="AM90" s="31">
        <f t="shared" si="590"/>
        <v>190.5</v>
      </c>
      <c r="AN90" s="33">
        <v>6.4000000000000001E-2</v>
      </c>
      <c r="AO90" s="31">
        <f t="shared" si="591"/>
        <v>812.80000000000007</v>
      </c>
      <c r="AP90" s="33">
        <v>0</v>
      </c>
      <c r="AQ90" s="31">
        <f t="shared" si="592"/>
        <v>0</v>
      </c>
      <c r="AR90" s="33">
        <v>0.73</v>
      </c>
      <c r="AS90" s="31">
        <f t="shared" si="593"/>
        <v>9271</v>
      </c>
      <c r="AT90" s="33">
        <v>0</v>
      </c>
      <c r="AU90" s="29">
        <f t="shared" si="598"/>
        <v>0</v>
      </c>
      <c r="AV90" s="33">
        <v>0</v>
      </c>
      <c r="AW90" s="29">
        <f t="shared" si="599"/>
        <v>0</v>
      </c>
      <c r="AX90" s="33">
        <v>0</v>
      </c>
      <c r="AY90" s="29">
        <f t="shared" si="600"/>
        <v>0</v>
      </c>
      <c r="AZ90" s="33">
        <v>0</v>
      </c>
      <c r="BA90" s="29">
        <f t="shared" si="601"/>
        <v>0</v>
      </c>
      <c r="BB90" s="33">
        <v>0</v>
      </c>
      <c r="BC90" s="29">
        <f t="shared" si="601"/>
        <v>0</v>
      </c>
      <c r="BD90" s="33">
        <v>0</v>
      </c>
      <c r="BE90" s="29">
        <f t="shared" ref="BE90" si="607">$B90*BD90</f>
        <v>0</v>
      </c>
      <c r="BF90" s="33">
        <v>5.0000000000000001E-3</v>
      </c>
      <c r="BG90" s="31">
        <f t="shared" si="594"/>
        <v>63.5</v>
      </c>
      <c r="BH90" s="33">
        <v>0</v>
      </c>
      <c r="BI90" s="29">
        <f t="shared" si="603"/>
        <v>0</v>
      </c>
      <c r="BJ90" s="33">
        <v>0</v>
      </c>
      <c r="BK90" s="29">
        <f t="shared" si="604"/>
        <v>0</v>
      </c>
      <c r="BL90" s="33">
        <v>0</v>
      </c>
      <c r="BM90" s="29">
        <f t="shared" si="605"/>
        <v>0</v>
      </c>
    </row>
    <row r="91" spans="1:65" hidden="1" outlineLevel="1" x14ac:dyDescent="0.25">
      <c r="A91" s="2" t="s">
        <v>92</v>
      </c>
      <c r="B91" s="1">
        <v>18900</v>
      </c>
      <c r="C91" s="42">
        <f t="shared" si="595"/>
        <v>1</v>
      </c>
      <c r="D91" s="21"/>
      <c r="E91" s="22"/>
      <c r="F91" s="33">
        <v>0</v>
      </c>
      <c r="G91" s="29">
        <f t="shared" si="576"/>
        <v>0</v>
      </c>
      <c r="H91" s="33">
        <v>4.0000000000000001E-3</v>
      </c>
      <c r="I91" s="29">
        <f t="shared" si="577"/>
        <v>75.600000000000009</v>
      </c>
      <c r="J91" s="33">
        <v>0</v>
      </c>
      <c r="K91" s="29">
        <f t="shared" si="578"/>
        <v>0</v>
      </c>
      <c r="L91" s="33">
        <v>0</v>
      </c>
      <c r="M91" s="29">
        <f t="shared" si="579"/>
        <v>0</v>
      </c>
      <c r="N91" s="33">
        <v>0</v>
      </c>
      <c r="O91" s="31">
        <f t="shared" si="580"/>
        <v>0</v>
      </c>
      <c r="P91" s="33">
        <v>1E-3</v>
      </c>
      <c r="Q91" s="31">
        <f t="shared" si="581"/>
        <v>18.900000000000002</v>
      </c>
      <c r="R91" s="33">
        <v>0</v>
      </c>
      <c r="S91" s="29">
        <f t="shared" si="582"/>
        <v>0</v>
      </c>
      <c r="T91" s="37">
        <v>1.4999999999999999E-2</v>
      </c>
      <c r="U91" s="31">
        <f t="shared" si="583"/>
        <v>283.5</v>
      </c>
      <c r="V91" s="33">
        <v>0.63</v>
      </c>
      <c r="W91" s="31">
        <f t="shared" si="584"/>
        <v>11907</v>
      </c>
      <c r="X91" s="33">
        <v>0</v>
      </c>
      <c r="Y91" s="29">
        <f t="shared" si="585"/>
        <v>0</v>
      </c>
      <c r="Z91" s="33">
        <v>0</v>
      </c>
      <c r="AA91" s="29">
        <f t="shared" si="586"/>
        <v>0</v>
      </c>
      <c r="AB91" s="33">
        <v>0</v>
      </c>
      <c r="AC91" s="29">
        <f t="shared" si="587"/>
        <v>0</v>
      </c>
      <c r="AD91" s="33">
        <v>0.11</v>
      </c>
      <c r="AE91" s="31">
        <f t="shared" si="588"/>
        <v>2079</v>
      </c>
      <c r="AF91" s="33">
        <v>0</v>
      </c>
      <c r="AG91" s="29">
        <f t="shared" si="596"/>
        <v>0</v>
      </c>
      <c r="AH91" s="33">
        <v>0</v>
      </c>
      <c r="AI91" s="29">
        <f t="shared" si="597"/>
        <v>0</v>
      </c>
      <c r="AJ91" s="33">
        <v>0.06</v>
      </c>
      <c r="AK91" s="31">
        <f t="shared" si="589"/>
        <v>1134</v>
      </c>
      <c r="AL91" s="33">
        <v>1E-3</v>
      </c>
      <c r="AM91" s="31">
        <f t="shared" si="590"/>
        <v>18.900000000000002</v>
      </c>
      <c r="AN91" s="33">
        <v>1.2999999999999999E-2</v>
      </c>
      <c r="AO91" s="31">
        <f t="shared" si="591"/>
        <v>245.7</v>
      </c>
      <c r="AP91" s="33">
        <v>0</v>
      </c>
      <c r="AQ91" s="31">
        <f t="shared" si="592"/>
        <v>0</v>
      </c>
      <c r="AR91" s="33">
        <v>0.16</v>
      </c>
      <c r="AS91" s="31">
        <f t="shared" si="593"/>
        <v>3024</v>
      </c>
      <c r="AT91" s="33">
        <v>0</v>
      </c>
      <c r="AU91" s="29">
        <f t="shared" si="598"/>
        <v>0</v>
      </c>
      <c r="AV91" s="33">
        <v>0</v>
      </c>
      <c r="AW91" s="29">
        <f t="shared" si="599"/>
        <v>0</v>
      </c>
      <c r="AX91" s="33">
        <v>0</v>
      </c>
      <c r="AY91" s="29">
        <f t="shared" si="600"/>
        <v>0</v>
      </c>
      <c r="AZ91" s="33">
        <v>0</v>
      </c>
      <c r="BA91" s="29">
        <f t="shared" si="601"/>
        <v>0</v>
      </c>
      <c r="BB91" s="33">
        <v>0</v>
      </c>
      <c r="BC91" s="29">
        <f t="shared" si="601"/>
        <v>0</v>
      </c>
      <c r="BD91" s="33">
        <v>0</v>
      </c>
      <c r="BE91" s="29">
        <f t="shared" ref="BE91" si="608">$B91*BD91</f>
        <v>0</v>
      </c>
      <c r="BF91" s="33">
        <v>6.0000000000000001E-3</v>
      </c>
      <c r="BG91" s="31">
        <f t="shared" si="594"/>
        <v>113.4</v>
      </c>
      <c r="BH91" s="33">
        <v>0</v>
      </c>
      <c r="BI91" s="29">
        <f t="shared" si="603"/>
        <v>0</v>
      </c>
      <c r="BJ91" s="33">
        <v>0</v>
      </c>
      <c r="BK91" s="29">
        <f t="shared" si="604"/>
        <v>0</v>
      </c>
      <c r="BL91" s="33">
        <v>0</v>
      </c>
      <c r="BM91" s="29">
        <f t="shared" si="605"/>
        <v>0</v>
      </c>
    </row>
    <row r="92" spans="1:65" hidden="1" outlineLevel="1" x14ac:dyDescent="0.25">
      <c r="A92" s="2" t="s">
        <v>93</v>
      </c>
      <c r="B92" s="1">
        <v>31900</v>
      </c>
      <c r="C92" s="42">
        <f t="shared" si="595"/>
        <v>1</v>
      </c>
      <c r="D92" s="21"/>
      <c r="E92" s="22"/>
      <c r="F92" s="33">
        <v>0</v>
      </c>
      <c r="G92" s="29">
        <f t="shared" si="576"/>
        <v>0</v>
      </c>
      <c r="H92" s="33">
        <v>1E-3</v>
      </c>
      <c r="I92" s="29">
        <f t="shared" si="577"/>
        <v>31.900000000000002</v>
      </c>
      <c r="J92" s="33">
        <v>0</v>
      </c>
      <c r="K92" s="29">
        <f t="shared" si="578"/>
        <v>0</v>
      </c>
      <c r="L92" s="33">
        <v>0</v>
      </c>
      <c r="M92" s="29">
        <f t="shared" si="579"/>
        <v>0</v>
      </c>
      <c r="N92" s="33">
        <v>0.01</v>
      </c>
      <c r="O92" s="31">
        <f t="shared" si="580"/>
        <v>319</v>
      </c>
      <c r="P92" s="33">
        <v>1E-3</v>
      </c>
      <c r="Q92" s="31">
        <f t="shared" si="581"/>
        <v>31.900000000000002</v>
      </c>
      <c r="R92" s="33">
        <v>0</v>
      </c>
      <c r="S92" s="29">
        <f t="shared" si="582"/>
        <v>0</v>
      </c>
      <c r="T92" s="37">
        <v>0.08</v>
      </c>
      <c r="U92" s="31">
        <f t="shared" si="583"/>
        <v>2552</v>
      </c>
      <c r="V92" s="33">
        <v>0.04</v>
      </c>
      <c r="W92" s="31">
        <f t="shared" si="584"/>
        <v>1276</v>
      </c>
      <c r="X92" s="33">
        <v>0</v>
      </c>
      <c r="Y92" s="29">
        <f t="shared" si="585"/>
        <v>0</v>
      </c>
      <c r="Z92" s="33">
        <v>1E-3</v>
      </c>
      <c r="AA92" s="29">
        <f t="shared" si="586"/>
        <v>31.900000000000002</v>
      </c>
      <c r="AB92" s="33">
        <v>0</v>
      </c>
      <c r="AC92" s="29">
        <f t="shared" si="587"/>
        <v>0</v>
      </c>
      <c r="AD92" s="33">
        <v>0.01</v>
      </c>
      <c r="AE92" s="31">
        <f t="shared" si="588"/>
        <v>319</v>
      </c>
      <c r="AF92" s="33">
        <v>0</v>
      </c>
      <c r="AG92" s="29">
        <f t="shared" si="596"/>
        <v>0</v>
      </c>
      <c r="AH92" s="33">
        <v>0</v>
      </c>
      <c r="AI92" s="29">
        <f t="shared" si="597"/>
        <v>0</v>
      </c>
      <c r="AJ92" s="33">
        <v>0.01</v>
      </c>
      <c r="AK92" s="31">
        <f t="shared" si="589"/>
        <v>319</v>
      </c>
      <c r="AL92" s="33">
        <v>0.01</v>
      </c>
      <c r="AM92" s="31">
        <f t="shared" si="590"/>
        <v>319</v>
      </c>
      <c r="AN92" s="33">
        <v>0.13</v>
      </c>
      <c r="AO92" s="31">
        <f t="shared" si="591"/>
        <v>4147</v>
      </c>
      <c r="AP92" s="33">
        <v>0</v>
      </c>
      <c r="AQ92" s="31">
        <f t="shared" si="592"/>
        <v>0</v>
      </c>
      <c r="AR92" s="33">
        <v>0.68</v>
      </c>
      <c r="AS92" s="31">
        <f t="shared" si="593"/>
        <v>21692</v>
      </c>
      <c r="AT92" s="33">
        <v>0</v>
      </c>
      <c r="AU92" s="29">
        <f t="shared" si="598"/>
        <v>0</v>
      </c>
      <c r="AV92" s="33">
        <v>0</v>
      </c>
      <c r="AW92" s="29">
        <f t="shared" si="599"/>
        <v>0</v>
      </c>
      <c r="AX92" s="33">
        <v>2.0000000000000001E-4</v>
      </c>
      <c r="AY92" s="29">
        <f t="shared" si="600"/>
        <v>6.38</v>
      </c>
      <c r="AZ92" s="33">
        <v>0</v>
      </c>
      <c r="BA92" s="29">
        <f t="shared" si="601"/>
        <v>0</v>
      </c>
      <c r="BB92" s="33">
        <v>0</v>
      </c>
      <c r="BC92" s="29">
        <f t="shared" si="601"/>
        <v>0</v>
      </c>
      <c r="BD92" s="33">
        <v>2.3E-3</v>
      </c>
      <c r="BE92" s="29">
        <f t="shared" ref="BE92:BE95" si="609">$B92*BD92</f>
        <v>73.37</v>
      </c>
      <c r="BF92" s="33">
        <v>2.1999999999999999E-2</v>
      </c>
      <c r="BG92" s="31">
        <f t="shared" si="594"/>
        <v>701.8</v>
      </c>
      <c r="BH92" s="33">
        <v>5.0000000000000001E-4</v>
      </c>
      <c r="BI92" s="29">
        <f t="shared" si="603"/>
        <v>15.950000000000001</v>
      </c>
      <c r="BJ92" s="33">
        <v>0</v>
      </c>
      <c r="BK92" s="29">
        <f t="shared" si="604"/>
        <v>0</v>
      </c>
      <c r="BL92" s="33">
        <v>2E-3</v>
      </c>
      <c r="BM92" s="29">
        <f t="shared" si="605"/>
        <v>63.800000000000004</v>
      </c>
    </row>
    <row r="93" spans="1:65" hidden="1" outlineLevel="1" x14ac:dyDescent="0.25">
      <c r="A93" s="2" t="s">
        <v>96</v>
      </c>
      <c r="B93" s="1">
        <v>8320</v>
      </c>
      <c r="C93" s="42">
        <f t="shared" ref="C93:C95" si="610">SUM(F93,H93,J93,L93,N93,P93,R93,T93,V93,X93,Z93,AB93,AD93,AF93,AH93,AJ93,AL93,AN93,AP93,AR93,AT93,AV93,AX93,AZ93,BB93,BD93,BF93,BH93,BJ93,BL93)</f>
        <v>1</v>
      </c>
      <c r="D93" s="21"/>
      <c r="E93" s="22"/>
      <c r="F93" s="33">
        <v>0</v>
      </c>
      <c r="G93" s="29">
        <f t="shared" ref="G93:G95" si="611">$B93*F93</f>
        <v>0</v>
      </c>
      <c r="H93" s="33">
        <v>7.0000000000000001E-3</v>
      </c>
      <c r="I93" s="29">
        <f t="shared" ref="I93:I95" si="612">$B93*H93</f>
        <v>58.24</v>
      </c>
      <c r="J93" s="33">
        <v>0</v>
      </c>
      <c r="K93" s="29">
        <f t="shared" ref="K93:K95" si="613">$B93*J93</f>
        <v>0</v>
      </c>
      <c r="L93" s="33">
        <v>0</v>
      </c>
      <c r="M93" s="29">
        <f t="shared" ref="M93:M95" si="614">$B93*L93</f>
        <v>0</v>
      </c>
      <c r="N93" s="33">
        <v>2E-3</v>
      </c>
      <c r="O93" s="31">
        <f t="shared" ref="O93:O95" si="615">$B93*N93</f>
        <v>16.64</v>
      </c>
      <c r="P93" s="33">
        <v>0</v>
      </c>
      <c r="Q93" s="31">
        <f t="shared" ref="Q93:Q95" si="616">$B93*P93</f>
        <v>0</v>
      </c>
      <c r="R93" s="33">
        <v>0</v>
      </c>
      <c r="S93" s="29">
        <f t="shared" ref="S93:S95" si="617">$B93*R93</f>
        <v>0</v>
      </c>
      <c r="T93" s="37">
        <v>6.0000000000000001E-3</v>
      </c>
      <c r="U93" s="31">
        <f t="shared" ref="U93:U95" si="618">$B93*T93</f>
        <v>49.92</v>
      </c>
      <c r="V93" s="33">
        <v>0.03</v>
      </c>
      <c r="W93" s="31">
        <f t="shared" ref="W93:W95" si="619">$B93*V93</f>
        <v>249.6</v>
      </c>
      <c r="X93" s="33">
        <v>0</v>
      </c>
      <c r="Y93" s="29">
        <f t="shared" ref="Y93:Y95" si="620">$B93*X93</f>
        <v>0</v>
      </c>
      <c r="Z93" s="33">
        <v>0</v>
      </c>
      <c r="AA93" s="29">
        <f t="shared" ref="AA93:AA95" si="621">$B93*Z93</f>
        <v>0</v>
      </c>
      <c r="AB93" s="33">
        <v>0</v>
      </c>
      <c r="AC93" s="29">
        <f t="shared" ref="AC93:AC95" si="622">$B93*AB93</f>
        <v>0</v>
      </c>
      <c r="AD93" s="33">
        <v>1.4999999999999999E-2</v>
      </c>
      <c r="AE93" s="31">
        <f t="shared" ref="AE93:AE95" si="623">$B93*AD93</f>
        <v>124.8</v>
      </c>
      <c r="AF93" s="33">
        <v>0</v>
      </c>
      <c r="AG93" s="29">
        <f t="shared" ref="AG93:AG95" si="624">$B93*AF93</f>
        <v>0</v>
      </c>
      <c r="AH93" s="33">
        <v>0</v>
      </c>
      <c r="AI93" s="29">
        <f t="shared" ref="AI93:AI95" si="625">$B93*AH93</f>
        <v>0</v>
      </c>
      <c r="AJ93" s="33">
        <v>2.3E-2</v>
      </c>
      <c r="AK93" s="31">
        <f t="shared" ref="AK93:AK95" si="626">$B93*AJ93</f>
        <v>191.35999999999999</v>
      </c>
      <c r="AL93" s="33">
        <v>0.11</v>
      </c>
      <c r="AM93" s="31">
        <f t="shared" ref="AM93:AM95" si="627">$B93*AL93</f>
        <v>915.2</v>
      </c>
      <c r="AN93" s="33">
        <v>0.16</v>
      </c>
      <c r="AO93" s="31">
        <f t="shared" ref="AO93:AO95" si="628">$B93*AN93</f>
        <v>1331.2</v>
      </c>
      <c r="AP93" s="33">
        <v>0</v>
      </c>
      <c r="AQ93" s="31">
        <f t="shared" ref="AQ93:AQ95" si="629">$B93*AP93</f>
        <v>0</v>
      </c>
      <c r="AR93" s="33">
        <v>0.64</v>
      </c>
      <c r="AS93" s="31">
        <f t="shared" ref="AS93:AS95" si="630">$B93*AR93</f>
        <v>5324.8</v>
      </c>
      <c r="AT93" s="33">
        <v>0</v>
      </c>
      <c r="AU93" s="29">
        <f t="shared" ref="AU93:AU95" si="631">$B93*AT93</f>
        <v>0</v>
      </c>
      <c r="AV93" s="33">
        <v>0</v>
      </c>
      <c r="AW93" s="29">
        <f t="shared" ref="AW93:AW95" si="632">$B93*AV93</f>
        <v>0</v>
      </c>
      <c r="AX93" s="33">
        <v>1E-3</v>
      </c>
      <c r="AY93" s="29">
        <f t="shared" ref="AY93:AY95" si="633">$B93*AX93</f>
        <v>8.32</v>
      </c>
      <c r="AZ93" s="33">
        <v>0</v>
      </c>
      <c r="BA93" s="29">
        <f t="shared" ref="BA93:BA95" si="634">$B93*AZ93</f>
        <v>0</v>
      </c>
      <c r="BB93" s="33">
        <v>0</v>
      </c>
      <c r="BC93" s="29">
        <f t="shared" ref="BC93:BC95" si="635">$B93*BB93</f>
        <v>0</v>
      </c>
      <c r="BD93" s="33">
        <v>0</v>
      </c>
      <c r="BE93" s="29">
        <f t="shared" si="609"/>
        <v>0</v>
      </c>
      <c r="BF93" s="33">
        <v>6.0000000000000001E-3</v>
      </c>
      <c r="BG93" s="31">
        <f t="shared" ref="BG93:BG95" si="636">$B93*BF93</f>
        <v>49.92</v>
      </c>
      <c r="BH93" s="33">
        <v>0</v>
      </c>
      <c r="BI93" s="29">
        <f t="shared" ref="BI93:BI95" si="637">$B93*BH93</f>
        <v>0</v>
      </c>
      <c r="BJ93" s="33">
        <v>0</v>
      </c>
      <c r="BK93" s="29">
        <f t="shared" ref="BK93:BK95" si="638">$B93*BJ93</f>
        <v>0</v>
      </c>
      <c r="BL93" s="33">
        <v>0</v>
      </c>
      <c r="BM93" s="29">
        <f t="shared" ref="BM93:BM95" si="639">$B93*BL93</f>
        <v>0</v>
      </c>
    </row>
    <row r="94" spans="1:65" hidden="1" outlineLevel="1" x14ac:dyDescent="0.25">
      <c r="A94" s="2" t="s">
        <v>97</v>
      </c>
      <c r="B94" s="1">
        <v>1780</v>
      </c>
      <c r="C94" s="42">
        <f t="shared" ref="C94" si="640">SUM(F94,H94,J94,L94,N94,P94,R94,T94,V94,X94,Z94,AB94,AD94,AF94,AH94,AJ94,AL94,AN94,AP94,AR94,AT94,AV94,AX94,AZ94,BB94,BD94,BF94,BH94,BJ94,BL94)</f>
        <v>1</v>
      </c>
      <c r="D94" s="21"/>
      <c r="E94" s="22"/>
      <c r="F94" s="33">
        <v>0</v>
      </c>
      <c r="G94" s="29">
        <f t="shared" ref="G94" si="641">$B94*F94</f>
        <v>0</v>
      </c>
      <c r="H94" s="33">
        <v>1E-3</v>
      </c>
      <c r="I94" s="29">
        <f t="shared" ref="I94" si="642">$B94*H94</f>
        <v>1.78</v>
      </c>
      <c r="J94" s="33">
        <v>0</v>
      </c>
      <c r="K94" s="29">
        <f t="shared" ref="K94" si="643">$B94*J94</f>
        <v>0</v>
      </c>
      <c r="L94" s="33">
        <v>0</v>
      </c>
      <c r="M94" s="29">
        <f t="shared" ref="M94" si="644">$B94*L94</f>
        <v>0</v>
      </c>
      <c r="N94" s="33">
        <v>4.0000000000000001E-3</v>
      </c>
      <c r="O94" s="31">
        <f t="shared" ref="O94" si="645">$B94*N94</f>
        <v>7.12</v>
      </c>
      <c r="P94" s="33">
        <v>0</v>
      </c>
      <c r="Q94" s="31">
        <f t="shared" ref="Q94" si="646">$B94*P94</f>
        <v>0</v>
      </c>
      <c r="R94" s="33">
        <v>0</v>
      </c>
      <c r="S94" s="29">
        <f t="shared" ref="S94" si="647">$B94*R94</f>
        <v>0</v>
      </c>
      <c r="T94" s="37">
        <v>0.11</v>
      </c>
      <c r="U94" s="31">
        <f t="shared" ref="U94" si="648">$B94*T94</f>
        <v>195.8</v>
      </c>
      <c r="V94" s="33">
        <v>2.5000000000000001E-2</v>
      </c>
      <c r="W94" s="31">
        <f t="shared" ref="W94" si="649">$B94*V94</f>
        <v>44.5</v>
      </c>
      <c r="X94" s="33">
        <v>0</v>
      </c>
      <c r="Y94" s="29">
        <f t="shared" ref="Y94" si="650">$B94*X94</f>
        <v>0</v>
      </c>
      <c r="Z94" s="33">
        <v>0</v>
      </c>
      <c r="AA94" s="29">
        <f t="shared" ref="AA94" si="651">$B94*Z94</f>
        <v>0</v>
      </c>
      <c r="AB94" s="33">
        <v>0</v>
      </c>
      <c r="AC94" s="29">
        <f t="shared" ref="AC94" si="652">$B94*AB94</f>
        <v>0</v>
      </c>
      <c r="AD94" s="33">
        <v>0.01</v>
      </c>
      <c r="AE94" s="31">
        <f t="shared" ref="AE94" si="653">$B94*AD94</f>
        <v>17.8</v>
      </c>
      <c r="AF94" s="33">
        <v>0</v>
      </c>
      <c r="AG94" s="29">
        <f t="shared" ref="AG94" si="654">$B94*AF94</f>
        <v>0</v>
      </c>
      <c r="AH94" s="33">
        <v>0</v>
      </c>
      <c r="AI94" s="29">
        <f t="shared" ref="AI94" si="655">$B94*AH94</f>
        <v>0</v>
      </c>
      <c r="AJ94" s="33">
        <v>1.4999999999999999E-2</v>
      </c>
      <c r="AK94" s="31">
        <f t="shared" ref="AK94" si="656">$B94*AJ94</f>
        <v>26.7</v>
      </c>
      <c r="AL94" s="33">
        <v>1.4999999999999999E-2</v>
      </c>
      <c r="AM94" s="31">
        <f t="shared" ref="AM94" si="657">$B94*AL94</f>
        <v>26.7</v>
      </c>
      <c r="AN94" s="33">
        <v>0.13</v>
      </c>
      <c r="AO94" s="31">
        <f t="shared" ref="AO94" si="658">$B94*AN94</f>
        <v>231.4</v>
      </c>
      <c r="AP94" s="33">
        <v>0</v>
      </c>
      <c r="AQ94" s="31">
        <f t="shared" ref="AQ94" si="659">$B94*AP94</f>
        <v>0</v>
      </c>
      <c r="AR94" s="33">
        <v>0.68</v>
      </c>
      <c r="AS94" s="31">
        <f t="shared" ref="AS94" si="660">$B94*AR94</f>
        <v>1210.4000000000001</v>
      </c>
      <c r="AT94" s="33">
        <v>0</v>
      </c>
      <c r="AU94" s="29">
        <f t="shared" ref="AU94" si="661">$B94*AT94</f>
        <v>0</v>
      </c>
      <c r="AV94" s="33">
        <v>0</v>
      </c>
      <c r="AW94" s="29">
        <f t="shared" ref="AW94" si="662">$B94*AV94</f>
        <v>0</v>
      </c>
      <c r="AX94" s="33">
        <v>0</v>
      </c>
      <c r="AY94" s="29">
        <f t="shared" ref="AY94" si="663">$B94*AX94</f>
        <v>0</v>
      </c>
      <c r="AZ94" s="33">
        <v>0</v>
      </c>
      <c r="BA94" s="29">
        <f t="shared" ref="BA94" si="664">$B94*AZ94</f>
        <v>0</v>
      </c>
      <c r="BB94" s="33">
        <v>0</v>
      </c>
      <c r="BC94" s="29">
        <f t="shared" ref="BC94" si="665">$B94*BB94</f>
        <v>0</v>
      </c>
      <c r="BD94" s="33">
        <v>0</v>
      </c>
      <c r="BE94" s="29">
        <f t="shared" ref="BE94" si="666">$B94*BD94</f>
        <v>0</v>
      </c>
      <c r="BF94" s="33">
        <v>0.01</v>
      </c>
      <c r="BG94" s="31">
        <f t="shared" ref="BG94" si="667">$B94*BF94</f>
        <v>17.8</v>
      </c>
      <c r="BH94" s="33">
        <v>0</v>
      </c>
      <c r="BI94" s="29">
        <f t="shared" ref="BI94" si="668">$B94*BH94</f>
        <v>0</v>
      </c>
      <c r="BJ94" s="33">
        <v>0</v>
      </c>
      <c r="BK94" s="29">
        <f t="shared" ref="BK94" si="669">$B94*BJ94</f>
        <v>0</v>
      </c>
      <c r="BL94" s="33">
        <v>0</v>
      </c>
      <c r="BM94" s="29">
        <f t="shared" ref="BM94" si="670">$B94*BL94</f>
        <v>0</v>
      </c>
    </row>
    <row r="95" spans="1:65" hidden="1" outlineLevel="1" x14ac:dyDescent="0.25">
      <c r="A95" s="2" t="s">
        <v>98</v>
      </c>
      <c r="B95" s="1">
        <v>82110</v>
      </c>
      <c r="C95" s="42">
        <f t="shared" si="610"/>
        <v>1</v>
      </c>
      <c r="D95" s="21"/>
      <c r="E95" s="22"/>
      <c r="F95" s="33">
        <v>0</v>
      </c>
      <c r="G95" s="29">
        <f t="shared" si="611"/>
        <v>0</v>
      </c>
      <c r="H95" s="33">
        <v>2E-3</v>
      </c>
      <c r="I95" s="29">
        <f t="shared" si="612"/>
        <v>164.22</v>
      </c>
      <c r="J95" s="33">
        <v>5.0000000000000001E-4</v>
      </c>
      <c r="K95" s="29">
        <f t="shared" si="613"/>
        <v>41.055</v>
      </c>
      <c r="L95" s="33">
        <v>0</v>
      </c>
      <c r="M95" s="29">
        <f t="shared" si="614"/>
        <v>0</v>
      </c>
      <c r="N95" s="33">
        <v>0.01</v>
      </c>
      <c r="O95" s="31">
        <f t="shared" si="615"/>
        <v>821.1</v>
      </c>
      <c r="P95" s="33">
        <v>1E-3</v>
      </c>
      <c r="Q95" s="31">
        <f t="shared" si="616"/>
        <v>82.11</v>
      </c>
      <c r="R95" s="33">
        <v>0</v>
      </c>
      <c r="S95" s="29">
        <f t="shared" si="617"/>
        <v>0</v>
      </c>
      <c r="T95" s="37">
        <v>0.06</v>
      </c>
      <c r="U95" s="31">
        <f t="shared" si="618"/>
        <v>4926.5999999999995</v>
      </c>
      <c r="V95" s="33">
        <v>0.15</v>
      </c>
      <c r="W95" s="31">
        <f t="shared" si="619"/>
        <v>12316.5</v>
      </c>
      <c r="X95" s="33">
        <v>0</v>
      </c>
      <c r="Y95" s="29">
        <f t="shared" si="620"/>
        <v>0</v>
      </c>
      <c r="Z95" s="33">
        <v>1E-3</v>
      </c>
      <c r="AA95" s="29">
        <f t="shared" si="621"/>
        <v>82.11</v>
      </c>
      <c r="AB95" s="33">
        <v>0</v>
      </c>
      <c r="AC95" s="29">
        <f t="shared" si="622"/>
        <v>0</v>
      </c>
      <c r="AD95" s="33">
        <v>0.02</v>
      </c>
      <c r="AE95" s="31">
        <f t="shared" si="623"/>
        <v>1642.2</v>
      </c>
      <c r="AF95" s="33">
        <v>0</v>
      </c>
      <c r="AG95" s="29">
        <f t="shared" si="624"/>
        <v>0</v>
      </c>
      <c r="AH95" s="33">
        <v>0.01</v>
      </c>
      <c r="AI95" s="29">
        <f t="shared" si="625"/>
        <v>821.1</v>
      </c>
      <c r="AJ95" s="33">
        <v>0.03</v>
      </c>
      <c r="AK95" s="31">
        <f t="shared" si="626"/>
        <v>2463.2999999999997</v>
      </c>
      <c r="AL95" s="33">
        <v>0.02</v>
      </c>
      <c r="AM95" s="31">
        <f t="shared" si="627"/>
        <v>1642.2</v>
      </c>
      <c r="AN95" s="33">
        <v>0.16</v>
      </c>
      <c r="AO95" s="31">
        <f t="shared" si="628"/>
        <v>13137.6</v>
      </c>
      <c r="AP95" s="33">
        <v>1E-3</v>
      </c>
      <c r="AQ95" s="31">
        <f t="shared" si="629"/>
        <v>82.11</v>
      </c>
      <c r="AR95" s="33">
        <v>0.51</v>
      </c>
      <c r="AS95" s="31">
        <f t="shared" si="630"/>
        <v>41876.1</v>
      </c>
      <c r="AT95" s="33">
        <v>0</v>
      </c>
      <c r="AU95" s="29">
        <f t="shared" si="631"/>
        <v>0</v>
      </c>
      <c r="AV95" s="33">
        <v>0</v>
      </c>
      <c r="AW95" s="29">
        <f t="shared" si="632"/>
        <v>0</v>
      </c>
      <c r="AX95" s="33">
        <v>0</v>
      </c>
      <c r="AY95" s="29">
        <f t="shared" si="633"/>
        <v>0</v>
      </c>
      <c r="AZ95" s="33">
        <v>1E-3</v>
      </c>
      <c r="BA95" s="29">
        <f t="shared" si="634"/>
        <v>82.11</v>
      </c>
      <c r="BB95" s="33">
        <v>0</v>
      </c>
      <c r="BC95" s="29">
        <f t="shared" si="635"/>
        <v>0</v>
      </c>
      <c r="BD95" s="33">
        <v>2E-3</v>
      </c>
      <c r="BE95" s="29">
        <f t="shared" si="609"/>
        <v>164.22</v>
      </c>
      <c r="BF95" s="33">
        <v>0.02</v>
      </c>
      <c r="BG95" s="31">
        <f t="shared" si="636"/>
        <v>1642.2</v>
      </c>
      <c r="BH95" s="33">
        <v>5.0000000000000001E-4</v>
      </c>
      <c r="BI95" s="29">
        <f t="shared" si="637"/>
        <v>41.055</v>
      </c>
      <c r="BJ95" s="33">
        <v>0</v>
      </c>
      <c r="BK95" s="29">
        <f t="shared" si="638"/>
        <v>0</v>
      </c>
      <c r="BL95" s="33">
        <v>1E-3</v>
      </c>
      <c r="BM95" s="29">
        <f t="shared" si="639"/>
        <v>82.11</v>
      </c>
    </row>
    <row r="96" spans="1:65" hidden="1" outlineLevel="1" x14ac:dyDescent="0.25">
      <c r="A96" s="2" t="s">
        <v>99</v>
      </c>
      <c r="B96" s="1">
        <v>19120</v>
      </c>
      <c r="C96" s="42">
        <f t="shared" ref="C96:C97" si="671">SUM(F96,H96,J96,L96,N96,P96,R96,T96,V96,X96,Z96,AB96,AD96,AF96,AH96,AJ96,AL96,AN96,AP96,AR96,AT96,AV96,AX96,AZ96,BB96,BD96,BF96,BH96,BJ96,BL96)</f>
        <v>1</v>
      </c>
      <c r="D96" s="21"/>
      <c r="E96" s="22"/>
      <c r="F96" s="33">
        <v>0</v>
      </c>
      <c r="G96" s="29">
        <f t="shared" ref="G96:G97" si="672">$B96*F96</f>
        <v>0</v>
      </c>
      <c r="H96" s="33">
        <v>6.0000000000000001E-3</v>
      </c>
      <c r="I96" s="29">
        <f t="shared" ref="I96:I97" si="673">$B96*H96</f>
        <v>114.72</v>
      </c>
      <c r="J96" s="33">
        <v>0</v>
      </c>
      <c r="K96" s="29">
        <f t="shared" ref="K96:K97" si="674">$B96*J96</f>
        <v>0</v>
      </c>
      <c r="L96" s="33">
        <v>0</v>
      </c>
      <c r="M96" s="29">
        <f t="shared" ref="M96:M97" si="675">$B96*L96</f>
        <v>0</v>
      </c>
      <c r="N96" s="33">
        <v>5.0000000000000001E-3</v>
      </c>
      <c r="O96" s="31">
        <f t="shared" ref="O96:O97" si="676">$B96*N96</f>
        <v>95.600000000000009</v>
      </c>
      <c r="P96" s="33">
        <v>0</v>
      </c>
      <c r="Q96" s="31">
        <f t="shared" ref="Q96:Q97" si="677">$B96*P96</f>
        <v>0</v>
      </c>
      <c r="R96" s="33">
        <v>0</v>
      </c>
      <c r="S96" s="29">
        <f t="shared" ref="S96:S97" si="678">$B96*R96</f>
        <v>0</v>
      </c>
      <c r="T96" s="37">
        <v>1.4999999999999999E-2</v>
      </c>
      <c r="U96" s="31">
        <f t="shared" ref="U96:U97" si="679">$B96*T96</f>
        <v>286.8</v>
      </c>
      <c r="V96" s="33">
        <v>0.02</v>
      </c>
      <c r="W96" s="31">
        <f t="shared" ref="W96:W97" si="680">$B96*V96</f>
        <v>382.40000000000003</v>
      </c>
      <c r="X96" s="33">
        <v>0</v>
      </c>
      <c r="Y96" s="29">
        <f t="shared" ref="Y96:Y97" si="681">$B96*X96</f>
        <v>0</v>
      </c>
      <c r="Z96" s="33">
        <v>0</v>
      </c>
      <c r="AA96" s="29">
        <f t="shared" ref="AA96:AA97" si="682">$B96*Z96</f>
        <v>0</v>
      </c>
      <c r="AB96" s="33">
        <v>0</v>
      </c>
      <c r="AC96" s="29">
        <f t="shared" ref="AC96:AC97" si="683">$B96*AB96</f>
        <v>0</v>
      </c>
      <c r="AD96" s="33">
        <v>2.5000000000000001E-2</v>
      </c>
      <c r="AE96" s="31">
        <f t="shared" ref="AE96:AE97" si="684">$B96*AD96</f>
        <v>478</v>
      </c>
      <c r="AF96" s="33">
        <v>0</v>
      </c>
      <c r="AG96" s="29">
        <f t="shared" ref="AG96:AG97" si="685">$B96*AF96</f>
        <v>0</v>
      </c>
      <c r="AH96" s="33">
        <v>0</v>
      </c>
      <c r="AI96" s="29">
        <f t="shared" ref="AI96:AI97" si="686">$B96*AH96</f>
        <v>0</v>
      </c>
      <c r="AJ96" s="33">
        <v>2.5000000000000001E-2</v>
      </c>
      <c r="AK96" s="31">
        <f t="shared" ref="AK96:AK97" si="687">$B96*AJ96</f>
        <v>478</v>
      </c>
      <c r="AL96" s="33">
        <v>2.1000000000000001E-2</v>
      </c>
      <c r="AM96" s="31">
        <f t="shared" ref="AM96:AM97" si="688">$B96*AL96</f>
        <v>401.52000000000004</v>
      </c>
      <c r="AN96" s="33">
        <v>7.0000000000000007E-2</v>
      </c>
      <c r="AO96" s="31">
        <f t="shared" ref="AO96:AO97" si="689">$B96*AN96</f>
        <v>1338.4</v>
      </c>
      <c r="AP96" s="33">
        <v>0</v>
      </c>
      <c r="AQ96" s="31">
        <f t="shared" ref="AQ96:AQ97" si="690">$B96*AP96</f>
        <v>0</v>
      </c>
      <c r="AR96" s="33">
        <v>0.8</v>
      </c>
      <c r="AS96" s="31">
        <f t="shared" ref="AS96:AS97" si="691">$B96*AR96</f>
        <v>15296</v>
      </c>
      <c r="AT96" s="33">
        <v>0</v>
      </c>
      <c r="AU96" s="29">
        <f t="shared" ref="AU96:AU97" si="692">$B96*AT96</f>
        <v>0</v>
      </c>
      <c r="AV96" s="33">
        <v>0</v>
      </c>
      <c r="AW96" s="29">
        <f t="shared" ref="AW96:AW97" si="693">$B96*AV96</f>
        <v>0</v>
      </c>
      <c r="AX96" s="33">
        <v>0</v>
      </c>
      <c r="AY96" s="29">
        <f t="shared" ref="AY96:AY97" si="694">$B96*AX96</f>
        <v>0</v>
      </c>
      <c r="AZ96" s="33">
        <v>0</v>
      </c>
      <c r="BA96" s="29">
        <f t="shared" ref="BA96:BA97" si="695">$B96*AZ96</f>
        <v>0</v>
      </c>
      <c r="BB96" s="33">
        <v>0</v>
      </c>
      <c r="BC96" s="29">
        <f t="shared" ref="BC96:BC97" si="696">$B96*BB96</f>
        <v>0</v>
      </c>
      <c r="BD96" s="33">
        <v>0</v>
      </c>
      <c r="BE96" s="29">
        <f t="shared" ref="BE96:BE97" si="697">$B96*BD96</f>
        <v>0</v>
      </c>
      <c r="BF96" s="33">
        <v>1.2999999999999999E-2</v>
      </c>
      <c r="BG96" s="31">
        <f t="shared" ref="BG96:BG97" si="698">$B96*BF96</f>
        <v>248.56</v>
      </c>
      <c r="BH96" s="33">
        <v>0</v>
      </c>
      <c r="BI96" s="29">
        <f t="shared" ref="BI96:BI97" si="699">$B96*BH96</f>
        <v>0</v>
      </c>
      <c r="BJ96" s="33">
        <v>0</v>
      </c>
      <c r="BK96" s="29">
        <f t="shared" ref="BK96:BK97" si="700">$B96*BJ96</f>
        <v>0</v>
      </c>
      <c r="BL96" s="33">
        <v>0</v>
      </c>
      <c r="BM96" s="29">
        <f t="shared" ref="BM96:BM97" si="701">$B96*BL96</f>
        <v>0</v>
      </c>
    </row>
    <row r="97" spans="1:65" hidden="1" outlineLevel="1" x14ac:dyDescent="0.25">
      <c r="A97" s="2" t="s">
        <v>100</v>
      </c>
      <c r="B97" s="1">
        <v>15110</v>
      </c>
      <c r="C97" s="42">
        <f t="shared" si="671"/>
        <v>1</v>
      </c>
      <c r="D97" s="21"/>
      <c r="E97" s="22"/>
      <c r="F97" s="33">
        <v>5.0000000000000001E-4</v>
      </c>
      <c r="G97" s="29">
        <f t="shared" si="672"/>
        <v>7.5549999999999997</v>
      </c>
      <c r="H97" s="33">
        <v>1E-3</v>
      </c>
      <c r="I97" s="29">
        <f t="shared" si="673"/>
        <v>15.11</v>
      </c>
      <c r="J97" s="33">
        <v>5.0000000000000001E-4</v>
      </c>
      <c r="K97" s="29">
        <f t="shared" si="674"/>
        <v>7.5549999999999997</v>
      </c>
      <c r="L97" s="33">
        <v>0</v>
      </c>
      <c r="M97" s="29">
        <f t="shared" si="675"/>
        <v>0</v>
      </c>
      <c r="N97" s="33">
        <v>5.0000000000000001E-3</v>
      </c>
      <c r="O97" s="31">
        <f t="shared" si="676"/>
        <v>75.55</v>
      </c>
      <c r="P97" s="33">
        <v>0</v>
      </c>
      <c r="Q97" s="31">
        <f t="shared" si="677"/>
        <v>0</v>
      </c>
      <c r="R97" s="33">
        <v>0</v>
      </c>
      <c r="S97" s="29">
        <f t="shared" si="678"/>
        <v>0</v>
      </c>
      <c r="T97" s="37">
        <v>3.5000000000000003E-2</v>
      </c>
      <c r="U97" s="31">
        <f t="shared" si="679"/>
        <v>528.85</v>
      </c>
      <c r="V97" s="33">
        <v>0.1</v>
      </c>
      <c r="W97" s="31">
        <f t="shared" si="680"/>
        <v>1511</v>
      </c>
      <c r="X97" s="33">
        <v>0</v>
      </c>
      <c r="Y97" s="29">
        <f t="shared" si="681"/>
        <v>0</v>
      </c>
      <c r="Z97" s="33">
        <v>0</v>
      </c>
      <c r="AA97" s="29">
        <f t="shared" si="682"/>
        <v>0</v>
      </c>
      <c r="AB97" s="33">
        <v>0</v>
      </c>
      <c r="AC97" s="29">
        <f t="shared" si="683"/>
        <v>0</v>
      </c>
      <c r="AD97" s="33">
        <v>0.01</v>
      </c>
      <c r="AE97" s="31">
        <f t="shared" si="684"/>
        <v>151.1</v>
      </c>
      <c r="AF97" s="33">
        <v>1E-3</v>
      </c>
      <c r="AG97" s="29">
        <f t="shared" si="685"/>
        <v>15.11</v>
      </c>
      <c r="AH97" s="33">
        <v>2E-3</v>
      </c>
      <c r="AI97" s="29">
        <f t="shared" si="686"/>
        <v>30.22</v>
      </c>
      <c r="AJ97" s="33">
        <v>1.4999999999999999E-2</v>
      </c>
      <c r="AK97" s="31">
        <f t="shared" si="687"/>
        <v>226.65</v>
      </c>
      <c r="AL97" s="33">
        <v>5.0000000000000001E-3</v>
      </c>
      <c r="AM97" s="31">
        <f t="shared" si="688"/>
        <v>75.55</v>
      </c>
      <c r="AN97" s="33">
        <v>0.08</v>
      </c>
      <c r="AO97" s="31">
        <f t="shared" si="689"/>
        <v>1208.8</v>
      </c>
      <c r="AP97" s="33">
        <v>0</v>
      </c>
      <c r="AQ97" s="31">
        <f t="shared" si="690"/>
        <v>0</v>
      </c>
      <c r="AR97" s="33">
        <v>0.74</v>
      </c>
      <c r="AS97" s="31">
        <f t="shared" si="691"/>
        <v>11181.4</v>
      </c>
      <c r="AT97" s="33">
        <v>0</v>
      </c>
      <c r="AU97" s="29">
        <f t="shared" si="692"/>
        <v>0</v>
      </c>
      <c r="AV97" s="33">
        <v>0</v>
      </c>
      <c r="AW97" s="29">
        <f t="shared" si="693"/>
        <v>0</v>
      </c>
      <c r="AX97" s="33">
        <v>0</v>
      </c>
      <c r="AY97" s="29">
        <f t="shared" si="694"/>
        <v>0</v>
      </c>
      <c r="AZ97" s="33">
        <v>0</v>
      </c>
      <c r="BA97" s="29">
        <f t="shared" si="695"/>
        <v>0</v>
      </c>
      <c r="BB97" s="33">
        <v>0</v>
      </c>
      <c r="BC97" s="29">
        <f t="shared" si="696"/>
        <v>0</v>
      </c>
      <c r="BD97" s="33">
        <v>0</v>
      </c>
      <c r="BE97" s="29">
        <f t="shared" si="697"/>
        <v>0</v>
      </c>
      <c r="BF97" s="33">
        <v>5.0000000000000001E-3</v>
      </c>
      <c r="BG97" s="31">
        <f t="shared" si="698"/>
        <v>75.55</v>
      </c>
      <c r="BH97" s="33">
        <v>0</v>
      </c>
      <c r="BI97" s="29">
        <f t="shared" si="699"/>
        <v>0</v>
      </c>
      <c r="BJ97" s="33">
        <v>0</v>
      </c>
      <c r="BK97" s="29">
        <f t="shared" si="700"/>
        <v>0</v>
      </c>
      <c r="BL97" s="33">
        <v>0</v>
      </c>
      <c r="BM97" s="29">
        <f t="shared" si="701"/>
        <v>0</v>
      </c>
    </row>
    <row r="98" spans="1:65" hidden="1" outlineLevel="1" x14ac:dyDescent="0.25">
      <c r="A98" s="2" t="s">
        <v>94</v>
      </c>
      <c r="B98" s="1">
        <v>63800</v>
      </c>
      <c r="C98" s="42">
        <f t="shared" si="595"/>
        <v>1</v>
      </c>
      <c r="D98" s="21"/>
      <c r="E98" s="22"/>
      <c r="F98" s="33">
        <v>0</v>
      </c>
      <c r="G98" s="29">
        <f t="shared" si="576"/>
        <v>0</v>
      </c>
      <c r="H98" s="33">
        <v>0.01</v>
      </c>
      <c r="I98" s="29">
        <f t="shared" si="577"/>
        <v>638</v>
      </c>
      <c r="J98" s="33">
        <v>0.04</v>
      </c>
      <c r="K98" s="29">
        <f t="shared" si="578"/>
        <v>2552</v>
      </c>
      <c r="L98" s="33">
        <v>0</v>
      </c>
      <c r="M98" s="29">
        <f t="shared" si="579"/>
        <v>0</v>
      </c>
      <c r="N98" s="33">
        <v>0.02</v>
      </c>
      <c r="O98" s="31">
        <f t="shared" si="580"/>
        <v>1276</v>
      </c>
      <c r="P98" s="33">
        <v>1E-3</v>
      </c>
      <c r="Q98" s="31">
        <f t="shared" si="581"/>
        <v>63.800000000000004</v>
      </c>
      <c r="R98" s="33">
        <v>0.01</v>
      </c>
      <c r="S98" s="29">
        <f t="shared" si="582"/>
        <v>638</v>
      </c>
      <c r="T98" s="37">
        <v>0.03</v>
      </c>
      <c r="U98" s="31">
        <f t="shared" si="583"/>
        <v>1914</v>
      </c>
      <c r="V98" s="33">
        <v>0.02</v>
      </c>
      <c r="W98" s="31">
        <f t="shared" si="584"/>
        <v>1276</v>
      </c>
      <c r="X98" s="33">
        <v>5.0000000000000001E-3</v>
      </c>
      <c r="Y98" s="29">
        <f t="shared" si="585"/>
        <v>319</v>
      </c>
      <c r="Z98" s="33">
        <v>1E-3</v>
      </c>
      <c r="AA98" s="29">
        <f t="shared" si="586"/>
        <v>63.800000000000004</v>
      </c>
      <c r="AB98" s="33">
        <v>0.02</v>
      </c>
      <c r="AC98" s="29">
        <f t="shared" si="587"/>
        <v>1276</v>
      </c>
      <c r="AD98" s="33">
        <v>0.03</v>
      </c>
      <c r="AE98" s="31">
        <f t="shared" si="588"/>
        <v>1914</v>
      </c>
      <c r="AF98" s="33">
        <v>0.25</v>
      </c>
      <c r="AG98" s="29">
        <f t="shared" si="596"/>
        <v>15950</v>
      </c>
      <c r="AH98" s="33">
        <v>5.0000000000000001E-3</v>
      </c>
      <c r="AI98" s="29">
        <f t="shared" si="597"/>
        <v>319</v>
      </c>
      <c r="AJ98" s="33">
        <v>0.02</v>
      </c>
      <c r="AK98" s="31">
        <f t="shared" si="589"/>
        <v>1276</v>
      </c>
      <c r="AL98" s="33">
        <v>0.03</v>
      </c>
      <c r="AM98" s="31">
        <f t="shared" si="590"/>
        <v>1914</v>
      </c>
      <c r="AN98" s="33">
        <v>0.01</v>
      </c>
      <c r="AO98" s="31">
        <f t="shared" si="591"/>
        <v>638</v>
      </c>
      <c r="AP98" s="33">
        <v>0.02</v>
      </c>
      <c r="AQ98" s="31">
        <f t="shared" si="592"/>
        <v>1276</v>
      </c>
      <c r="AR98" s="33">
        <v>0.36</v>
      </c>
      <c r="AS98" s="31">
        <f t="shared" si="593"/>
        <v>22968</v>
      </c>
      <c r="AT98" s="33">
        <v>0</v>
      </c>
      <c r="AU98" s="29">
        <f t="shared" si="598"/>
        <v>0</v>
      </c>
      <c r="AV98" s="33">
        <v>0.03</v>
      </c>
      <c r="AW98" s="29">
        <f t="shared" si="599"/>
        <v>1914</v>
      </c>
      <c r="AX98" s="33">
        <v>0.03</v>
      </c>
      <c r="AY98" s="29">
        <f t="shared" si="600"/>
        <v>1914</v>
      </c>
      <c r="AZ98" s="33">
        <v>0</v>
      </c>
      <c r="BA98" s="29">
        <f t="shared" si="601"/>
        <v>0</v>
      </c>
      <c r="BB98" s="33">
        <v>2.5000000000000001E-2</v>
      </c>
      <c r="BC98" s="29">
        <f t="shared" si="601"/>
        <v>1595</v>
      </c>
      <c r="BD98" s="33">
        <v>5.0000000000000001E-3</v>
      </c>
      <c r="BE98" s="29">
        <f t="shared" ref="BE98" si="702">$B98*BD98</f>
        <v>319</v>
      </c>
      <c r="BF98" s="33">
        <v>2.1000000000000001E-2</v>
      </c>
      <c r="BG98" s="31">
        <f t="shared" si="594"/>
        <v>1339.8000000000002</v>
      </c>
      <c r="BH98" s="33">
        <v>2E-3</v>
      </c>
      <c r="BI98" s="29">
        <f t="shared" si="603"/>
        <v>127.60000000000001</v>
      </c>
      <c r="BJ98" s="33">
        <v>0</v>
      </c>
      <c r="BK98" s="29">
        <f t="shared" si="604"/>
        <v>0</v>
      </c>
      <c r="BL98" s="33">
        <v>5.0000000000000001E-3</v>
      </c>
      <c r="BM98" s="29">
        <f t="shared" si="605"/>
        <v>319</v>
      </c>
    </row>
    <row r="99" spans="1:65" hidden="1" outlineLevel="1" x14ac:dyDescent="0.25">
      <c r="A99" s="2" t="s">
        <v>95</v>
      </c>
      <c r="B99" s="1">
        <v>3040</v>
      </c>
      <c r="C99" s="42">
        <f t="shared" si="595"/>
        <v>1</v>
      </c>
      <c r="D99" s="23"/>
      <c r="E99" s="24"/>
      <c r="F99" s="33">
        <v>0</v>
      </c>
      <c r="G99" s="29">
        <f t="shared" si="576"/>
        <v>0</v>
      </c>
      <c r="H99" s="33">
        <v>5.0000000000000001E-3</v>
      </c>
      <c r="I99" s="29">
        <f t="shared" si="577"/>
        <v>15.200000000000001</v>
      </c>
      <c r="J99" s="33">
        <v>8.9999999999999993E-3</v>
      </c>
      <c r="K99" s="29">
        <f t="shared" si="578"/>
        <v>27.36</v>
      </c>
      <c r="L99" s="33">
        <v>0</v>
      </c>
      <c r="M99" s="29">
        <f t="shared" si="579"/>
        <v>0</v>
      </c>
      <c r="N99" s="33">
        <v>0.02</v>
      </c>
      <c r="O99" s="31">
        <f t="shared" si="580"/>
        <v>60.800000000000004</v>
      </c>
      <c r="P99" s="33">
        <v>0</v>
      </c>
      <c r="Q99" s="31">
        <f t="shared" si="581"/>
        <v>0</v>
      </c>
      <c r="R99" s="33">
        <v>0</v>
      </c>
      <c r="S99" s="29">
        <f t="shared" si="582"/>
        <v>0</v>
      </c>
      <c r="T99" s="37">
        <v>0.03</v>
      </c>
      <c r="U99" s="31">
        <f t="shared" si="583"/>
        <v>91.2</v>
      </c>
      <c r="V99" s="33">
        <v>0.05</v>
      </c>
      <c r="W99" s="31">
        <f t="shared" si="584"/>
        <v>152</v>
      </c>
      <c r="X99" s="33">
        <v>0</v>
      </c>
      <c r="Y99" s="29">
        <f t="shared" si="585"/>
        <v>0</v>
      </c>
      <c r="Z99" s="33">
        <v>5.0000000000000001E-3</v>
      </c>
      <c r="AA99" s="29">
        <f t="shared" si="586"/>
        <v>15.200000000000001</v>
      </c>
      <c r="AB99" s="33">
        <v>0</v>
      </c>
      <c r="AC99" s="29">
        <f t="shared" si="587"/>
        <v>0</v>
      </c>
      <c r="AD99" s="33">
        <v>0.02</v>
      </c>
      <c r="AE99" s="31">
        <f t="shared" si="588"/>
        <v>60.800000000000004</v>
      </c>
      <c r="AF99" s="33">
        <v>0</v>
      </c>
      <c r="AG99" s="29">
        <f t="shared" si="596"/>
        <v>0</v>
      </c>
      <c r="AH99" s="33">
        <v>0</v>
      </c>
      <c r="AI99" s="29">
        <f t="shared" si="597"/>
        <v>0</v>
      </c>
      <c r="AJ99" s="33">
        <v>0.06</v>
      </c>
      <c r="AK99" s="31">
        <f t="shared" si="589"/>
        <v>182.4</v>
      </c>
      <c r="AL99" s="33">
        <v>0.04</v>
      </c>
      <c r="AM99" s="31">
        <f t="shared" si="590"/>
        <v>121.60000000000001</v>
      </c>
      <c r="AN99" s="33">
        <v>0.02</v>
      </c>
      <c r="AO99" s="31">
        <f t="shared" si="591"/>
        <v>60.800000000000004</v>
      </c>
      <c r="AP99" s="33">
        <v>0.1</v>
      </c>
      <c r="AQ99" s="31">
        <f t="shared" si="592"/>
        <v>304</v>
      </c>
      <c r="AR99" s="33">
        <v>0.41</v>
      </c>
      <c r="AS99" s="31">
        <f t="shared" si="593"/>
        <v>1246.3999999999999</v>
      </c>
      <c r="AT99" s="33">
        <v>0</v>
      </c>
      <c r="AU99" s="29">
        <f t="shared" si="598"/>
        <v>0</v>
      </c>
      <c r="AV99" s="33">
        <v>0</v>
      </c>
      <c r="AW99" s="29">
        <f t="shared" si="599"/>
        <v>0</v>
      </c>
      <c r="AX99" s="33">
        <v>0.12</v>
      </c>
      <c r="AY99" s="29">
        <f t="shared" si="600"/>
        <v>364.8</v>
      </c>
      <c r="AZ99" s="33">
        <v>0</v>
      </c>
      <c r="BA99" s="29">
        <f t="shared" si="601"/>
        <v>0</v>
      </c>
      <c r="BB99" s="33">
        <v>0</v>
      </c>
      <c r="BC99" s="29">
        <f t="shared" si="601"/>
        <v>0</v>
      </c>
      <c r="BD99" s="33">
        <v>0.03</v>
      </c>
      <c r="BE99" s="29">
        <f t="shared" ref="BE99" si="703">$B99*BD99</f>
        <v>91.2</v>
      </c>
      <c r="BF99" s="33">
        <v>1.4999999999999999E-2</v>
      </c>
      <c r="BG99" s="31">
        <f t="shared" si="594"/>
        <v>45.6</v>
      </c>
      <c r="BH99" s="33">
        <v>1.0999999999999999E-2</v>
      </c>
      <c r="BI99" s="29">
        <f t="shared" si="603"/>
        <v>33.44</v>
      </c>
      <c r="BJ99" s="33">
        <v>0</v>
      </c>
      <c r="BK99" s="29">
        <f t="shared" si="604"/>
        <v>0</v>
      </c>
      <c r="BL99" s="33">
        <v>5.5E-2</v>
      </c>
      <c r="BM99" s="29">
        <f t="shared" si="605"/>
        <v>167.2</v>
      </c>
    </row>
    <row r="100" spans="1:65" ht="15.75" collapsed="1" x14ac:dyDescent="0.25">
      <c r="A100" s="5" t="s">
        <v>67</v>
      </c>
      <c r="B100" s="3">
        <f>SUM(B101:B110)</f>
        <v>454452</v>
      </c>
      <c r="C100" s="42">
        <f>IFERROR(SUM(F100,H100,J100,L100,N100,P100,R100,T100,V100,X100,Z100,AB100,AD100,AF100,AH100,AJ100,AL100,AN100,AP100,AR100,AT100,AV100,AX100,AZ100,BB100,BD100,BF100,BH100,BJ100,BL100),0)</f>
        <v>1.0000000000000002</v>
      </c>
      <c r="D100" s="28">
        <v>259</v>
      </c>
      <c r="E100" s="27">
        <f>D100*779.4</f>
        <v>201864.6</v>
      </c>
      <c r="F100" s="32">
        <f>IFERROR(G100/$B100,0)</f>
        <v>0</v>
      </c>
      <c r="G100" s="29">
        <f>SUM(G101:G110)</f>
        <v>0</v>
      </c>
      <c r="H100" s="32">
        <f>IFERROR(I100/$B100,0)</f>
        <v>3.4965188842826084E-4</v>
      </c>
      <c r="I100" s="29">
        <f>SUM(I101:I110)</f>
        <v>158.9</v>
      </c>
      <c r="J100" s="32">
        <f>IFERROR(K100/$B100,0)</f>
        <v>5.8467428903382537E-2</v>
      </c>
      <c r="K100" s="29">
        <f>SUM(K101:K110)</f>
        <v>26570.639999999999</v>
      </c>
      <c r="L100" s="32">
        <f>IFERROR(M100/$B100,0)</f>
        <v>0</v>
      </c>
      <c r="M100" s="29">
        <f>SUM(M101:M110)</f>
        <v>0</v>
      </c>
      <c r="N100" s="35">
        <f>IFERROR(O100/$B100,0)</f>
        <v>3.3055823277265813E-2</v>
      </c>
      <c r="O100" s="31">
        <f>SUM(O101:O110)</f>
        <v>15022.285000000002</v>
      </c>
      <c r="P100" s="35">
        <f>IFERROR(Q100/$B100,0)</f>
        <v>0.34181414098738705</v>
      </c>
      <c r="Q100" s="31">
        <f>SUM(Q101:Q110)</f>
        <v>155338.12000000002</v>
      </c>
      <c r="R100" s="32">
        <f>IFERROR(S100/$B100,0)</f>
        <v>2.0371117301717236E-2</v>
      </c>
      <c r="S100" s="29">
        <f>SUM(S101:S110)</f>
        <v>9257.6950000000015</v>
      </c>
      <c r="T100" s="36">
        <f>IFERROR(U100/$B100,0)</f>
        <v>1.545729802047301E-3</v>
      </c>
      <c r="U100" s="31">
        <f>SUM(U101:U110)</f>
        <v>702.46</v>
      </c>
      <c r="V100" s="35">
        <f>IFERROR(W100/$B100,0)</f>
        <v>7.2238652266906069E-4</v>
      </c>
      <c r="W100" s="31">
        <f>SUM(W101:W110)</f>
        <v>328.28999999999996</v>
      </c>
      <c r="X100" s="32">
        <f>IFERROR(Y100/$B100,0)</f>
        <v>4.9813841725858832E-4</v>
      </c>
      <c r="Y100" s="29">
        <f>SUM(Y101:Y110)</f>
        <v>226.38</v>
      </c>
      <c r="Z100" s="32">
        <f>IFERROR(AA100/$B100,0)</f>
        <v>4.9813841725858832E-4</v>
      </c>
      <c r="AA100" s="29">
        <f>SUM(AA101:AA110)</f>
        <v>226.38</v>
      </c>
      <c r="AB100" s="32">
        <f>IFERROR(AC100/$B100,0)</f>
        <v>8.6705196588418576E-2</v>
      </c>
      <c r="AC100" s="29">
        <f>SUM(AC101:AC110)</f>
        <v>39403.35</v>
      </c>
      <c r="AD100" s="35">
        <f>IFERROR(AE100/$B100,0)</f>
        <v>1.2576542737186764E-2</v>
      </c>
      <c r="AE100" s="31">
        <f>SUM(AE101:AE110)</f>
        <v>5715.4349999999995</v>
      </c>
      <c r="AF100" s="32">
        <f>IFERROR(AG100/$B100,0)</f>
        <v>0.20086537192046686</v>
      </c>
      <c r="AG100" s="29">
        <f>SUM(AG101:AG110)</f>
        <v>91283.67</v>
      </c>
      <c r="AH100" s="32">
        <f>IFERROR(AI100/$B100,0)</f>
        <v>4.7480151919234593E-3</v>
      </c>
      <c r="AI100" s="29">
        <f>SUM(AI101:AI110)</f>
        <v>2157.7449999999999</v>
      </c>
      <c r="AJ100" s="35">
        <f>IFERROR(AK100/$B100,0)</f>
        <v>6.6671507661975309E-4</v>
      </c>
      <c r="AK100" s="31">
        <f>SUM(AK101:AK110)</f>
        <v>302.99</v>
      </c>
      <c r="AL100" s="35">
        <f>IFERROR(AM100/$B100,0)</f>
        <v>2.0268191140098403E-2</v>
      </c>
      <c r="AM100" s="31">
        <f>SUM(AM101:AM110)</f>
        <v>9210.92</v>
      </c>
      <c r="AN100" s="35">
        <f>IFERROR(AO100/$B100,0)</f>
        <v>2.0761488562048356E-3</v>
      </c>
      <c r="AO100" s="31">
        <f>SUM(AO101:AO110)</f>
        <v>943.51</v>
      </c>
      <c r="AP100" s="35">
        <f>IFERROR(AQ100/$B100,0)</f>
        <v>9.2647510628185159E-2</v>
      </c>
      <c r="AQ100" s="31">
        <f>SUM(AQ101:AQ110)</f>
        <v>42103.8465</v>
      </c>
      <c r="AR100" s="35">
        <f>IFERROR(AS100/$B100,0)</f>
        <v>3.2793782401661785E-3</v>
      </c>
      <c r="AS100" s="31">
        <f>SUM(AS101:AS110)</f>
        <v>1490.3200000000002</v>
      </c>
      <c r="AT100" s="32">
        <f>IFERROR(AU100/$B100,0)</f>
        <v>5.1118710006777392E-4</v>
      </c>
      <c r="AU100" s="29">
        <f>SUM(AU101:AU110)</f>
        <v>232.31</v>
      </c>
      <c r="AV100" s="32">
        <f>IFERROR(AW100/$B100,0)</f>
        <v>1.2659587811253994E-2</v>
      </c>
      <c r="AW100" s="29">
        <f>SUM(AW101:AW110)</f>
        <v>5753.1750000000002</v>
      </c>
      <c r="AX100" s="32">
        <f>IFERROR(AY100/$B100,0)</f>
        <v>1.176074700958517E-2</v>
      </c>
      <c r="AY100" s="29">
        <f>SUM(AY101:AY110)</f>
        <v>5344.6949999999997</v>
      </c>
      <c r="AZ100" s="32">
        <f>IFERROR(BA100/$B100,0)</f>
        <v>1.6185064649291894E-3</v>
      </c>
      <c r="BA100" s="29">
        <f>SUM(BA101:BA110)</f>
        <v>735.5335</v>
      </c>
      <c r="BB100" s="32">
        <f>IFERROR(BC100/$B100,0)</f>
        <v>7.1237853502680151E-2</v>
      </c>
      <c r="BC100" s="29">
        <f>SUM(BC101:BC110)</f>
        <v>32374.185000000001</v>
      </c>
      <c r="BD100" s="32">
        <f>IFERROR(BE100/$B100,0)</f>
        <v>5.2423578287695951E-4</v>
      </c>
      <c r="BE100" s="29">
        <f>SUM(BE101:BE110)</f>
        <v>238.24</v>
      </c>
      <c r="BF100" s="35">
        <f>IFERROR(BG100/$B100,0)</f>
        <v>2.0002255463723338E-2</v>
      </c>
      <c r="BG100" s="31">
        <f>SUM(BG101:BG110)</f>
        <v>9090.0649999999987</v>
      </c>
      <c r="BH100" s="32">
        <f>IFERROR(BI100/$B100,0)</f>
        <v>5.300009681990617E-4</v>
      </c>
      <c r="BI100" s="29">
        <f>SUM(BI101:BI110)</f>
        <v>240.85999999999999</v>
      </c>
      <c r="BJ100" s="32">
        <f>IFERROR(BK100/$B100,0)</f>
        <v>0</v>
      </c>
      <c r="BK100" s="29">
        <f>SUM(BK101:BK110)</f>
        <v>0</v>
      </c>
      <c r="BL100" s="32">
        <f>IFERROR(BM100/$B100,0)</f>
        <v>0</v>
      </c>
      <c r="BM100" s="29">
        <f>SUM(BM101:BM110)</f>
        <v>0</v>
      </c>
    </row>
    <row r="101" spans="1:65" hidden="1" outlineLevel="1" x14ac:dyDescent="0.25">
      <c r="A101" s="2" t="s">
        <v>142</v>
      </c>
      <c r="B101" s="1">
        <v>48025</v>
      </c>
      <c r="C101" s="42">
        <f>SUM(F101,H101,J101,L101,N101,P101,R101,T101,V101,X101,Z101,AB101,AD101,AF101,AH101,AJ101,AL101,AN101,AP101,AR101,AT101,AV101,AX101,AZ101,BB101,BD101,BF101,BH101,BJ101,BL101)</f>
        <v>1</v>
      </c>
      <c r="D101" s="19"/>
      <c r="E101" s="20"/>
      <c r="F101" s="33">
        <v>0</v>
      </c>
      <c r="G101" s="29">
        <f t="shared" ref="G101:G110" si="704">$B101*F101</f>
        <v>0</v>
      </c>
      <c r="H101" s="33">
        <v>0</v>
      </c>
      <c r="I101" s="29">
        <f t="shared" ref="I101:I110" si="705">$B101*H101</f>
        <v>0</v>
      </c>
      <c r="J101" s="33">
        <v>0.12</v>
      </c>
      <c r="K101" s="29">
        <f t="shared" ref="K101:K110" si="706">$B101*J101</f>
        <v>5763</v>
      </c>
      <c r="L101" s="33">
        <v>0</v>
      </c>
      <c r="M101" s="29">
        <f t="shared" ref="M101:M110" si="707">$B101*L101</f>
        <v>0</v>
      </c>
      <c r="N101" s="33">
        <v>5.0000000000000001E-3</v>
      </c>
      <c r="O101" s="31">
        <f t="shared" ref="O101:O110" si="708">$B101*N101</f>
        <v>240.125</v>
      </c>
      <c r="P101" s="33">
        <v>0.1</v>
      </c>
      <c r="Q101" s="31">
        <f t="shared" ref="Q101:Q110" si="709">$B101*P101</f>
        <v>4802.5</v>
      </c>
      <c r="R101" s="33">
        <v>5.0000000000000001E-3</v>
      </c>
      <c r="S101" s="29">
        <f t="shared" ref="S101:S110" si="710">$B101*R101</f>
        <v>240.125</v>
      </c>
      <c r="T101" s="37">
        <v>0</v>
      </c>
      <c r="U101" s="31">
        <f t="shared" ref="U101:U110" si="711">$B101*T101</f>
        <v>0</v>
      </c>
      <c r="V101" s="33">
        <v>0</v>
      </c>
      <c r="W101" s="31">
        <f t="shared" ref="W101:W110" si="712">$B101*V101</f>
        <v>0</v>
      </c>
      <c r="X101" s="33">
        <v>0</v>
      </c>
      <c r="Y101" s="29">
        <f t="shared" ref="Y101:Y110" si="713">$B101*X101</f>
        <v>0</v>
      </c>
      <c r="Z101" s="33">
        <v>0</v>
      </c>
      <c r="AA101" s="29">
        <f t="shared" ref="AA101:AA110" si="714">$B101*Z101</f>
        <v>0</v>
      </c>
      <c r="AB101" s="33">
        <v>0.32</v>
      </c>
      <c r="AC101" s="29">
        <f t="shared" ref="AC101:AC110" si="715">$B101*AB101</f>
        <v>15368</v>
      </c>
      <c r="AD101" s="33">
        <v>6.0000000000000001E-3</v>
      </c>
      <c r="AE101" s="31">
        <f t="shared" ref="AE101:AE110" si="716">$B101*AD101</f>
        <v>288.15000000000003</v>
      </c>
      <c r="AF101" s="33">
        <v>0.21</v>
      </c>
      <c r="AG101" s="29">
        <f>$B101*AF101</f>
        <v>10085.25</v>
      </c>
      <c r="AH101" s="33">
        <v>5.0000000000000001E-3</v>
      </c>
      <c r="AI101" s="29">
        <f>$B101*AH101</f>
        <v>240.125</v>
      </c>
      <c r="AJ101" s="33">
        <v>0</v>
      </c>
      <c r="AK101" s="31">
        <f t="shared" ref="AK101:AK110" si="717">$B101*AJ101</f>
        <v>0</v>
      </c>
      <c r="AL101" s="33">
        <v>0.02</v>
      </c>
      <c r="AM101" s="31">
        <f t="shared" ref="AM101:AM110" si="718">$B101*AL101</f>
        <v>960.5</v>
      </c>
      <c r="AN101" s="33">
        <v>0</v>
      </c>
      <c r="AO101" s="31">
        <f t="shared" ref="AO101:AO110" si="719">$B101*AN101</f>
        <v>0</v>
      </c>
      <c r="AP101" s="33">
        <v>0.08</v>
      </c>
      <c r="AQ101" s="31">
        <f t="shared" ref="AQ101:AQ110" si="720">$B101*AP101</f>
        <v>3842</v>
      </c>
      <c r="AR101" s="33">
        <v>0</v>
      </c>
      <c r="AS101" s="31">
        <f t="shared" ref="AS101:AS110" si="721">$B101*AR101</f>
        <v>0</v>
      </c>
      <c r="AT101" s="33">
        <v>0</v>
      </c>
      <c r="AU101" s="29">
        <f>$B101*AT101</f>
        <v>0</v>
      </c>
      <c r="AV101" s="33">
        <v>5.0000000000000001E-3</v>
      </c>
      <c r="AW101" s="29">
        <f>$B101*AV101</f>
        <v>240.125</v>
      </c>
      <c r="AX101" s="33">
        <v>2.5000000000000001E-2</v>
      </c>
      <c r="AY101" s="29">
        <f>$B101*AX101</f>
        <v>1200.625</v>
      </c>
      <c r="AZ101" s="33">
        <v>5.0000000000000001E-3</v>
      </c>
      <c r="BA101" s="29">
        <f>$B101*AZ101</f>
        <v>240.125</v>
      </c>
      <c r="BB101" s="33">
        <v>0.06</v>
      </c>
      <c r="BC101" s="29">
        <f>$B101*BB101</f>
        <v>2881.5</v>
      </c>
      <c r="BD101" s="33">
        <v>0</v>
      </c>
      <c r="BE101" s="29">
        <f>$B101*BD101</f>
        <v>0</v>
      </c>
      <c r="BF101" s="33">
        <v>3.4000000000000002E-2</v>
      </c>
      <c r="BG101" s="31">
        <f t="shared" ref="BG101:BG110" si="722">$B101*BF101</f>
        <v>1632.8500000000001</v>
      </c>
      <c r="BH101" s="33">
        <v>0</v>
      </c>
      <c r="BI101" s="29">
        <f>$B101*BH101</f>
        <v>0</v>
      </c>
      <c r="BJ101" s="33">
        <v>0</v>
      </c>
      <c r="BK101" s="29">
        <f>$B101*BJ101</f>
        <v>0</v>
      </c>
      <c r="BL101" s="33">
        <v>0</v>
      </c>
      <c r="BM101" s="29">
        <f>$B101*BL101</f>
        <v>0</v>
      </c>
    </row>
    <row r="102" spans="1:65" hidden="1" outlineLevel="1" x14ac:dyDescent="0.25">
      <c r="A102" s="2" t="s">
        <v>144</v>
      </c>
      <c r="B102" s="1">
        <v>2610</v>
      </c>
      <c r="C102" s="42">
        <f t="shared" ref="C102:C110" si="723">SUM(F102,H102,J102,L102,N102,P102,R102,T102,V102,X102,Z102,AB102,AD102,AF102,AH102,AJ102,AL102,AN102,AP102,AR102,AT102,AV102,AX102,AZ102,BB102,BD102,BF102,BH102,BJ102,BL102)</f>
        <v>1.0000000000000002</v>
      </c>
      <c r="D102" s="21"/>
      <c r="E102" s="22"/>
      <c r="F102" s="33">
        <v>0</v>
      </c>
      <c r="G102" s="29">
        <f t="shared" si="704"/>
        <v>0</v>
      </c>
      <c r="H102" s="33">
        <v>0</v>
      </c>
      <c r="I102" s="29">
        <f t="shared" si="705"/>
        <v>0</v>
      </c>
      <c r="J102" s="33">
        <v>0.03</v>
      </c>
      <c r="K102" s="29">
        <f t="shared" si="706"/>
        <v>78.3</v>
      </c>
      <c r="L102" s="33">
        <v>0</v>
      </c>
      <c r="M102" s="29">
        <f t="shared" si="707"/>
        <v>0</v>
      </c>
      <c r="N102" s="33">
        <v>0</v>
      </c>
      <c r="O102" s="31">
        <f t="shared" si="708"/>
        <v>0</v>
      </c>
      <c r="P102" s="33">
        <v>0.81</v>
      </c>
      <c r="Q102" s="31">
        <f t="shared" si="709"/>
        <v>2114.1000000000004</v>
      </c>
      <c r="R102" s="33">
        <v>5.0000000000000001E-3</v>
      </c>
      <c r="S102" s="29">
        <f t="shared" si="710"/>
        <v>13.05</v>
      </c>
      <c r="T102" s="37">
        <v>0</v>
      </c>
      <c r="U102" s="31">
        <f t="shared" si="711"/>
        <v>0</v>
      </c>
      <c r="V102" s="33">
        <v>0</v>
      </c>
      <c r="W102" s="31">
        <f t="shared" si="712"/>
        <v>0</v>
      </c>
      <c r="X102" s="33">
        <v>0</v>
      </c>
      <c r="Y102" s="29">
        <f t="shared" si="713"/>
        <v>0</v>
      </c>
      <c r="Z102" s="33">
        <v>0</v>
      </c>
      <c r="AA102" s="29">
        <f t="shared" si="714"/>
        <v>0</v>
      </c>
      <c r="AB102" s="33">
        <v>5.0000000000000001E-3</v>
      </c>
      <c r="AC102" s="29">
        <f t="shared" si="715"/>
        <v>13.05</v>
      </c>
      <c r="AD102" s="33">
        <v>5.0000000000000001E-3</v>
      </c>
      <c r="AE102" s="31">
        <f t="shared" si="716"/>
        <v>13.05</v>
      </c>
      <c r="AF102" s="33">
        <v>0.04</v>
      </c>
      <c r="AG102" s="29">
        <f t="shared" ref="AG102:AG110" si="724">$B102*AF102</f>
        <v>104.4</v>
      </c>
      <c r="AH102" s="33">
        <v>0</v>
      </c>
      <c r="AI102" s="29">
        <f t="shared" ref="AI102:AI110" si="725">$B102*AH102</f>
        <v>0</v>
      </c>
      <c r="AJ102" s="33">
        <v>0</v>
      </c>
      <c r="AK102" s="31">
        <f t="shared" si="717"/>
        <v>0</v>
      </c>
      <c r="AL102" s="33">
        <v>1.4999999999999999E-2</v>
      </c>
      <c r="AM102" s="31">
        <f t="shared" si="718"/>
        <v>39.15</v>
      </c>
      <c r="AN102" s="33">
        <v>0</v>
      </c>
      <c r="AO102" s="31">
        <f t="shared" si="719"/>
        <v>0</v>
      </c>
      <c r="AP102" s="33">
        <v>0.02</v>
      </c>
      <c r="AQ102" s="31">
        <f t="shared" si="720"/>
        <v>52.2</v>
      </c>
      <c r="AR102" s="33">
        <v>0</v>
      </c>
      <c r="AS102" s="31">
        <f t="shared" si="721"/>
        <v>0</v>
      </c>
      <c r="AT102" s="33">
        <v>0</v>
      </c>
      <c r="AU102" s="29">
        <f t="shared" ref="AU102:AU110" si="726">$B102*AT102</f>
        <v>0</v>
      </c>
      <c r="AV102" s="33">
        <v>2E-3</v>
      </c>
      <c r="AW102" s="29">
        <f t="shared" ref="AW102:AW110" si="727">$B102*AV102</f>
        <v>5.22</v>
      </c>
      <c r="AX102" s="33">
        <v>1E-3</v>
      </c>
      <c r="AY102" s="29">
        <f t="shared" ref="AY102:AY110" si="728">$B102*AX102</f>
        <v>2.61</v>
      </c>
      <c r="AZ102" s="33">
        <v>1E-3</v>
      </c>
      <c r="BA102" s="29">
        <f t="shared" ref="BA102:BC110" si="729">$B102*AZ102</f>
        <v>2.61</v>
      </c>
      <c r="BB102" s="33">
        <v>4.5999999999999999E-2</v>
      </c>
      <c r="BC102" s="29">
        <f t="shared" si="729"/>
        <v>120.06</v>
      </c>
      <c r="BD102" s="33">
        <v>0</v>
      </c>
      <c r="BE102" s="29">
        <f t="shared" ref="BE102" si="730">$B102*BD102</f>
        <v>0</v>
      </c>
      <c r="BF102" s="33">
        <v>0.02</v>
      </c>
      <c r="BG102" s="31">
        <f t="shared" si="722"/>
        <v>52.2</v>
      </c>
      <c r="BH102" s="33">
        <v>0</v>
      </c>
      <c r="BI102" s="29">
        <f t="shared" ref="BI102:BI110" si="731">$B102*BH102</f>
        <v>0</v>
      </c>
      <c r="BJ102" s="33">
        <v>0</v>
      </c>
      <c r="BK102" s="29">
        <f t="shared" ref="BK102:BK110" si="732">$B102*BJ102</f>
        <v>0</v>
      </c>
      <c r="BL102" s="33">
        <v>0</v>
      </c>
      <c r="BM102" s="29">
        <f t="shared" ref="BM102:BM110" si="733">$B102*BL102</f>
        <v>0</v>
      </c>
    </row>
    <row r="103" spans="1:65" hidden="1" outlineLevel="1" x14ac:dyDescent="0.25">
      <c r="A103" s="2" t="s">
        <v>145</v>
      </c>
      <c r="B103" s="1">
        <v>950</v>
      </c>
      <c r="C103" s="42">
        <f t="shared" si="723"/>
        <v>1</v>
      </c>
      <c r="D103" s="21"/>
      <c r="E103" s="22"/>
      <c r="F103" s="33">
        <v>0</v>
      </c>
      <c r="G103" s="29">
        <f t="shared" si="704"/>
        <v>0</v>
      </c>
      <c r="H103" s="33">
        <v>3.0000000000000001E-3</v>
      </c>
      <c r="I103" s="29">
        <f t="shared" si="705"/>
        <v>2.85</v>
      </c>
      <c r="J103" s="33">
        <v>0</v>
      </c>
      <c r="K103" s="29">
        <f t="shared" si="706"/>
        <v>0</v>
      </c>
      <c r="L103" s="33">
        <v>0</v>
      </c>
      <c r="M103" s="29">
        <f t="shared" si="707"/>
        <v>0</v>
      </c>
      <c r="N103" s="33">
        <v>0.53</v>
      </c>
      <c r="O103" s="31">
        <f t="shared" si="708"/>
        <v>503.5</v>
      </c>
      <c r="P103" s="33">
        <v>0</v>
      </c>
      <c r="Q103" s="31">
        <f t="shared" si="709"/>
        <v>0</v>
      </c>
      <c r="R103" s="33">
        <v>0</v>
      </c>
      <c r="S103" s="29">
        <f t="shared" si="710"/>
        <v>0</v>
      </c>
      <c r="T103" s="37">
        <v>0</v>
      </c>
      <c r="U103" s="31">
        <f t="shared" si="711"/>
        <v>0</v>
      </c>
      <c r="V103" s="33">
        <v>0</v>
      </c>
      <c r="W103" s="31">
        <f t="shared" si="712"/>
        <v>0</v>
      </c>
      <c r="X103" s="33">
        <v>0</v>
      </c>
      <c r="Y103" s="29">
        <f t="shared" si="713"/>
        <v>0</v>
      </c>
      <c r="Z103" s="33">
        <v>0</v>
      </c>
      <c r="AA103" s="29">
        <f t="shared" si="714"/>
        <v>0</v>
      </c>
      <c r="AB103" s="33">
        <v>0</v>
      </c>
      <c r="AC103" s="29">
        <f t="shared" si="715"/>
        <v>0</v>
      </c>
      <c r="AD103" s="33">
        <v>0.03</v>
      </c>
      <c r="AE103" s="31">
        <f t="shared" si="716"/>
        <v>28.5</v>
      </c>
      <c r="AF103" s="33">
        <v>0</v>
      </c>
      <c r="AG103" s="29">
        <f t="shared" si="724"/>
        <v>0</v>
      </c>
      <c r="AH103" s="33">
        <v>0</v>
      </c>
      <c r="AI103" s="29">
        <f t="shared" si="725"/>
        <v>0</v>
      </c>
      <c r="AJ103" s="33">
        <v>0</v>
      </c>
      <c r="AK103" s="31">
        <f t="shared" si="717"/>
        <v>0</v>
      </c>
      <c r="AL103" s="33">
        <v>3.0000000000000001E-3</v>
      </c>
      <c r="AM103" s="31">
        <f t="shared" si="718"/>
        <v>2.85</v>
      </c>
      <c r="AN103" s="33">
        <v>0.41</v>
      </c>
      <c r="AO103" s="31">
        <f t="shared" si="719"/>
        <v>389.5</v>
      </c>
      <c r="AP103" s="33">
        <v>0</v>
      </c>
      <c r="AQ103" s="31">
        <f t="shared" si="720"/>
        <v>0</v>
      </c>
      <c r="AR103" s="33">
        <v>0.01</v>
      </c>
      <c r="AS103" s="31">
        <f t="shared" si="721"/>
        <v>9.5</v>
      </c>
      <c r="AT103" s="33">
        <v>0</v>
      </c>
      <c r="AU103" s="29">
        <f t="shared" si="726"/>
        <v>0</v>
      </c>
      <c r="AV103" s="33">
        <v>0</v>
      </c>
      <c r="AW103" s="29">
        <f t="shared" si="727"/>
        <v>0</v>
      </c>
      <c r="AX103" s="33">
        <v>5.0000000000000001E-3</v>
      </c>
      <c r="AY103" s="29">
        <f t="shared" si="728"/>
        <v>4.75</v>
      </c>
      <c r="AZ103" s="33">
        <v>0</v>
      </c>
      <c r="BA103" s="29">
        <f t="shared" si="729"/>
        <v>0</v>
      </c>
      <c r="BB103" s="33">
        <v>0</v>
      </c>
      <c r="BC103" s="29">
        <f t="shared" si="729"/>
        <v>0</v>
      </c>
      <c r="BD103" s="33">
        <v>0</v>
      </c>
      <c r="BE103" s="29">
        <f t="shared" ref="BE103" si="734">$B103*BD103</f>
        <v>0</v>
      </c>
      <c r="BF103" s="33">
        <v>0</v>
      </c>
      <c r="BG103" s="31">
        <f t="shared" si="722"/>
        <v>0</v>
      </c>
      <c r="BH103" s="33">
        <v>8.9999999999999993E-3</v>
      </c>
      <c r="BI103" s="29">
        <f t="shared" si="731"/>
        <v>8.5499999999999989</v>
      </c>
      <c r="BJ103" s="33">
        <v>0</v>
      </c>
      <c r="BK103" s="29">
        <f t="shared" si="732"/>
        <v>0</v>
      </c>
      <c r="BL103" s="33">
        <v>0</v>
      </c>
      <c r="BM103" s="29">
        <f t="shared" si="733"/>
        <v>0</v>
      </c>
    </row>
    <row r="104" spans="1:65" hidden="1" outlineLevel="1" x14ac:dyDescent="0.25">
      <c r="A104" s="2" t="s">
        <v>146</v>
      </c>
      <c r="B104" s="1">
        <v>28297</v>
      </c>
      <c r="C104" s="42">
        <f t="shared" si="723"/>
        <v>1</v>
      </c>
      <c r="D104" s="21"/>
      <c r="E104" s="22"/>
      <c r="F104" s="33">
        <v>0</v>
      </c>
      <c r="G104" s="29">
        <f t="shared" si="704"/>
        <v>0</v>
      </c>
      <c r="H104" s="33">
        <v>0</v>
      </c>
      <c r="I104" s="29">
        <f t="shared" si="705"/>
        <v>0</v>
      </c>
      <c r="J104" s="33">
        <v>0.02</v>
      </c>
      <c r="K104" s="29">
        <f t="shared" si="706"/>
        <v>565.94000000000005</v>
      </c>
      <c r="L104" s="33">
        <v>0</v>
      </c>
      <c r="M104" s="29">
        <f t="shared" si="707"/>
        <v>0</v>
      </c>
      <c r="N104" s="33">
        <v>0</v>
      </c>
      <c r="O104" s="31">
        <f t="shared" si="708"/>
        <v>0</v>
      </c>
      <c r="P104" s="33">
        <v>0.06</v>
      </c>
      <c r="Q104" s="31">
        <f t="shared" si="709"/>
        <v>1697.82</v>
      </c>
      <c r="R104" s="33">
        <v>0.03</v>
      </c>
      <c r="S104" s="29">
        <f t="shared" si="710"/>
        <v>848.91</v>
      </c>
      <c r="T104" s="37">
        <v>0</v>
      </c>
      <c r="U104" s="31">
        <f t="shared" si="711"/>
        <v>0</v>
      </c>
      <c r="V104" s="33">
        <v>0</v>
      </c>
      <c r="W104" s="31">
        <f t="shared" si="712"/>
        <v>0</v>
      </c>
      <c r="X104" s="33">
        <v>0</v>
      </c>
      <c r="Y104" s="29">
        <f t="shared" si="713"/>
        <v>0</v>
      </c>
      <c r="Z104" s="33">
        <v>0</v>
      </c>
      <c r="AA104" s="29">
        <f t="shared" si="714"/>
        <v>0</v>
      </c>
      <c r="AB104" s="33">
        <v>0</v>
      </c>
      <c r="AC104" s="29">
        <f t="shared" si="715"/>
        <v>0</v>
      </c>
      <c r="AD104" s="33">
        <v>5.0000000000000001E-3</v>
      </c>
      <c r="AE104" s="31">
        <f t="shared" si="716"/>
        <v>141.48500000000001</v>
      </c>
      <c r="AF104" s="33">
        <v>0.06</v>
      </c>
      <c r="AG104" s="29">
        <f t="shared" si="724"/>
        <v>1697.82</v>
      </c>
      <c r="AH104" s="33">
        <v>0</v>
      </c>
      <c r="AI104" s="29">
        <f t="shared" si="725"/>
        <v>0</v>
      </c>
      <c r="AJ104" s="33">
        <v>0</v>
      </c>
      <c r="AK104" s="31">
        <f t="shared" si="717"/>
        <v>0</v>
      </c>
      <c r="AL104" s="33">
        <v>0</v>
      </c>
      <c r="AM104" s="31">
        <f t="shared" si="718"/>
        <v>0</v>
      </c>
      <c r="AN104" s="33">
        <v>0</v>
      </c>
      <c r="AO104" s="31">
        <f t="shared" si="719"/>
        <v>0</v>
      </c>
      <c r="AP104" s="33">
        <v>0.80449999999999999</v>
      </c>
      <c r="AQ104" s="31">
        <f t="shared" si="720"/>
        <v>22764.9365</v>
      </c>
      <c r="AR104" s="33">
        <v>0</v>
      </c>
      <c r="AS104" s="31">
        <f t="shared" si="721"/>
        <v>0</v>
      </c>
      <c r="AT104" s="33">
        <v>0</v>
      </c>
      <c r="AU104" s="29">
        <f t="shared" si="726"/>
        <v>0</v>
      </c>
      <c r="AV104" s="33">
        <v>0</v>
      </c>
      <c r="AW104" s="29">
        <f t="shared" si="727"/>
        <v>0</v>
      </c>
      <c r="AX104" s="33">
        <v>0</v>
      </c>
      <c r="AY104" s="29">
        <f t="shared" si="728"/>
        <v>0</v>
      </c>
      <c r="AZ104" s="33">
        <v>5.0000000000000001E-4</v>
      </c>
      <c r="BA104" s="29">
        <f t="shared" si="729"/>
        <v>14.1485</v>
      </c>
      <c r="BB104" s="33">
        <v>1.4999999999999999E-2</v>
      </c>
      <c r="BC104" s="29">
        <f t="shared" si="729"/>
        <v>424.45499999999998</v>
      </c>
      <c r="BD104" s="33">
        <v>0</v>
      </c>
      <c r="BE104" s="29">
        <f t="shared" ref="BE104" si="735">$B104*BD104</f>
        <v>0</v>
      </c>
      <c r="BF104" s="33">
        <v>5.0000000000000001E-3</v>
      </c>
      <c r="BG104" s="31">
        <f t="shared" si="722"/>
        <v>141.48500000000001</v>
      </c>
      <c r="BH104" s="33">
        <v>0</v>
      </c>
      <c r="BI104" s="29">
        <f t="shared" si="731"/>
        <v>0</v>
      </c>
      <c r="BJ104" s="33">
        <v>0</v>
      </c>
      <c r="BK104" s="29">
        <f t="shared" si="732"/>
        <v>0</v>
      </c>
      <c r="BL104" s="33">
        <v>0</v>
      </c>
      <c r="BM104" s="29">
        <f t="shared" si="733"/>
        <v>0</v>
      </c>
    </row>
    <row r="105" spans="1:65" hidden="1" outlineLevel="1" x14ac:dyDescent="0.25">
      <c r="A105" s="2" t="s">
        <v>147</v>
      </c>
      <c r="B105" s="1">
        <v>13210</v>
      </c>
      <c r="C105" s="42">
        <f t="shared" si="723"/>
        <v>1</v>
      </c>
      <c r="D105" s="21"/>
      <c r="E105" s="22"/>
      <c r="F105" s="33">
        <v>0</v>
      </c>
      <c r="G105" s="29">
        <f t="shared" si="704"/>
        <v>0</v>
      </c>
      <c r="H105" s="33">
        <v>0</v>
      </c>
      <c r="I105" s="29">
        <f t="shared" si="705"/>
        <v>0</v>
      </c>
      <c r="J105" s="33">
        <v>0.09</v>
      </c>
      <c r="K105" s="29">
        <f t="shared" si="706"/>
        <v>1188.8999999999999</v>
      </c>
      <c r="L105" s="33">
        <v>0</v>
      </c>
      <c r="M105" s="29">
        <f t="shared" si="707"/>
        <v>0</v>
      </c>
      <c r="N105" s="33">
        <v>0</v>
      </c>
      <c r="O105" s="31">
        <f t="shared" si="708"/>
        <v>0</v>
      </c>
      <c r="P105" s="33">
        <v>9.9000000000000005E-2</v>
      </c>
      <c r="Q105" s="31">
        <f t="shared" si="709"/>
        <v>1307.79</v>
      </c>
      <c r="R105" s="33">
        <v>0</v>
      </c>
      <c r="S105" s="29">
        <f t="shared" si="710"/>
        <v>0</v>
      </c>
      <c r="T105" s="37">
        <v>0</v>
      </c>
      <c r="U105" s="31">
        <f t="shared" si="711"/>
        <v>0</v>
      </c>
      <c r="V105" s="33">
        <v>0</v>
      </c>
      <c r="W105" s="31">
        <f t="shared" si="712"/>
        <v>0</v>
      </c>
      <c r="X105" s="33">
        <v>0</v>
      </c>
      <c r="Y105" s="29">
        <f t="shared" si="713"/>
        <v>0</v>
      </c>
      <c r="Z105" s="33">
        <v>0</v>
      </c>
      <c r="AA105" s="29">
        <f t="shared" si="714"/>
        <v>0</v>
      </c>
      <c r="AB105" s="33">
        <v>0.04</v>
      </c>
      <c r="AC105" s="29">
        <f t="shared" si="715"/>
        <v>528.4</v>
      </c>
      <c r="AD105" s="33">
        <v>0</v>
      </c>
      <c r="AE105" s="31">
        <f t="shared" si="716"/>
        <v>0</v>
      </c>
      <c r="AF105" s="33">
        <v>0.28000000000000003</v>
      </c>
      <c r="AG105" s="29">
        <f t="shared" si="724"/>
        <v>3698.8</v>
      </c>
      <c r="AH105" s="33">
        <v>0.01</v>
      </c>
      <c r="AI105" s="29">
        <f t="shared" si="725"/>
        <v>132.1</v>
      </c>
      <c r="AJ105" s="33">
        <v>0</v>
      </c>
      <c r="AK105" s="31">
        <f t="shared" si="717"/>
        <v>0</v>
      </c>
      <c r="AL105" s="33">
        <v>0.08</v>
      </c>
      <c r="AM105" s="31">
        <f t="shared" si="718"/>
        <v>1056.8</v>
      </c>
      <c r="AN105" s="33">
        <v>0</v>
      </c>
      <c r="AO105" s="31">
        <f t="shared" si="719"/>
        <v>0</v>
      </c>
      <c r="AP105" s="33">
        <v>0.05</v>
      </c>
      <c r="AQ105" s="31">
        <f t="shared" si="720"/>
        <v>660.5</v>
      </c>
      <c r="AR105" s="33">
        <v>0</v>
      </c>
      <c r="AS105" s="31">
        <f t="shared" si="721"/>
        <v>0</v>
      </c>
      <c r="AT105" s="33">
        <v>0</v>
      </c>
      <c r="AU105" s="29">
        <f t="shared" si="726"/>
        <v>0</v>
      </c>
      <c r="AV105" s="33">
        <v>1.4999999999999999E-2</v>
      </c>
      <c r="AW105" s="29">
        <f t="shared" si="727"/>
        <v>198.15</v>
      </c>
      <c r="AX105" s="33">
        <v>5.0000000000000001E-3</v>
      </c>
      <c r="AY105" s="29">
        <f t="shared" si="728"/>
        <v>66.05</v>
      </c>
      <c r="AZ105" s="33">
        <v>1E-3</v>
      </c>
      <c r="BA105" s="29">
        <f t="shared" si="729"/>
        <v>13.21</v>
      </c>
      <c r="BB105" s="33">
        <v>0.31</v>
      </c>
      <c r="BC105" s="29">
        <f t="shared" si="729"/>
        <v>4095.1</v>
      </c>
      <c r="BD105" s="33">
        <v>0</v>
      </c>
      <c r="BE105" s="29">
        <f t="shared" ref="BE105" si="736">$B105*BD105</f>
        <v>0</v>
      </c>
      <c r="BF105" s="33">
        <v>0.02</v>
      </c>
      <c r="BG105" s="31">
        <f t="shared" si="722"/>
        <v>264.2</v>
      </c>
      <c r="BH105" s="33">
        <v>0</v>
      </c>
      <c r="BI105" s="29">
        <f t="shared" si="731"/>
        <v>0</v>
      </c>
      <c r="BJ105" s="33">
        <v>0</v>
      </c>
      <c r="BK105" s="29">
        <f t="shared" si="732"/>
        <v>0</v>
      </c>
      <c r="BL105" s="33">
        <v>0</v>
      </c>
      <c r="BM105" s="29">
        <f t="shared" si="733"/>
        <v>0</v>
      </c>
    </row>
    <row r="106" spans="1:65" hidden="1" outlineLevel="1" x14ac:dyDescent="0.25">
      <c r="A106" s="2" t="s">
        <v>148</v>
      </c>
      <c r="B106" s="1">
        <v>6750</v>
      </c>
      <c r="C106" s="42">
        <f t="shared" si="723"/>
        <v>1.0000000000000002</v>
      </c>
      <c r="D106" s="21"/>
      <c r="E106" s="22"/>
      <c r="F106" s="33">
        <v>0</v>
      </c>
      <c r="G106" s="29">
        <f t="shared" si="704"/>
        <v>0</v>
      </c>
      <c r="H106" s="33">
        <v>5.0000000000000001E-3</v>
      </c>
      <c r="I106" s="29">
        <f t="shared" si="705"/>
        <v>33.75</v>
      </c>
      <c r="J106" s="33">
        <v>0.12</v>
      </c>
      <c r="K106" s="29">
        <f t="shared" si="706"/>
        <v>810</v>
      </c>
      <c r="L106" s="33">
        <v>0</v>
      </c>
      <c r="M106" s="29">
        <f t="shared" si="707"/>
        <v>0</v>
      </c>
      <c r="N106" s="33">
        <v>0.02</v>
      </c>
      <c r="O106" s="31">
        <f t="shared" si="708"/>
        <v>135</v>
      </c>
      <c r="P106" s="33">
        <v>0.06</v>
      </c>
      <c r="Q106" s="31">
        <f t="shared" si="709"/>
        <v>405</v>
      </c>
      <c r="R106" s="33">
        <v>0</v>
      </c>
      <c r="S106" s="29">
        <f t="shared" si="710"/>
        <v>0</v>
      </c>
      <c r="T106" s="37">
        <v>0.01</v>
      </c>
      <c r="U106" s="31">
        <f t="shared" si="711"/>
        <v>67.5</v>
      </c>
      <c r="V106" s="33">
        <v>7.0000000000000001E-3</v>
      </c>
      <c r="W106" s="31">
        <f t="shared" si="712"/>
        <v>47.25</v>
      </c>
      <c r="X106" s="33">
        <v>0</v>
      </c>
      <c r="Y106" s="29">
        <f t="shared" si="713"/>
        <v>0</v>
      </c>
      <c r="Z106" s="33">
        <v>0</v>
      </c>
      <c r="AA106" s="29">
        <f t="shared" si="714"/>
        <v>0</v>
      </c>
      <c r="AB106" s="33">
        <v>0.11</v>
      </c>
      <c r="AC106" s="29">
        <f t="shared" si="715"/>
        <v>742.5</v>
      </c>
      <c r="AD106" s="33">
        <v>1.2E-2</v>
      </c>
      <c r="AE106" s="31">
        <f t="shared" si="716"/>
        <v>81</v>
      </c>
      <c r="AF106" s="33">
        <v>0.21</v>
      </c>
      <c r="AG106" s="29">
        <f t="shared" si="724"/>
        <v>1417.5</v>
      </c>
      <c r="AH106" s="33">
        <v>2.8000000000000001E-2</v>
      </c>
      <c r="AI106" s="29">
        <f t="shared" si="725"/>
        <v>189</v>
      </c>
      <c r="AJ106" s="33">
        <v>0.01</v>
      </c>
      <c r="AK106" s="31">
        <f t="shared" si="717"/>
        <v>67.5</v>
      </c>
      <c r="AL106" s="33">
        <v>0.06</v>
      </c>
      <c r="AM106" s="31">
        <f t="shared" si="718"/>
        <v>405</v>
      </c>
      <c r="AN106" s="33">
        <v>1.4999999999999999E-2</v>
      </c>
      <c r="AO106" s="31">
        <f t="shared" si="719"/>
        <v>101.25</v>
      </c>
      <c r="AP106" s="33">
        <v>0.08</v>
      </c>
      <c r="AQ106" s="31">
        <f t="shared" si="720"/>
        <v>540</v>
      </c>
      <c r="AR106" s="33">
        <v>2.1999999999999999E-2</v>
      </c>
      <c r="AS106" s="31">
        <f t="shared" si="721"/>
        <v>148.5</v>
      </c>
      <c r="AT106" s="33">
        <v>0</v>
      </c>
      <c r="AU106" s="29">
        <f t="shared" si="726"/>
        <v>0</v>
      </c>
      <c r="AV106" s="33">
        <v>0.02</v>
      </c>
      <c r="AW106" s="29">
        <f t="shared" si="727"/>
        <v>135</v>
      </c>
      <c r="AX106" s="33">
        <v>0.01</v>
      </c>
      <c r="AY106" s="29">
        <f t="shared" si="728"/>
        <v>67.5</v>
      </c>
      <c r="AZ106" s="33">
        <v>1E-3</v>
      </c>
      <c r="BA106" s="29">
        <f t="shared" si="729"/>
        <v>6.75</v>
      </c>
      <c r="BB106" s="33">
        <v>0.19</v>
      </c>
      <c r="BC106" s="29">
        <f t="shared" si="729"/>
        <v>1282.5</v>
      </c>
      <c r="BD106" s="33">
        <v>0</v>
      </c>
      <c r="BE106" s="29">
        <f t="shared" ref="BE106" si="737">$B106*BD106</f>
        <v>0</v>
      </c>
      <c r="BF106" s="33">
        <v>0.01</v>
      </c>
      <c r="BG106" s="31">
        <f t="shared" si="722"/>
        <v>67.5</v>
      </c>
      <c r="BH106" s="33">
        <v>0</v>
      </c>
      <c r="BI106" s="29">
        <f t="shared" si="731"/>
        <v>0</v>
      </c>
      <c r="BJ106" s="33">
        <v>0</v>
      </c>
      <c r="BK106" s="29">
        <f t="shared" si="732"/>
        <v>0</v>
      </c>
      <c r="BL106" s="33">
        <v>0</v>
      </c>
      <c r="BM106" s="29">
        <f t="shared" si="733"/>
        <v>0</v>
      </c>
    </row>
    <row r="107" spans="1:65" hidden="1" outlineLevel="1" x14ac:dyDescent="0.25">
      <c r="A107" s="2" t="s">
        <v>149</v>
      </c>
      <c r="B107" s="1">
        <v>113190</v>
      </c>
      <c r="C107" s="42">
        <f t="shared" si="723"/>
        <v>1.0000000000000002</v>
      </c>
      <c r="D107" s="21"/>
      <c r="E107" s="22"/>
      <c r="F107" s="33">
        <v>0</v>
      </c>
      <c r="G107" s="29">
        <f t="shared" si="704"/>
        <v>0</v>
      </c>
      <c r="H107" s="33">
        <v>0</v>
      </c>
      <c r="I107" s="29">
        <f t="shared" si="705"/>
        <v>0</v>
      </c>
      <c r="J107" s="33">
        <v>0.03</v>
      </c>
      <c r="K107" s="29">
        <f t="shared" si="706"/>
        <v>3395.7</v>
      </c>
      <c r="L107" s="33">
        <v>0</v>
      </c>
      <c r="M107" s="29">
        <f t="shared" si="707"/>
        <v>0</v>
      </c>
      <c r="N107" s="33">
        <v>0.01</v>
      </c>
      <c r="O107" s="31">
        <f t="shared" si="708"/>
        <v>1131.9000000000001</v>
      </c>
      <c r="P107" s="33">
        <v>0.66</v>
      </c>
      <c r="Q107" s="31">
        <f t="shared" si="709"/>
        <v>74705.400000000009</v>
      </c>
      <c r="R107" s="33">
        <v>7.0000000000000007E-2</v>
      </c>
      <c r="S107" s="29">
        <f t="shared" si="710"/>
        <v>7923.3000000000011</v>
      </c>
      <c r="T107" s="37">
        <v>0</v>
      </c>
      <c r="U107" s="31">
        <f t="shared" si="711"/>
        <v>0</v>
      </c>
      <c r="V107" s="33">
        <v>0</v>
      </c>
      <c r="W107" s="31">
        <f t="shared" si="712"/>
        <v>0</v>
      </c>
      <c r="X107" s="33">
        <v>0</v>
      </c>
      <c r="Y107" s="29">
        <f t="shared" si="713"/>
        <v>0</v>
      </c>
      <c r="Z107" s="33">
        <v>0</v>
      </c>
      <c r="AA107" s="29">
        <f t="shared" si="714"/>
        <v>0</v>
      </c>
      <c r="AB107" s="33">
        <v>0.05</v>
      </c>
      <c r="AC107" s="29">
        <f t="shared" si="715"/>
        <v>5659.5</v>
      </c>
      <c r="AD107" s="33">
        <v>0.02</v>
      </c>
      <c r="AE107" s="31">
        <f t="shared" si="716"/>
        <v>2263.8000000000002</v>
      </c>
      <c r="AF107" s="33">
        <v>0.04</v>
      </c>
      <c r="AG107" s="29">
        <f t="shared" si="724"/>
        <v>4527.6000000000004</v>
      </c>
      <c r="AH107" s="33">
        <v>0.01</v>
      </c>
      <c r="AI107" s="29">
        <f t="shared" si="725"/>
        <v>1131.9000000000001</v>
      </c>
      <c r="AJ107" s="33">
        <v>0</v>
      </c>
      <c r="AK107" s="31">
        <f t="shared" si="717"/>
        <v>0</v>
      </c>
      <c r="AL107" s="33">
        <v>2.5000000000000001E-2</v>
      </c>
      <c r="AM107" s="31">
        <f t="shared" si="718"/>
        <v>2829.75</v>
      </c>
      <c r="AN107" s="33">
        <v>0</v>
      </c>
      <c r="AO107" s="31">
        <f t="shared" si="719"/>
        <v>0</v>
      </c>
      <c r="AP107" s="33">
        <v>0.02</v>
      </c>
      <c r="AQ107" s="31">
        <f t="shared" si="720"/>
        <v>2263.8000000000002</v>
      </c>
      <c r="AR107" s="33">
        <v>0</v>
      </c>
      <c r="AS107" s="31">
        <f t="shared" si="721"/>
        <v>0</v>
      </c>
      <c r="AT107" s="33">
        <v>0</v>
      </c>
      <c r="AU107" s="29">
        <f t="shared" si="726"/>
        <v>0</v>
      </c>
      <c r="AV107" s="33">
        <v>5.0000000000000001E-3</v>
      </c>
      <c r="AW107" s="29">
        <f t="shared" si="727"/>
        <v>565.95000000000005</v>
      </c>
      <c r="AX107" s="33">
        <v>5.0000000000000001E-3</v>
      </c>
      <c r="AY107" s="29">
        <f t="shared" si="728"/>
        <v>565.95000000000005</v>
      </c>
      <c r="AZ107" s="33">
        <v>2E-3</v>
      </c>
      <c r="BA107" s="29">
        <f t="shared" si="729"/>
        <v>226.38</v>
      </c>
      <c r="BB107" s="33">
        <v>2.3E-2</v>
      </c>
      <c r="BC107" s="29">
        <f t="shared" si="729"/>
        <v>2603.37</v>
      </c>
      <c r="BD107" s="33">
        <v>0</v>
      </c>
      <c r="BE107" s="29">
        <f t="shared" ref="BE107" si="738">$B107*BD107</f>
        <v>0</v>
      </c>
      <c r="BF107" s="33">
        <v>0.03</v>
      </c>
      <c r="BG107" s="31">
        <f t="shared" si="722"/>
        <v>3395.7</v>
      </c>
      <c r="BH107" s="33">
        <v>0</v>
      </c>
      <c r="BI107" s="29">
        <f t="shared" si="731"/>
        <v>0</v>
      </c>
      <c r="BJ107" s="33">
        <v>0</v>
      </c>
      <c r="BK107" s="29">
        <f t="shared" si="732"/>
        <v>0</v>
      </c>
      <c r="BL107" s="33">
        <v>0</v>
      </c>
      <c r="BM107" s="29">
        <f t="shared" si="733"/>
        <v>0</v>
      </c>
    </row>
    <row r="108" spans="1:65" hidden="1" outlineLevel="1" x14ac:dyDescent="0.25">
      <c r="A108" s="2" t="s">
        <v>150</v>
      </c>
      <c r="B108" s="1">
        <v>5930</v>
      </c>
      <c r="C108" s="42">
        <f t="shared" si="723"/>
        <v>1</v>
      </c>
      <c r="D108" s="21"/>
      <c r="E108" s="22"/>
      <c r="F108" s="33">
        <v>0</v>
      </c>
      <c r="G108" s="29">
        <f t="shared" si="704"/>
        <v>0</v>
      </c>
      <c r="H108" s="33">
        <v>0</v>
      </c>
      <c r="I108" s="29">
        <f t="shared" si="705"/>
        <v>0</v>
      </c>
      <c r="J108" s="33">
        <v>0.2</v>
      </c>
      <c r="K108" s="29">
        <f t="shared" si="706"/>
        <v>1186</v>
      </c>
      <c r="L108" s="33">
        <v>0</v>
      </c>
      <c r="M108" s="29">
        <f t="shared" si="707"/>
        <v>0</v>
      </c>
      <c r="N108" s="33">
        <v>2E-3</v>
      </c>
      <c r="O108" s="31">
        <f t="shared" si="708"/>
        <v>11.86</v>
      </c>
      <c r="P108" s="33">
        <v>0.02</v>
      </c>
      <c r="Q108" s="31">
        <f t="shared" si="709"/>
        <v>118.60000000000001</v>
      </c>
      <c r="R108" s="33">
        <v>1E-3</v>
      </c>
      <c r="S108" s="29">
        <f t="shared" si="710"/>
        <v>5.93</v>
      </c>
      <c r="T108" s="37">
        <v>0</v>
      </c>
      <c r="U108" s="31">
        <f t="shared" si="711"/>
        <v>0</v>
      </c>
      <c r="V108" s="33">
        <v>0</v>
      </c>
      <c r="W108" s="31">
        <f t="shared" si="712"/>
        <v>0</v>
      </c>
      <c r="X108" s="33">
        <v>0</v>
      </c>
      <c r="Y108" s="29">
        <f t="shared" si="713"/>
        <v>0</v>
      </c>
      <c r="Z108" s="33">
        <v>0</v>
      </c>
      <c r="AA108" s="29">
        <f t="shared" si="714"/>
        <v>0</v>
      </c>
      <c r="AB108" s="33">
        <v>0.21</v>
      </c>
      <c r="AC108" s="29">
        <f t="shared" si="715"/>
        <v>1245.3</v>
      </c>
      <c r="AD108" s="33">
        <v>1E-3</v>
      </c>
      <c r="AE108" s="31">
        <f t="shared" si="716"/>
        <v>5.93</v>
      </c>
      <c r="AF108" s="33">
        <v>0.31</v>
      </c>
      <c r="AG108" s="29">
        <f t="shared" si="724"/>
        <v>1838.3</v>
      </c>
      <c r="AH108" s="33">
        <v>2E-3</v>
      </c>
      <c r="AI108" s="29">
        <f t="shared" si="725"/>
        <v>11.86</v>
      </c>
      <c r="AJ108" s="33">
        <v>0</v>
      </c>
      <c r="AK108" s="31">
        <f t="shared" si="717"/>
        <v>0</v>
      </c>
      <c r="AL108" s="33">
        <v>0.01</v>
      </c>
      <c r="AM108" s="31">
        <f t="shared" si="718"/>
        <v>59.300000000000004</v>
      </c>
      <c r="AN108" s="33">
        <v>0</v>
      </c>
      <c r="AO108" s="31">
        <f t="shared" si="719"/>
        <v>0</v>
      </c>
      <c r="AP108" s="33">
        <v>0.11</v>
      </c>
      <c r="AQ108" s="31">
        <f t="shared" si="720"/>
        <v>652.29999999999995</v>
      </c>
      <c r="AR108" s="33">
        <v>0</v>
      </c>
      <c r="AS108" s="31">
        <f t="shared" si="721"/>
        <v>0</v>
      </c>
      <c r="AT108" s="33">
        <v>1E-3</v>
      </c>
      <c r="AU108" s="29">
        <f t="shared" si="726"/>
        <v>5.93</v>
      </c>
      <c r="AV108" s="33">
        <v>6.0000000000000001E-3</v>
      </c>
      <c r="AW108" s="29">
        <f t="shared" si="727"/>
        <v>35.58</v>
      </c>
      <c r="AX108" s="33">
        <v>7.0000000000000001E-3</v>
      </c>
      <c r="AY108" s="29">
        <f t="shared" si="728"/>
        <v>41.51</v>
      </c>
      <c r="AZ108" s="33">
        <v>1E-3</v>
      </c>
      <c r="BA108" s="29">
        <f t="shared" si="729"/>
        <v>5.93</v>
      </c>
      <c r="BB108" s="33">
        <v>0.1</v>
      </c>
      <c r="BC108" s="29">
        <f t="shared" si="729"/>
        <v>593</v>
      </c>
      <c r="BD108" s="33">
        <v>2E-3</v>
      </c>
      <c r="BE108" s="29">
        <f t="shared" ref="BE108" si="739">$B108*BD108</f>
        <v>11.86</v>
      </c>
      <c r="BF108" s="33">
        <v>1.6E-2</v>
      </c>
      <c r="BG108" s="31">
        <f t="shared" si="722"/>
        <v>94.88</v>
      </c>
      <c r="BH108" s="33">
        <v>1E-3</v>
      </c>
      <c r="BI108" s="29">
        <f t="shared" si="731"/>
        <v>5.93</v>
      </c>
      <c r="BJ108" s="33">
        <v>0</v>
      </c>
      <c r="BK108" s="29">
        <f t="shared" si="732"/>
        <v>0</v>
      </c>
      <c r="BL108" s="33">
        <v>0</v>
      </c>
      <c r="BM108" s="29">
        <f t="shared" si="733"/>
        <v>0</v>
      </c>
    </row>
    <row r="109" spans="1:65" hidden="1" outlineLevel="1" x14ac:dyDescent="0.25">
      <c r="A109" s="2" t="s">
        <v>151</v>
      </c>
      <c r="B109" s="1">
        <v>9110</v>
      </c>
      <c r="C109" s="42">
        <f t="shared" si="723"/>
        <v>1</v>
      </c>
      <c r="D109" s="21"/>
      <c r="E109" s="22"/>
      <c r="F109" s="33">
        <v>0</v>
      </c>
      <c r="G109" s="29">
        <f t="shared" si="704"/>
        <v>0</v>
      </c>
      <c r="H109" s="33">
        <v>1E-3</v>
      </c>
      <c r="I109" s="29">
        <f t="shared" si="705"/>
        <v>9.11</v>
      </c>
      <c r="J109" s="33">
        <v>0</v>
      </c>
      <c r="K109" s="29">
        <f t="shared" si="706"/>
        <v>0</v>
      </c>
      <c r="L109" s="33">
        <v>0</v>
      </c>
      <c r="M109" s="29">
        <f t="shared" si="707"/>
        <v>0</v>
      </c>
      <c r="N109" s="33">
        <v>0.93</v>
      </c>
      <c r="O109" s="31">
        <f t="shared" si="708"/>
        <v>8472.3000000000011</v>
      </c>
      <c r="P109" s="33">
        <v>1E-3</v>
      </c>
      <c r="Q109" s="31">
        <f t="shared" si="709"/>
        <v>9.11</v>
      </c>
      <c r="R109" s="33">
        <v>0</v>
      </c>
      <c r="S109" s="29">
        <f t="shared" si="710"/>
        <v>0</v>
      </c>
      <c r="T109" s="37">
        <v>0.02</v>
      </c>
      <c r="U109" s="31">
        <f t="shared" si="711"/>
        <v>182.20000000000002</v>
      </c>
      <c r="V109" s="33">
        <v>6.0000000000000001E-3</v>
      </c>
      <c r="W109" s="31">
        <f t="shared" si="712"/>
        <v>54.660000000000004</v>
      </c>
      <c r="X109" s="33">
        <v>0</v>
      </c>
      <c r="Y109" s="29">
        <f t="shared" si="713"/>
        <v>0</v>
      </c>
      <c r="Z109" s="33">
        <v>0</v>
      </c>
      <c r="AA109" s="29">
        <f t="shared" si="714"/>
        <v>0</v>
      </c>
      <c r="AB109" s="33">
        <v>0</v>
      </c>
      <c r="AC109" s="29">
        <f t="shared" si="715"/>
        <v>0</v>
      </c>
      <c r="AD109" s="33">
        <v>7.0000000000000001E-3</v>
      </c>
      <c r="AE109" s="31">
        <f t="shared" si="716"/>
        <v>63.77</v>
      </c>
      <c r="AF109" s="33">
        <v>0</v>
      </c>
      <c r="AG109" s="29">
        <f t="shared" si="724"/>
        <v>0</v>
      </c>
      <c r="AH109" s="33">
        <v>0</v>
      </c>
      <c r="AI109" s="29">
        <f t="shared" si="725"/>
        <v>0</v>
      </c>
      <c r="AJ109" s="33">
        <v>1E-3</v>
      </c>
      <c r="AK109" s="31">
        <f t="shared" si="717"/>
        <v>9.11</v>
      </c>
      <c r="AL109" s="33">
        <v>1E-3</v>
      </c>
      <c r="AM109" s="31">
        <f t="shared" si="718"/>
        <v>9.11</v>
      </c>
      <c r="AN109" s="33">
        <v>0</v>
      </c>
      <c r="AO109" s="31">
        <f t="shared" si="719"/>
        <v>0</v>
      </c>
      <c r="AP109" s="33">
        <v>1E-3</v>
      </c>
      <c r="AQ109" s="31">
        <f t="shared" si="720"/>
        <v>9.11</v>
      </c>
      <c r="AR109" s="33">
        <v>2.1999999999999999E-2</v>
      </c>
      <c r="AS109" s="31">
        <f t="shared" si="721"/>
        <v>200.42</v>
      </c>
      <c r="AT109" s="33">
        <v>0</v>
      </c>
      <c r="AU109" s="29">
        <f t="shared" si="726"/>
        <v>0</v>
      </c>
      <c r="AV109" s="33">
        <v>5.0000000000000001E-3</v>
      </c>
      <c r="AW109" s="29">
        <f t="shared" si="727"/>
        <v>45.550000000000004</v>
      </c>
      <c r="AX109" s="33">
        <v>0</v>
      </c>
      <c r="AY109" s="29">
        <f t="shared" si="728"/>
        <v>0</v>
      </c>
      <c r="AZ109" s="33">
        <v>0</v>
      </c>
      <c r="BA109" s="29">
        <f t="shared" si="729"/>
        <v>0</v>
      </c>
      <c r="BB109" s="33">
        <v>0</v>
      </c>
      <c r="BC109" s="29">
        <f t="shared" si="729"/>
        <v>0</v>
      </c>
      <c r="BD109" s="33">
        <v>0</v>
      </c>
      <c r="BE109" s="29">
        <f t="shared" ref="BE109" si="740">$B109*BD109</f>
        <v>0</v>
      </c>
      <c r="BF109" s="33">
        <v>5.0000000000000001E-3</v>
      </c>
      <c r="BG109" s="31">
        <f t="shared" si="722"/>
        <v>45.550000000000004</v>
      </c>
      <c r="BH109" s="33">
        <v>0</v>
      </c>
      <c r="BI109" s="29">
        <f t="shared" si="731"/>
        <v>0</v>
      </c>
      <c r="BJ109" s="33">
        <v>0</v>
      </c>
      <c r="BK109" s="29">
        <f t="shared" si="732"/>
        <v>0</v>
      </c>
      <c r="BL109" s="33">
        <v>0</v>
      </c>
      <c r="BM109" s="29">
        <f t="shared" si="733"/>
        <v>0</v>
      </c>
    </row>
    <row r="110" spans="1:65" hidden="1" outlineLevel="1" x14ac:dyDescent="0.25">
      <c r="A110" s="2" t="s">
        <v>143</v>
      </c>
      <c r="B110" s="1">
        <v>226380</v>
      </c>
      <c r="C110" s="42">
        <f t="shared" si="723"/>
        <v>1</v>
      </c>
      <c r="D110" s="23"/>
      <c r="E110" s="24"/>
      <c r="F110" s="33">
        <v>0</v>
      </c>
      <c r="G110" s="29">
        <f t="shared" si="704"/>
        <v>0</v>
      </c>
      <c r="H110" s="33">
        <v>5.0000000000000001E-4</v>
      </c>
      <c r="I110" s="29">
        <f t="shared" si="705"/>
        <v>113.19</v>
      </c>
      <c r="J110" s="33">
        <v>0.06</v>
      </c>
      <c r="K110" s="29">
        <f t="shared" si="706"/>
        <v>13582.8</v>
      </c>
      <c r="L110" s="33">
        <v>0</v>
      </c>
      <c r="M110" s="29">
        <f t="shared" si="707"/>
        <v>0</v>
      </c>
      <c r="N110" s="33">
        <v>0.02</v>
      </c>
      <c r="O110" s="31">
        <f t="shared" si="708"/>
        <v>4527.6000000000004</v>
      </c>
      <c r="P110" s="33">
        <v>0.31</v>
      </c>
      <c r="Q110" s="31">
        <f t="shared" si="709"/>
        <v>70177.8</v>
      </c>
      <c r="R110" s="33">
        <v>1E-3</v>
      </c>
      <c r="S110" s="29">
        <f t="shared" si="710"/>
        <v>226.38</v>
      </c>
      <c r="T110" s="37">
        <v>2E-3</v>
      </c>
      <c r="U110" s="31">
        <f t="shared" si="711"/>
        <v>452.76</v>
      </c>
      <c r="V110" s="33">
        <v>1E-3</v>
      </c>
      <c r="W110" s="31">
        <f t="shared" si="712"/>
        <v>226.38</v>
      </c>
      <c r="X110" s="33">
        <v>1E-3</v>
      </c>
      <c r="Y110" s="29">
        <f t="shared" si="713"/>
        <v>226.38</v>
      </c>
      <c r="Z110" s="33">
        <v>1E-3</v>
      </c>
      <c r="AA110" s="29">
        <f t="shared" si="714"/>
        <v>226.38</v>
      </c>
      <c r="AB110" s="33">
        <v>7.0000000000000007E-2</v>
      </c>
      <c r="AC110" s="29">
        <f t="shared" si="715"/>
        <v>15846.600000000002</v>
      </c>
      <c r="AD110" s="33">
        <v>1.2500000000000001E-2</v>
      </c>
      <c r="AE110" s="31">
        <f t="shared" si="716"/>
        <v>2829.75</v>
      </c>
      <c r="AF110" s="33">
        <v>0.3</v>
      </c>
      <c r="AG110" s="29">
        <f t="shared" si="724"/>
        <v>67914</v>
      </c>
      <c r="AH110" s="33">
        <v>2E-3</v>
      </c>
      <c r="AI110" s="29">
        <f t="shared" si="725"/>
        <v>452.76</v>
      </c>
      <c r="AJ110" s="33">
        <v>1E-3</v>
      </c>
      <c r="AK110" s="31">
        <f t="shared" si="717"/>
        <v>226.38</v>
      </c>
      <c r="AL110" s="33">
        <v>1.7000000000000001E-2</v>
      </c>
      <c r="AM110" s="31">
        <f t="shared" si="718"/>
        <v>3848.4600000000005</v>
      </c>
      <c r="AN110" s="33">
        <v>2E-3</v>
      </c>
      <c r="AO110" s="31">
        <f t="shared" si="719"/>
        <v>452.76</v>
      </c>
      <c r="AP110" s="33">
        <v>0.05</v>
      </c>
      <c r="AQ110" s="31">
        <f t="shared" si="720"/>
        <v>11319</v>
      </c>
      <c r="AR110" s="33">
        <v>5.0000000000000001E-3</v>
      </c>
      <c r="AS110" s="31">
        <f t="shared" si="721"/>
        <v>1131.9000000000001</v>
      </c>
      <c r="AT110" s="33">
        <v>1E-3</v>
      </c>
      <c r="AU110" s="29">
        <f t="shared" si="726"/>
        <v>226.38</v>
      </c>
      <c r="AV110" s="33">
        <v>0.02</v>
      </c>
      <c r="AW110" s="29">
        <f t="shared" si="727"/>
        <v>4527.6000000000004</v>
      </c>
      <c r="AX110" s="33">
        <v>1.4999999999999999E-2</v>
      </c>
      <c r="AY110" s="29">
        <f t="shared" si="728"/>
        <v>3395.7</v>
      </c>
      <c r="AZ110" s="33">
        <v>1E-3</v>
      </c>
      <c r="BA110" s="29">
        <f t="shared" si="729"/>
        <v>226.38</v>
      </c>
      <c r="BB110" s="33">
        <v>0.09</v>
      </c>
      <c r="BC110" s="29">
        <f t="shared" si="729"/>
        <v>20374.2</v>
      </c>
      <c r="BD110" s="33">
        <v>1E-3</v>
      </c>
      <c r="BE110" s="29">
        <f t="shared" ref="BE110" si="741">$B110*BD110</f>
        <v>226.38</v>
      </c>
      <c r="BF110" s="33">
        <v>1.4999999999999999E-2</v>
      </c>
      <c r="BG110" s="31">
        <f t="shared" si="722"/>
        <v>3395.7</v>
      </c>
      <c r="BH110" s="33">
        <v>1E-3</v>
      </c>
      <c r="BI110" s="29">
        <f t="shared" si="731"/>
        <v>226.38</v>
      </c>
      <c r="BJ110" s="33">
        <v>0</v>
      </c>
      <c r="BK110" s="29">
        <f t="shared" si="732"/>
        <v>0</v>
      </c>
      <c r="BL110" s="33">
        <v>0</v>
      </c>
      <c r="BM110" s="29">
        <f t="shared" si="733"/>
        <v>0</v>
      </c>
    </row>
    <row r="111" spans="1:65" ht="15.75" collapsed="1" x14ac:dyDescent="0.25">
      <c r="A111" s="5" t="s">
        <v>68</v>
      </c>
      <c r="B111" s="3">
        <f>SUM(B112:B125)</f>
        <v>397216</v>
      </c>
      <c r="C111" s="42">
        <f>IFERROR(SUM(F111,H111,J111,L111,N111,P111,R111,T111,V111,X111,Z111,AB111,AD111,AF111,AH111,AJ111,AL111,AN111,AP111,AR111,AT111,AV111,AX111,AZ111,BB111,BD111,BF111,BH111,BJ111,BL111),0)</f>
        <v>0.99999999999999989</v>
      </c>
      <c r="D111" s="28">
        <v>284</v>
      </c>
      <c r="E111" s="27">
        <f>D111*779.4</f>
        <v>221349.6</v>
      </c>
      <c r="F111" s="32">
        <f>IFERROR(G111/$B111,0)</f>
        <v>1.291488761782003E-4</v>
      </c>
      <c r="G111" s="29">
        <f>SUM(G112:G125)</f>
        <v>51.300000000000004</v>
      </c>
      <c r="H111" s="32">
        <f>IFERROR(I111/$B111,0)</f>
        <v>5.8028629259647153E-4</v>
      </c>
      <c r="I111" s="29">
        <f>SUM(I112:I125)</f>
        <v>230.49900000000002</v>
      </c>
      <c r="J111" s="32">
        <f>IFERROR(K111/$B111,0)</f>
        <v>2.587257310883751E-3</v>
      </c>
      <c r="K111" s="29">
        <f>SUM(K112:K125)</f>
        <v>1027.7</v>
      </c>
      <c r="L111" s="32">
        <f>IFERROR(M111/$B111,0)</f>
        <v>1.7119149278981713E-5</v>
      </c>
      <c r="M111" s="29">
        <f>SUM(M112:M125)</f>
        <v>6.8</v>
      </c>
      <c r="N111" s="35">
        <f>IFERROR(O111/$B111,0)</f>
        <v>3.6714910779021993E-3</v>
      </c>
      <c r="O111" s="31">
        <f>SUM(O112:O125)</f>
        <v>1458.375</v>
      </c>
      <c r="P111" s="35">
        <f>IFERROR(Q111/$B111,0)</f>
        <v>4.0247623459276558E-5</v>
      </c>
      <c r="Q111" s="31">
        <f>SUM(Q112:Q125)</f>
        <v>15.986999999999998</v>
      </c>
      <c r="R111" s="32">
        <f>IFERROR(S111/$B111,0)</f>
        <v>2.5829775235640056E-5</v>
      </c>
      <c r="S111" s="29">
        <f>SUM(S112:S125)</f>
        <v>10.26</v>
      </c>
      <c r="T111" s="36">
        <f>IFERROR(U111/$B111,0)</f>
        <v>0.12204959769999195</v>
      </c>
      <c r="U111" s="31">
        <f>SUM(U112:U125)</f>
        <v>48480.053</v>
      </c>
      <c r="V111" s="35">
        <f>IFERROR(W111/$B111,0)</f>
        <v>8.5496631555627145E-2</v>
      </c>
      <c r="W111" s="31">
        <f>SUM(W112:W125)</f>
        <v>33960.62999999999</v>
      </c>
      <c r="X111" s="32">
        <f>IFERROR(Y111/$B111,0)</f>
        <v>2.5829775235640059E-4</v>
      </c>
      <c r="Y111" s="29">
        <f>SUM(Y112:Y125)</f>
        <v>102.60000000000001</v>
      </c>
      <c r="Z111" s="32">
        <f>IFERROR(AA111/$B111,0)</f>
        <v>1.1473858052042214E-4</v>
      </c>
      <c r="AA111" s="29">
        <f>SUM(AA112:AA125)</f>
        <v>45.576000000000001</v>
      </c>
      <c r="AB111" s="32">
        <f>IFERROR(AC111/$B111,0)</f>
        <v>5.1659550471280105E-3</v>
      </c>
      <c r="AC111" s="29">
        <f>SUM(AC112:AC125)</f>
        <v>2052</v>
      </c>
      <c r="AD111" s="35">
        <f>IFERROR(AE111/$B111,0)</f>
        <v>1.6497948219608476E-2</v>
      </c>
      <c r="AE111" s="31">
        <f>SUM(AE112:AE125)</f>
        <v>6553.2489999999998</v>
      </c>
      <c r="AF111" s="32">
        <f>IFERROR(AG111/$B111,0)</f>
        <v>1.2936286554418754E-2</v>
      </c>
      <c r="AG111" s="29">
        <f>SUM(AG112:AG125)</f>
        <v>5138.5</v>
      </c>
      <c r="AH111" s="32">
        <f>IFERROR(AI111/$B111,0)</f>
        <v>1.4655829573833885E-3</v>
      </c>
      <c r="AI111" s="29">
        <f>SUM(AI112:AI125)</f>
        <v>582.15300000000002</v>
      </c>
      <c r="AJ111" s="35">
        <f>IFERROR(AK111/$B111,0)</f>
        <v>1.2601607186014661E-2</v>
      </c>
      <c r="AK111" s="31">
        <f>SUM(AK112:AK125)</f>
        <v>5005.5599999999995</v>
      </c>
      <c r="AL111" s="35">
        <f>IFERROR(AM111/$B111,0)</f>
        <v>6.0802384596793674E-3</v>
      </c>
      <c r="AM111" s="31">
        <f>SUM(AM112:AM125)</f>
        <v>2415.1679999999997</v>
      </c>
      <c r="AN111" s="35">
        <f>IFERROR(AO111/$B111,0)</f>
        <v>6.0816165511963269E-2</v>
      </c>
      <c r="AO111" s="31">
        <f>SUM(AO112:AO125)</f>
        <v>24157.154000000002</v>
      </c>
      <c r="AP111" s="35">
        <f>IFERROR(AQ111/$B111,0)</f>
        <v>5.2434443728349303E-3</v>
      </c>
      <c r="AQ111" s="31">
        <f>SUM(AQ112:AQ125)</f>
        <v>2082.7799999999997</v>
      </c>
      <c r="AR111" s="35">
        <f>IFERROR(AS111/$B111,0)</f>
        <v>0.63499551881092398</v>
      </c>
      <c r="AS111" s="31">
        <f>SUM(AS112:AS125)</f>
        <v>252230.37999999998</v>
      </c>
      <c r="AT111" s="32">
        <f>IFERROR(AU111/$B111,0)</f>
        <v>2.5829775235640059E-4</v>
      </c>
      <c r="AU111" s="29">
        <f>SUM(AU112:AU125)</f>
        <v>102.60000000000001</v>
      </c>
      <c r="AV111" s="32">
        <f>IFERROR(AW111/$B111,0)</f>
        <v>1.5497865141384033E-2</v>
      </c>
      <c r="AW111" s="29">
        <f>SUM(AW112:AW125)</f>
        <v>6156</v>
      </c>
      <c r="AX111" s="32">
        <f>IFERROR(AY111/$B111,0)</f>
        <v>2.5829775235640053E-3</v>
      </c>
      <c r="AY111" s="29">
        <f>SUM(AY112:AY125)</f>
        <v>1026</v>
      </c>
      <c r="AZ111" s="32">
        <f>IFERROR(BA111/$B111,0)</f>
        <v>0</v>
      </c>
      <c r="BA111" s="29">
        <f>SUM(BA112:BA125)</f>
        <v>0</v>
      </c>
      <c r="BB111" s="32">
        <f>IFERROR(BC111/$B111,0)</f>
        <v>5.1745146217675019E-3</v>
      </c>
      <c r="BC111" s="29">
        <f>SUM(BC112:BC125)</f>
        <v>2055.4</v>
      </c>
      <c r="BD111" s="32">
        <f>IFERROR(BE111/$B111,0)</f>
        <v>1.5856914122291145E-3</v>
      </c>
      <c r="BE111" s="29">
        <f>SUM(BE112:BE125)</f>
        <v>629.86199999999997</v>
      </c>
      <c r="BF111" s="35">
        <f>IFERROR(BG111/$B111,0)</f>
        <v>3.9206225328284865E-3</v>
      </c>
      <c r="BG111" s="31">
        <f>SUM(BG112:BG125)</f>
        <v>1557.3340000000001</v>
      </c>
      <c r="BH111" s="32">
        <f>IFERROR(BI111/$B111,0)</f>
        <v>1.291488761782003E-4</v>
      </c>
      <c r="BI111" s="29">
        <f>SUM(BI112:BI125)</f>
        <v>51.300000000000004</v>
      </c>
      <c r="BJ111" s="32">
        <f>IFERROR(BK111/$B111,0)</f>
        <v>0</v>
      </c>
      <c r="BK111" s="29">
        <f>SUM(BK112:BK125)</f>
        <v>0</v>
      </c>
      <c r="BL111" s="32">
        <f>IFERROR(BM111/$B111,0)</f>
        <v>7.7489325706920164E-5</v>
      </c>
      <c r="BM111" s="29">
        <f>SUM(BM112:BM125)</f>
        <v>30.78</v>
      </c>
    </row>
    <row r="112" spans="1:65" hidden="1" outlineLevel="1" x14ac:dyDescent="0.25">
      <c r="A112" s="2" t="s">
        <v>118</v>
      </c>
      <c r="B112" s="1">
        <v>3850</v>
      </c>
      <c r="C112" s="42">
        <f>SUM(F112,H112,J112,L112,N112,P112,R112,T112,V112,X112,Z112,AB112,AD112,AF112,AH112,AJ112,AL112,AN112,AP112,AR112,AT112,AV112,AX112,AZ112,BB112,BD112,BF112,BH112,BJ112,BL112)</f>
        <v>1</v>
      </c>
      <c r="D112" s="19"/>
      <c r="E112" s="20"/>
      <c r="F112" s="33">
        <v>0</v>
      </c>
      <c r="G112" s="29">
        <f t="shared" ref="G112:G125" si="742">$B112*F112</f>
        <v>0</v>
      </c>
      <c r="H112" s="33">
        <v>1E-3</v>
      </c>
      <c r="I112" s="29">
        <f t="shared" ref="I112:I125" si="743">$B112*H112</f>
        <v>3.85</v>
      </c>
      <c r="J112" s="33">
        <v>0</v>
      </c>
      <c r="K112" s="29">
        <f t="shared" ref="K112:K125" si="744">$B112*J112</f>
        <v>0</v>
      </c>
      <c r="L112" s="33">
        <v>0</v>
      </c>
      <c r="M112" s="29">
        <f t="shared" ref="M112:M125" si="745">$B112*L112</f>
        <v>0</v>
      </c>
      <c r="N112" s="33">
        <v>3.5000000000000001E-3</v>
      </c>
      <c r="O112" s="31">
        <f t="shared" ref="O112:O125" si="746">$B112*N112</f>
        <v>13.475</v>
      </c>
      <c r="P112" s="33">
        <v>0</v>
      </c>
      <c r="Q112" s="31">
        <f t="shared" ref="Q112:Q125" si="747">$B112*P112</f>
        <v>0</v>
      </c>
      <c r="R112" s="33">
        <v>0</v>
      </c>
      <c r="S112" s="29">
        <f t="shared" ref="S112:S125" si="748">$B112*R112</f>
        <v>0</v>
      </c>
      <c r="T112" s="37">
        <v>0.12</v>
      </c>
      <c r="U112" s="31">
        <f t="shared" ref="U112:U125" si="749">$B112*T112</f>
        <v>462</v>
      </c>
      <c r="V112" s="33">
        <v>0.11</v>
      </c>
      <c r="W112" s="31">
        <f t="shared" ref="W112:W125" si="750">$B112*V112</f>
        <v>423.5</v>
      </c>
      <c r="X112" s="33">
        <v>0</v>
      </c>
      <c r="Y112" s="29">
        <f t="shared" ref="Y112:Y125" si="751">$B112*X112</f>
        <v>0</v>
      </c>
      <c r="Z112" s="33">
        <v>0</v>
      </c>
      <c r="AA112" s="29">
        <f t="shared" ref="AA112:AA125" si="752">$B112*Z112</f>
        <v>0</v>
      </c>
      <c r="AB112" s="33">
        <v>0</v>
      </c>
      <c r="AC112" s="29">
        <f t="shared" ref="AC112:AC125" si="753">$B112*AB112</f>
        <v>0</v>
      </c>
      <c r="AD112" s="33">
        <v>1.2E-2</v>
      </c>
      <c r="AE112" s="31">
        <f t="shared" ref="AE112:AE125" si="754">$B112*AD112</f>
        <v>46.2</v>
      </c>
      <c r="AF112" s="33">
        <v>0</v>
      </c>
      <c r="AG112" s="29">
        <f>$B112*AF112</f>
        <v>0</v>
      </c>
      <c r="AH112" s="33">
        <v>5.0000000000000001E-4</v>
      </c>
      <c r="AI112" s="29">
        <f>$B112*AH112</f>
        <v>1.925</v>
      </c>
      <c r="AJ112" s="33">
        <v>1.0999999999999999E-2</v>
      </c>
      <c r="AK112" s="31">
        <f t="shared" ref="AK112:AK125" si="755">$B112*AJ112</f>
        <v>42.349999999999994</v>
      </c>
      <c r="AL112" s="33">
        <v>6.0000000000000001E-3</v>
      </c>
      <c r="AM112" s="31">
        <f t="shared" ref="AM112:AM125" si="756">$B112*AL112</f>
        <v>23.1</v>
      </c>
      <c r="AN112" s="33">
        <v>2.4E-2</v>
      </c>
      <c r="AO112" s="31">
        <f t="shared" ref="AO112:AO125" si="757">$B112*AN112</f>
        <v>92.4</v>
      </c>
      <c r="AP112" s="33">
        <v>0</v>
      </c>
      <c r="AQ112" s="31">
        <f t="shared" ref="AQ112:AQ125" si="758">$B112*AP112</f>
        <v>0</v>
      </c>
      <c r="AR112" s="33">
        <v>0.71</v>
      </c>
      <c r="AS112" s="31">
        <f t="shared" ref="AS112:AS125" si="759">$B112*AR112</f>
        <v>2733.5</v>
      </c>
      <c r="AT112" s="33">
        <v>0</v>
      </c>
      <c r="AU112" s="29">
        <f>$B112*AT112</f>
        <v>0</v>
      </c>
      <c r="AV112" s="33">
        <v>0</v>
      </c>
      <c r="AW112" s="29">
        <f>$B112*AV112</f>
        <v>0</v>
      </c>
      <c r="AX112" s="33">
        <v>0</v>
      </c>
      <c r="AY112" s="29">
        <f>$B112*AX112</f>
        <v>0</v>
      </c>
      <c r="AZ112" s="33">
        <v>0</v>
      </c>
      <c r="BA112" s="29">
        <f>$B112*AZ112</f>
        <v>0</v>
      </c>
      <c r="BB112" s="33">
        <v>0</v>
      </c>
      <c r="BC112" s="29">
        <f>$B112*BB112</f>
        <v>0</v>
      </c>
      <c r="BD112" s="33">
        <v>0</v>
      </c>
      <c r="BE112" s="29">
        <f>$B112*BD112</f>
        <v>0</v>
      </c>
      <c r="BF112" s="33">
        <v>2E-3</v>
      </c>
      <c r="BG112" s="31">
        <f t="shared" ref="BG112:BG125" si="760">$B112*BF112</f>
        <v>7.7</v>
      </c>
      <c r="BH112" s="33">
        <v>0</v>
      </c>
      <c r="BI112" s="29">
        <f>$B112*BH112</f>
        <v>0</v>
      </c>
      <c r="BJ112" s="33">
        <v>0</v>
      </c>
      <c r="BK112" s="29">
        <f>$B112*BJ112</f>
        <v>0</v>
      </c>
      <c r="BL112" s="33">
        <v>0</v>
      </c>
      <c r="BM112" s="29">
        <f>$B112*BL112</f>
        <v>0</v>
      </c>
    </row>
    <row r="113" spans="1:65" hidden="1" outlineLevel="1" x14ac:dyDescent="0.25">
      <c r="A113" s="2" t="s">
        <v>119</v>
      </c>
      <c r="B113" s="1">
        <v>19090</v>
      </c>
      <c r="C113" s="42">
        <f t="shared" ref="C113:C125" si="761">SUM(F113,H113,J113,L113,N113,P113,R113,T113,V113,X113,Z113,AB113,AD113,AF113,AH113,AJ113,AL113,AN113,AP113,AR113,AT113,AV113,AX113,AZ113,BB113,BD113,BF113,BH113,BJ113,BL113)</f>
        <v>1</v>
      </c>
      <c r="D113" s="21"/>
      <c r="E113" s="22"/>
      <c r="F113" s="33">
        <v>0</v>
      </c>
      <c r="G113" s="29">
        <f t="shared" si="742"/>
        <v>0</v>
      </c>
      <c r="H113" s="33">
        <v>5.0000000000000001E-4</v>
      </c>
      <c r="I113" s="29">
        <f t="shared" si="743"/>
        <v>9.5449999999999999</v>
      </c>
      <c r="J113" s="33">
        <v>0</v>
      </c>
      <c r="K113" s="29">
        <f t="shared" si="744"/>
        <v>0</v>
      </c>
      <c r="L113" s="33">
        <v>0</v>
      </c>
      <c r="M113" s="29">
        <f t="shared" si="745"/>
        <v>0</v>
      </c>
      <c r="N113" s="33">
        <v>2.9999999999999997E-4</v>
      </c>
      <c r="O113" s="31">
        <f t="shared" si="746"/>
        <v>5.7269999999999994</v>
      </c>
      <c r="P113" s="33">
        <v>2.9999999999999997E-4</v>
      </c>
      <c r="Q113" s="31">
        <f t="shared" si="747"/>
        <v>5.7269999999999994</v>
      </c>
      <c r="R113" s="33">
        <v>0</v>
      </c>
      <c r="S113" s="29">
        <f t="shared" si="748"/>
        <v>0</v>
      </c>
      <c r="T113" s="37">
        <v>1.0699999999999999E-2</v>
      </c>
      <c r="U113" s="31">
        <f t="shared" si="749"/>
        <v>204.26299999999998</v>
      </c>
      <c r="V113" s="33">
        <v>0.83</v>
      </c>
      <c r="W113" s="31">
        <f t="shared" si="750"/>
        <v>15844.699999999999</v>
      </c>
      <c r="X113" s="33">
        <v>0</v>
      </c>
      <c r="Y113" s="29">
        <f t="shared" si="751"/>
        <v>0</v>
      </c>
      <c r="Z113" s="33">
        <v>1E-4</v>
      </c>
      <c r="AA113" s="29">
        <f t="shared" si="752"/>
        <v>1.909</v>
      </c>
      <c r="AB113" s="33">
        <v>0</v>
      </c>
      <c r="AC113" s="29">
        <f t="shared" si="753"/>
        <v>0</v>
      </c>
      <c r="AD113" s="33">
        <v>0.03</v>
      </c>
      <c r="AE113" s="31">
        <f t="shared" si="754"/>
        <v>572.69999999999993</v>
      </c>
      <c r="AF113" s="33">
        <v>0</v>
      </c>
      <c r="AG113" s="29">
        <f t="shared" ref="AG113:AG125" si="762">$B113*AF113</f>
        <v>0</v>
      </c>
      <c r="AH113" s="33">
        <v>0</v>
      </c>
      <c r="AI113" s="29">
        <f t="shared" ref="AI113:AI125" si="763">$B113*AH113</f>
        <v>0</v>
      </c>
      <c r="AJ113" s="33">
        <v>4.3999999999999997E-2</v>
      </c>
      <c r="AK113" s="31">
        <f t="shared" si="755"/>
        <v>839.95999999999992</v>
      </c>
      <c r="AL113" s="33">
        <v>2.0000000000000001E-4</v>
      </c>
      <c r="AM113" s="31">
        <f t="shared" si="756"/>
        <v>3.8180000000000001</v>
      </c>
      <c r="AN113" s="33">
        <v>1.0800000000000001E-2</v>
      </c>
      <c r="AO113" s="31">
        <f t="shared" si="757"/>
        <v>206.172</v>
      </c>
      <c r="AP113" s="33">
        <v>0</v>
      </c>
      <c r="AQ113" s="31">
        <f t="shared" si="758"/>
        <v>0</v>
      </c>
      <c r="AR113" s="33">
        <v>7.0000000000000007E-2</v>
      </c>
      <c r="AS113" s="31">
        <f t="shared" si="759"/>
        <v>1336.3000000000002</v>
      </c>
      <c r="AT113" s="33">
        <v>0</v>
      </c>
      <c r="AU113" s="29">
        <f t="shared" ref="AU113:AU125" si="764">$B113*AT113</f>
        <v>0</v>
      </c>
      <c r="AV113" s="33">
        <v>0</v>
      </c>
      <c r="AW113" s="29">
        <f t="shared" ref="AW113:AW125" si="765">$B113*AV113</f>
        <v>0</v>
      </c>
      <c r="AX113" s="33">
        <v>0</v>
      </c>
      <c r="AY113" s="29">
        <f t="shared" ref="AY113:AY125" si="766">$B113*AX113</f>
        <v>0</v>
      </c>
      <c r="AZ113" s="33">
        <v>0</v>
      </c>
      <c r="BA113" s="29">
        <f t="shared" ref="BA113:BC125" si="767">$B113*AZ113</f>
        <v>0</v>
      </c>
      <c r="BB113" s="33">
        <v>0</v>
      </c>
      <c r="BC113" s="29">
        <f t="shared" si="767"/>
        <v>0</v>
      </c>
      <c r="BD113" s="33">
        <v>1E-4</v>
      </c>
      <c r="BE113" s="29">
        <f t="shared" ref="BE113" si="768">$B113*BD113</f>
        <v>1.909</v>
      </c>
      <c r="BF113" s="33">
        <v>3.0000000000000001E-3</v>
      </c>
      <c r="BG113" s="31">
        <f t="shared" si="760"/>
        <v>57.27</v>
      </c>
      <c r="BH113" s="33">
        <v>0</v>
      </c>
      <c r="BI113" s="29">
        <f t="shared" ref="BI113:BI125" si="769">$B113*BH113</f>
        <v>0</v>
      </c>
      <c r="BJ113" s="33">
        <v>0</v>
      </c>
      <c r="BK113" s="29">
        <f t="shared" ref="BK113:BK125" si="770">$B113*BJ113</f>
        <v>0</v>
      </c>
      <c r="BL113" s="33">
        <v>0</v>
      </c>
      <c r="BM113" s="29">
        <f t="shared" ref="BM113:BM125" si="771">$B113*BL113</f>
        <v>0</v>
      </c>
    </row>
    <row r="114" spans="1:65" hidden="1" outlineLevel="1" x14ac:dyDescent="0.25">
      <c r="A114" s="2" t="s">
        <v>120</v>
      </c>
      <c r="B114" s="1">
        <v>12110</v>
      </c>
      <c r="C114" s="42">
        <f t="shared" si="761"/>
        <v>1</v>
      </c>
      <c r="D114" s="21"/>
      <c r="E114" s="22"/>
      <c r="F114" s="33">
        <v>0</v>
      </c>
      <c r="G114" s="29">
        <f t="shared" si="742"/>
        <v>0</v>
      </c>
      <c r="H114" s="33">
        <v>2.0000000000000001E-4</v>
      </c>
      <c r="I114" s="29">
        <f t="shared" si="743"/>
        <v>2.4220000000000002</v>
      </c>
      <c r="J114" s="33">
        <v>0</v>
      </c>
      <c r="K114" s="29">
        <f t="shared" si="744"/>
        <v>0</v>
      </c>
      <c r="L114" s="33">
        <v>0</v>
      </c>
      <c r="M114" s="29">
        <f t="shared" si="745"/>
        <v>0</v>
      </c>
      <c r="N114" s="33">
        <v>1.09E-2</v>
      </c>
      <c r="O114" s="31">
        <f t="shared" si="746"/>
        <v>131.999</v>
      </c>
      <c r="P114" s="33">
        <v>0</v>
      </c>
      <c r="Q114" s="31">
        <f t="shared" si="747"/>
        <v>0</v>
      </c>
      <c r="R114" s="33">
        <v>0</v>
      </c>
      <c r="S114" s="29">
        <f t="shared" si="748"/>
        <v>0</v>
      </c>
      <c r="T114" s="37">
        <v>0.14000000000000001</v>
      </c>
      <c r="U114" s="31">
        <f t="shared" si="749"/>
        <v>1695.4</v>
      </c>
      <c r="V114" s="33">
        <v>0.09</v>
      </c>
      <c r="W114" s="31">
        <f t="shared" si="750"/>
        <v>1089.8999999999999</v>
      </c>
      <c r="X114" s="33">
        <v>0</v>
      </c>
      <c r="Y114" s="29">
        <f t="shared" si="751"/>
        <v>0</v>
      </c>
      <c r="Z114" s="33">
        <v>0</v>
      </c>
      <c r="AA114" s="29">
        <f t="shared" si="752"/>
        <v>0</v>
      </c>
      <c r="AB114" s="33">
        <v>0</v>
      </c>
      <c r="AC114" s="29">
        <f t="shared" si="753"/>
        <v>0</v>
      </c>
      <c r="AD114" s="33">
        <v>1.4999999999999999E-2</v>
      </c>
      <c r="AE114" s="31">
        <f t="shared" si="754"/>
        <v>181.65</v>
      </c>
      <c r="AF114" s="33">
        <v>0</v>
      </c>
      <c r="AG114" s="29">
        <f t="shared" si="762"/>
        <v>0</v>
      </c>
      <c r="AH114" s="33">
        <v>8.0000000000000004E-4</v>
      </c>
      <c r="AI114" s="29">
        <f t="shared" si="763"/>
        <v>9.6880000000000006</v>
      </c>
      <c r="AJ114" s="33">
        <v>1.4E-2</v>
      </c>
      <c r="AK114" s="31">
        <f t="shared" si="755"/>
        <v>169.54</v>
      </c>
      <c r="AL114" s="33">
        <v>7.0000000000000001E-3</v>
      </c>
      <c r="AM114" s="31">
        <f t="shared" si="756"/>
        <v>84.77</v>
      </c>
      <c r="AN114" s="33">
        <v>1.4E-2</v>
      </c>
      <c r="AO114" s="31">
        <f t="shared" si="757"/>
        <v>169.54</v>
      </c>
      <c r="AP114" s="33">
        <v>0</v>
      </c>
      <c r="AQ114" s="31">
        <f t="shared" si="758"/>
        <v>0</v>
      </c>
      <c r="AR114" s="33">
        <v>0.7</v>
      </c>
      <c r="AS114" s="31">
        <f t="shared" si="759"/>
        <v>8477</v>
      </c>
      <c r="AT114" s="33">
        <v>0</v>
      </c>
      <c r="AU114" s="29">
        <f t="shared" si="764"/>
        <v>0</v>
      </c>
      <c r="AV114" s="33">
        <v>0</v>
      </c>
      <c r="AW114" s="29">
        <f t="shared" si="765"/>
        <v>0</v>
      </c>
      <c r="AX114" s="33">
        <v>0</v>
      </c>
      <c r="AY114" s="29">
        <f t="shared" si="766"/>
        <v>0</v>
      </c>
      <c r="AZ114" s="33">
        <v>0</v>
      </c>
      <c r="BA114" s="29">
        <f t="shared" si="767"/>
        <v>0</v>
      </c>
      <c r="BB114" s="33">
        <v>0</v>
      </c>
      <c r="BC114" s="29">
        <f t="shared" si="767"/>
        <v>0</v>
      </c>
      <c r="BD114" s="33">
        <v>1E-4</v>
      </c>
      <c r="BE114" s="29">
        <f t="shared" ref="BE114" si="772">$B114*BD114</f>
        <v>1.2110000000000001</v>
      </c>
      <c r="BF114" s="33">
        <v>8.0000000000000002E-3</v>
      </c>
      <c r="BG114" s="31">
        <f t="shared" si="760"/>
        <v>96.88</v>
      </c>
      <c r="BH114" s="33">
        <v>0</v>
      </c>
      <c r="BI114" s="29">
        <f t="shared" si="769"/>
        <v>0</v>
      </c>
      <c r="BJ114" s="33">
        <v>0</v>
      </c>
      <c r="BK114" s="29">
        <f t="shared" si="770"/>
        <v>0</v>
      </c>
      <c r="BL114" s="33">
        <v>0</v>
      </c>
      <c r="BM114" s="29">
        <f t="shared" si="771"/>
        <v>0</v>
      </c>
    </row>
    <row r="115" spans="1:65" hidden="1" outlineLevel="1" x14ac:dyDescent="0.25">
      <c r="A115" s="2" t="s">
        <v>121</v>
      </c>
      <c r="B115" s="1">
        <v>5090</v>
      </c>
      <c r="C115" s="42">
        <f t="shared" si="761"/>
        <v>1</v>
      </c>
      <c r="D115" s="21"/>
      <c r="E115" s="22"/>
      <c r="F115" s="33">
        <v>0</v>
      </c>
      <c r="G115" s="29">
        <f t="shared" si="742"/>
        <v>0</v>
      </c>
      <c r="H115" s="33">
        <v>1E-4</v>
      </c>
      <c r="I115" s="29">
        <f t="shared" si="743"/>
        <v>0.50900000000000001</v>
      </c>
      <c r="J115" s="33">
        <v>0</v>
      </c>
      <c r="K115" s="29">
        <f t="shared" si="744"/>
        <v>0</v>
      </c>
      <c r="L115" s="33">
        <v>0</v>
      </c>
      <c r="M115" s="29">
        <f t="shared" si="745"/>
        <v>0</v>
      </c>
      <c r="N115" s="33">
        <v>5.5999999999999999E-3</v>
      </c>
      <c r="O115" s="31">
        <f t="shared" si="746"/>
        <v>28.504000000000001</v>
      </c>
      <c r="P115" s="33">
        <v>0</v>
      </c>
      <c r="Q115" s="31">
        <f t="shared" si="747"/>
        <v>0</v>
      </c>
      <c r="R115" s="33">
        <v>0</v>
      </c>
      <c r="S115" s="29">
        <f t="shared" si="748"/>
        <v>0</v>
      </c>
      <c r="T115" s="37">
        <v>0.1</v>
      </c>
      <c r="U115" s="31">
        <f t="shared" si="749"/>
        <v>509</v>
      </c>
      <c r="V115" s="33">
        <v>0.12</v>
      </c>
      <c r="W115" s="31">
        <f t="shared" si="750"/>
        <v>610.79999999999995</v>
      </c>
      <c r="X115" s="33">
        <v>0</v>
      </c>
      <c r="Y115" s="29">
        <f t="shared" si="751"/>
        <v>0</v>
      </c>
      <c r="Z115" s="33">
        <v>2.0000000000000001E-4</v>
      </c>
      <c r="AA115" s="29">
        <f t="shared" si="752"/>
        <v>1.018</v>
      </c>
      <c r="AB115" s="33">
        <v>0</v>
      </c>
      <c r="AC115" s="29">
        <f t="shared" si="753"/>
        <v>0</v>
      </c>
      <c r="AD115" s="33">
        <v>0.01</v>
      </c>
      <c r="AE115" s="31">
        <f t="shared" si="754"/>
        <v>50.9</v>
      </c>
      <c r="AF115" s="33">
        <v>0</v>
      </c>
      <c r="AG115" s="29">
        <f t="shared" si="762"/>
        <v>0</v>
      </c>
      <c r="AH115" s="33">
        <v>5.0000000000000001E-3</v>
      </c>
      <c r="AI115" s="29">
        <f t="shared" si="763"/>
        <v>25.45</v>
      </c>
      <c r="AJ115" s="33">
        <v>1.4999999999999999E-2</v>
      </c>
      <c r="AK115" s="31">
        <f t="shared" si="755"/>
        <v>76.349999999999994</v>
      </c>
      <c r="AL115" s="33">
        <v>1.2E-2</v>
      </c>
      <c r="AM115" s="31">
        <f t="shared" si="756"/>
        <v>61.08</v>
      </c>
      <c r="AN115" s="33">
        <v>0.02</v>
      </c>
      <c r="AO115" s="31">
        <f t="shared" si="757"/>
        <v>101.8</v>
      </c>
      <c r="AP115" s="33">
        <v>0</v>
      </c>
      <c r="AQ115" s="31">
        <f t="shared" si="758"/>
        <v>0</v>
      </c>
      <c r="AR115" s="33">
        <v>0.71</v>
      </c>
      <c r="AS115" s="31">
        <f t="shared" si="759"/>
        <v>3613.8999999999996</v>
      </c>
      <c r="AT115" s="33">
        <v>0</v>
      </c>
      <c r="AU115" s="29">
        <f t="shared" si="764"/>
        <v>0</v>
      </c>
      <c r="AV115" s="33">
        <v>0</v>
      </c>
      <c r="AW115" s="29">
        <f t="shared" si="765"/>
        <v>0</v>
      </c>
      <c r="AX115" s="33">
        <v>0</v>
      </c>
      <c r="AY115" s="29">
        <f t="shared" si="766"/>
        <v>0</v>
      </c>
      <c r="AZ115" s="33">
        <v>0</v>
      </c>
      <c r="BA115" s="29">
        <f t="shared" si="767"/>
        <v>0</v>
      </c>
      <c r="BB115" s="33">
        <v>0</v>
      </c>
      <c r="BC115" s="29">
        <f t="shared" si="767"/>
        <v>0</v>
      </c>
      <c r="BD115" s="33">
        <v>1E-4</v>
      </c>
      <c r="BE115" s="29">
        <f t="shared" ref="BE115" si="773">$B115*BD115</f>
        <v>0.50900000000000001</v>
      </c>
      <c r="BF115" s="33">
        <v>2E-3</v>
      </c>
      <c r="BG115" s="31">
        <f t="shared" si="760"/>
        <v>10.18</v>
      </c>
      <c r="BH115" s="33">
        <v>0</v>
      </c>
      <c r="BI115" s="29">
        <f t="shared" si="769"/>
        <v>0</v>
      </c>
      <c r="BJ115" s="33">
        <v>0</v>
      </c>
      <c r="BK115" s="29">
        <f t="shared" si="770"/>
        <v>0</v>
      </c>
      <c r="BL115" s="33">
        <v>0</v>
      </c>
      <c r="BM115" s="29">
        <f t="shared" si="771"/>
        <v>0</v>
      </c>
    </row>
    <row r="116" spans="1:65" hidden="1" outlineLevel="1" x14ac:dyDescent="0.25">
      <c r="A116" s="2" t="s">
        <v>122</v>
      </c>
      <c r="B116" s="1">
        <v>15270</v>
      </c>
      <c r="C116" s="42">
        <f t="shared" si="761"/>
        <v>1</v>
      </c>
      <c r="D116" s="21"/>
      <c r="E116" s="22"/>
      <c r="F116" s="33">
        <v>0</v>
      </c>
      <c r="G116" s="29">
        <f t="shared" si="742"/>
        <v>0</v>
      </c>
      <c r="H116" s="33">
        <v>2.0000000000000001E-4</v>
      </c>
      <c r="I116" s="29">
        <f t="shared" si="743"/>
        <v>3.0540000000000003</v>
      </c>
      <c r="J116" s="33">
        <v>0</v>
      </c>
      <c r="K116" s="29">
        <f t="shared" si="744"/>
        <v>0</v>
      </c>
      <c r="L116" s="33">
        <v>0</v>
      </c>
      <c r="M116" s="29">
        <f t="shared" si="745"/>
        <v>0</v>
      </c>
      <c r="N116" s="33">
        <v>5.0000000000000001E-3</v>
      </c>
      <c r="O116" s="31">
        <f t="shared" si="746"/>
        <v>76.350000000000009</v>
      </c>
      <c r="P116" s="33">
        <v>0</v>
      </c>
      <c r="Q116" s="31">
        <f t="shared" si="747"/>
        <v>0</v>
      </c>
      <c r="R116" s="33">
        <v>0</v>
      </c>
      <c r="S116" s="29">
        <f t="shared" si="748"/>
        <v>0</v>
      </c>
      <c r="T116" s="37">
        <v>0.17</v>
      </c>
      <c r="U116" s="31">
        <f t="shared" si="749"/>
        <v>2595.9</v>
      </c>
      <c r="V116" s="33">
        <v>0.08</v>
      </c>
      <c r="W116" s="31">
        <f t="shared" si="750"/>
        <v>1221.6000000000001</v>
      </c>
      <c r="X116" s="33">
        <v>0</v>
      </c>
      <c r="Y116" s="29">
        <f t="shared" si="751"/>
        <v>0</v>
      </c>
      <c r="Z116" s="33">
        <v>0</v>
      </c>
      <c r="AA116" s="29">
        <f t="shared" si="752"/>
        <v>0</v>
      </c>
      <c r="AB116" s="33">
        <v>0</v>
      </c>
      <c r="AC116" s="29">
        <f t="shared" si="753"/>
        <v>0</v>
      </c>
      <c r="AD116" s="33">
        <v>1.0699999999999999E-2</v>
      </c>
      <c r="AE116" s="31">
        <f t="shared" si="754"/>
        <v>163.38899999999998</v>
      </c>
      <c r="AF116" s="33">
        <v>0</v>
      </c>
      <c r="AG116" s="29">
        <f t="shared" si="762"/>
        <v>0</v>
      </c>
      <c r="AH116" s="33">
        <v>1E-3</v>
      </c>
      <c r="AI116" s="29">
        <f t="shared" si="763"/>
        <v>15.27</v>
      </c>
      <c r="AJ116" s="33">
        <v>1.0999999999999999E-2</v>
      </c>
      <c r="AK116" s="31">
        <f t="shared" si="755"/>
        <v>167.97</v>
      </c>
      <c r="AL116" s="33">
        <v>0.01</v>
      </c>
      <c r="AM116" s="31">
        <f t="shared" si="756"/>
        <v>152.70000000000002</v>
      </c>
      <c r="AN116" s="33">
        <v>0.01</v>
      </c>
      <c r="AO116" s="31">
        <f t="shared" si="757"/>
        <v>152.70000000000002</v>
      </c>
      <c r="AP116" s="33">
        <v>0</v>
      </c>
      <c r="AQ116" s="31">
        <f t="shared" si="758"/>
        <v>0</v>
      </c>
      <c r="AR116" s="33">
        <v>0.7</v>
      </c>
      <c r="AS116" s="31">
        <f t="shared" si="759"/>
        <v>10689</v>
      </c>
      <c r="AT116" s="33">
        <v>0</v>
      </c>
      <c r="AU116" s="29">
        <f t="shared" si="764"/>
        <v>0</v>
      </c>
      <c r="AV116" s="33">
        <v>0</v>
      </c>
      <c r="AW116" s="29">
        <f t="shared" si="765"/>
        <v>0</v>
      </c>
      <c r="AX116" s="33">
        <v>0</v>
      </c>
      <c r="AY116" s="29">
        <f t="shared" si="766"/>
        <v>0</v>
      </c>
      <c r="AZ116" s="33">
        <v>0</v>
      </c>
      <c r="BA116" s="29">
        <f t="shared" si="767"/>
        <v>0</v>
      </c>
      <c r="BB116" s="33">
        <v>0</v>
      </c>
      <c r="BC116" s="29">
        <f t="shared" si="767"/>
        <v>0</v>
      </c>
      <c r="BD116" s="33">
        <v>1E-4</v>
      </c>
      <c r="BE116" s="29">
        <f t="shared" ref="BE116" si="774">$B116*BD116</f>
        <v>1.5270000000000001</v>
      </c>
      <c r="BF116" s="33">
        <v>2E-3</v>
      </c>
      <c r="BG116" s="31">
        <f t="shared" si="760"/>
        <v>30.54</v>
      </c>
      <c r="BH116" s="33">
        <v>0</v>
      </c>
      <c r="BI116" s="29">
        <f t="shared" si="769"/>
        <v>0</v>
      </c>
      <c r="BJ116" s="33">
        <v>0</v>
      </c>
      <c r="BK116" s="29">
        <f t="shared" si="770"/>
        <v>0</v>
      </c>
      <c r="BL116" s="33">
        <v>0</v>
      </c>
      <c r="BM116" s="29">
        <f t="shared" si="771"/>
        <v>0</v>
      </c>
    </row>
    <row r="117" spans="1:65" hidden="1" outlineLevel="1" x14ac:dyDescent="0.25">
      <c r="A117" s="2" t="s">
        <v>123</v>
      </c>
      <c r="B117" s="1">
        <v>6970</v>
      </c>
      <c r="C117" s="42">
        <f t="shared" si="761"/>
        <v>1</v>
      </c>
      <c r="D117" s="21"/>
      <c r="E117" s="22"/>
      <c r="F117" s="33">
        <v>0</v>
      </c>
      <c r="G117" s="29">
        <f t="shared" si="742"/>
        <v>0</v>
      </c>
      <c r="H117" s="33">
        <v>1E-4</v>
      </c>
      <c r="I117" s="29">
        <f t="shared" si="743"/>
        <v>0.69700000000000006</v>
      </c>
      <c r="J117" s="33">
        <v>0</v>
      </c>
      <c r="K117" s="29">
        <f t="shared" si="744"/>
        <v>0</v>
      </c>
      <c r="L117" s="33">
        <v>0</v>
      </c>
      <c r="M117" s="29">
        <f t="shared" si="745"/>
        <v>0</v>
      </c>
      <c r="N117" s="33">
        <v>1.8E-3</v>
      </c>
      <c r="O117" s="31">
        <f t="shared" si="746"/>
        <v>12.545999999999999</v>
      </c>
      <c r="P117" s="33">
        <v>0</v>
      </c>
      <c r="Q117" s="31">
        <f t="shared" si="747"/>
        <v>0</v>
      </c>
      <c r="R117" s="33">
        <v>0</v>
      </c>
      <c r="S117" s="29">
        <f t="shared" si="748"/>
        <v>0</v>
      </c>
      <c r="T117" s="37">
        <v>0.08</v>
      </c>
      <c r="U117" s="31">
        <f t="shared" si="749"/>
        <v>557.6</v>
      </c>
      <c r="V117" s="33">
        <v>0.12</v>
      </c>
      <c r="W117" s="31">
        <f t="shared" si="750"/>
        <v>836.4</v>
      </c>
      <c r="X117" s="33">
        <v>0</v>
      </c>
      <c r="Y117" s="29">
        <f t="shared" si="751"/>
        <v>0</v>
      </c>
      <c r="Z117" s="33">
        <v>0</v>
      </c>
      <c r="AA117" s="29">
        <f t="shared" si="752"/>
        <v>0</v>
      </c>
      <c r="AB117" s="33">
        <v>0</v>
      </c>
      <c r="AC117" s="29">
        <f t="shared" si="753"/>
        <v>0</v>
      </c>
      <c r="AD117" s="33">
        <v>0.02</v>
      </c>
      <c r="AE117" s="31">
        <f t="shared" si="754"/>
        <v>139.4</v>
      </c>
      <c r="AF117" s="33">
        <v>0</v>
      </c>
      <c r="AG117" s="29">
        <f t="shared" si="762"/>
        <v>0</v>
      </c>
      <c r="AH117" s="33">
        <v>0</v>
      </c>
      <c r="AI117" s="29">
        <f t="shared" si="763"/>
        <v>0</v>
      </c>
      <c r="AJ117" s="33">
        <v>2.5000000000000001E-2</v>
      </c>
      <c r="AK117" s="31">
        <f t="shared" si="755"/>
        <v>174.25</v>
      </c>
      <c r="AL117" s="33">
        <v>5.0000000000000001E-3</v>
      </c>
      <c r="AM117" s="31">
        <f t="shared" si="756"/>
        <v>34.85</v>
      </c>
      <c r="AN117" s="33">
        <v>0.01</v>
      </c>
      <c r="AO117" s="31">
        <f t="shared" si="757"/>
        <v>69.7</v>
      </c>
      <c r="AP117" s="33">
        <v>0</v>
      </c>
      <c r="AQ117" s="31">
        <f t="shared" si="758"/>
        <v>0</v>
      </c>
      <c r="AR117" s="33">
        <v>0.73</v>
      </c>
      <c r="AS117" s="31">
        <f t="shared" si="759"/>
        <v>5088.0999999999995</v>
      </c>
      <c r="AT117" s="33">
        <v>0</v>
      </c>
      <c r="AU117" s="29">
        <f t="shared" si="764"/>
        <v>0</v>
      </c>
      <c r="AV117" s="33">
        <v>0</v>
      </c>
      <c r="AW117" s="29">
        <f t="shared" si="765"/>
        <v>0</v>
      </c>
      <c r="AX117" s="33">
        <v>0</v>
      </c>
      <c r="AY117" s="29">
        <f t="shared" si="766"/>
        <v>0</v>
      </c>
      <c r="AZ117" s="33">
        <v>0</v>
      </c>
      <c r="BA117" s="29">
        <f t="shared" si="767"/>
        <v>0</v>
      </c>
      <c r="BB117" s="33">
        <v>0</v>
      </c>
      <c r="BC117" s="29">
        <f t="shared" si="767"/>
        <v>0</v>
      </c>
      <c r="BD117" s="33">
        <v>1E-4</v>
      </c>
      <c r="BE117" s="29">
        <f t="shared" ref="BE117" si="775">$B117*BD117</f>
        <v>0.69700000000000006</v>
      </c>
      <c r="BF117" s="33">
        <v>8.0000000000000002E-3</v>
      </c>
      <c r="BG117" s="31">
        <f t="shared" si="760"/>
        <v>55.76</v>
      </c>
      <c r="BH117" s="33">
        <v>0</v>
      </c>
      <c r="BI117" s="29">
        <f t="shared" si="769"/>
        <v>0</v>
      </c>
      <c r="BJ117" s="33">
        <v>0</v>
      </c>
      <c r="BK117" s="29">
        <f t="shared" si="770"/>
        <v>0</v>
      </c>
      <c r="BL117" s="33">
        <v>0</v>
      </c>
      <c r="BM117" s="29">
        <f t="shared" si="771"/>
        <v>0</v>
      </c>
    </row>
    <row r="118" spans="1:65" hidden="1" outlineLevel="1" x14ac:dyDescent="0.25">
      <c r="A118" s="2" t="s">
        <v>124</v>
      </c>
      <c r="B118" s="1">
        <v>16090</v>
      </c>
      <c r="C118" s="42">
        <f t="shared" si="761"/>
        <v>1</v>
      </c>
      <c r="D118" s="21"/>
      <c r="E118" s="22"/>
      <c r="F118" s="33">
        <v>0</v>
      </c>
      <c r="G118" s="29">
        <f t="shared" si="742"/>
        <v>0</v>
      </c>
      <c r="H118" s="33">
        <v>2.0000000000000001E-4</v>
      </c>
      <c r="I118" s="29">
        <f t="shared" si="743"/>
        <v>3.218</v>
      </c>
      <c r="J118" s="33">
        <v>0</v>
      </c>
      <c r="K118" s="29">
        <f t="shared" si="744"/>
        <v>0</v>
      </c>
      <c r="L118" s="33">
        <v>0</v>
      </c>
      <c r="M118" s="29">
        <f t="shared" si="745"/>
        <v>0</v>
      </c>
      <c r="N118" s="33">
        <v>5.9999999999999995E-4</v>
      </c>
      <c r="O118" s="31">
        <f t="shared" si="746"/>
        <v>9.6539999999999999</v>
      </c>
      <c r="P118" s="33">
        <v>0</v>
      </c>
      <c r="Q118" s="31">
        <f t="shared" si="747"/>
        <v>0</v>
      </c>
      <c r="R118" s="33">
        <v>0</v>
      </c>
      <c r="S118" s="29">
        <f t="shared" si="748"/>
        <v>0</v>
      </c>
      <c r="T118" s="37">
        <v>0.81</v>
      </c>
      <c r="U118" s="31">
        <f t="shared" si="749"/>
        <v>13032.900000000001</v>
      </c>
      <c r="V118" s="33">
        <v>1.4999999999999999E-2</v>
      </c>
      <c r="W118" s="31">
        <f t="shared" si="750"/>
        <v>241.35</v>
      </c>
      <c r="X118" s="33">
        <v>0</v>
      </c>
      <c r="Y118" s="29">
        <f t="shared" si="751"/>
        <v>0</v>
      </c>
      <c r="Z118" s="33">
        <v>1E-4</v>
      </c>
      <c r="AA118" s="29">
        <f t="shared" si="752"/>
        <v>1.609</v>
      </c>
      <c r="AB118" s="33">
        <v>0</v>
      </c>
      <c r="AC118" s="29">
        <f t="shared" si="753"/>
        <v>0</v>
      </c>
      <c r="AD118" s="33">
        <v>2.5000000000000001E-2</v>
      </c>
      <c r="AE118" s="31">
        <f t="shared" si="754"/>
        <v>402.25</v>
      </c>
      <c r="AF118" s="33">
        <v>0</v>
      </c>
      <c r="AG118" s="29">
        <f t="shared" si="762"/>
        <v>0</v>
      </c>
      <c r="AH118" s="33">
        <v>0</v>
      </c>
      <c r="AI118" s="29">
        <f t="shared" si="763"/>
        <v>0</v>
      </c>
      <c r="AJ118" s="33">
        <v>5.0000000000000001E-3</v>
      </c>
      <c r="AK118" s="31">
        <f t="shared" si="755"/>
        <v>80.45</v>
      </c>
      <c r="AL118" s="33">
        <v>1E-3</v>
      </c>
      <c r="AM118" s="31">
        <f t="shared" si="756"/>
        <v>16.09</v>
      </c>
      <c r="AN118" s="33">
        <v>0.06</v>
      </c>
      <c r="AO118" s="31">
        <f t="shared" si="757"/>
        <v>965.4</v>
      </c>
      <c r="AP118" s="33">
        <v>0</v>
      </c>
      <c r="AQ118" s="31">
        <f t="shared" si="758"/>
        <v>0</v>
      </c>
      <c r="AR118" s="33">
        <v>0.08</v>
      </c>
      <c r="AS118" s="31">
        <f t="shared" si="759"/>
        <v>1287.2</v>
      </c>
      <c r="AT118" s="33">
        <v>0</v>
      </c>
      <c r="AU118" s="29">
        <f t="shared" si="764"/>
        <v>0</v>
      </c>
      <c r="AV118" s="33">
        <v>0</v>
      </c>
      <c r="AW118" s="29">
        <f t="shared" si="765"/>
        <v>0</v>
      </c>
      <c r="AX118" s="33">
        <v>0</v>
      </c>
      <c r="AY118" s="29">
        <f t="shared" si="766"/>
        <v>0</v>
      </c>
      <c r="AZ118" s="33">
        <v>0</v>
      </c>
      <c r="BA118" s="29">
        <f t="shared" si="767"/>
        <v>0</v>
      </c>
      <c r="BB118" s="33">
        <v>0</v>
      </c>
      <c r="BC118" s="29">
        <f t="shared" si="767"/>
        <v>0</v>
      </c>
      <c r="BD118" s="33">
        <v>1E-4</v>
      </c>
      <c r="BE118" s="29">
        <f t="shared" ref="BE118" si="776">$B118*BD118</f>
        <v>1.609</v>
      </c>
      <c r="BF118" s="33">
        <v>3.0000000000000001E-3</v>
      </c>
      <c r="BG118" s="31">
        <f t="shared" si="760"/>
        <v>48.27</v>
      </c>
      <c r="BH118" s="33">
        <v>0</v>
      </c>
      <c r="BI118" s="29">
        <f t="shared" si="769"/>
        <v>0</v>
      </c>
      <c r="BJ118" s="33">
        <v>0</v>
      </c>
      <c r="BK118" s="29">
        <f t="shared" si="770"/>
        <v>0</v>
      </c>
      <c r="BL118" s="33">
        <v>0</v>
      </c>
      <c r="BM118" s="29">
        <f t="shared" si="771"/>
        <v>0</v>
      </c>
    </row>
    <row r="119" spans="1:65" hidden="1" outlineLevel="1" x14ac:dyDescent="0.25">
      <c r="A119" s="2" t="s">
        <v>125</v>
      </c>
      <c r="B119" s="1">
        <v>35</v>
      </c>
      <c r="C119" s="42">
        <f t="shared" si="761"/>
        <v>1</v>
      </c>
      <c r="D119" s="21"/>
      <c r="E119" s="22"/>
      <c r="F119" s="33">
        <v>0</v>
      </c>
      <c r="G119" s="29">
        <f t="shared" si="742"/>
        <v>0</v>
      </c>
      <c r="H119" s="33">
        <v>0</v>
      </c>
      <c r="I119" s="29">
        <f t="shared" si="743"/>
        <v>0</v>
      </c>
      <c r="J119" s="33">
        <v>0</v>
      </c>
      <c r="K119" s="29">
        <f t="shared" si="744"/>
        <v>0</v>
      </c>
      <c r="L119" s="33">
        <v>0</v>
      </c>
      <c r="M119" s="29">
        <f t="shared" si="745"/>
        <v>0</v>
      </c>
      <c r="N119" s="33">
        <v>0</v>
      </c>
      <c r="O119" s="31">
        <f t="shared" si="746"/>
        <v>0</v>
      </c>
      <c r="P119" s="33">
        <v>0</v>
      </c>
      <c r="Q119" s="31">
        <f t="shared" si="747"/>
        <v>0</v>
      </c>
      <c r="R119" s="33">
        <v>0</v>
      </c>
      <c r="S119" s="29">
        <f t="shared" si="748"/>
        <v>0</v>
      </c>
      <c r="T119" s="37">
        <v>0.05</v>
      </c>
      <c r="U119" s="31">
        <f t="shared" si="749"/>
        <v>1.75</v>
      </c>
      <c r="V119" s="33">
        <v>0.1</v>
      </c>
      <c r="W119" s="31">
        <f t="shared" si="750"/>
        <v>3.5</v>
      </c>
      <c r="X119" s="33">
        <v>0</v>
      </c>
      <c r="Y119" s="29">
        <f t="shared" si="751"/>
        <v>0</v>
      </c>
      <c r="Z119" s="33">
        <v>0</v>
      </c>
      <c r="AA119" s="29">
        <f t="shared" si="752"/>
        <v>0</v>
      </c>
      <c r="AB119" s="33">
        <v>0</v>
      </c>
      <c r="AC119" s="29">
        <f t="shared" si="753"/>
        <v>0</v>
      </c>
      <c r="AD119" s="33">
        <v>0</v>
      </c>
      <c r="AE119" s="31">
        <f t="shared" si="754"/>
        <v>0</v>
      </c>
      <c r="AF119" s="33">
        <v>0</v>
      </c>
      <c r="AG119" s="29">
        <f t="shared" si="762"/>
        <v>0</v>
      </c>
      <c r="AH119" s="33">
        <v>0</v>
      </c>
      <c r="AI119" s="29">
        <f t="shared" si="763"/>
        <v>0</v>
      </c>
      <c r="AJ119" s="33">
        <v>0.03</v>
      </c>
      <c r="AK119" s="31">
        <f t="shared" si="755"/>
        <v>1.05</v>
      </c>
      <c r="AL119" s="33">
        <v>0</v>
      </c>
      <c r="AM119" s="31">
        <f t="shared" si="756"/>
        <v>0</v>
      </c>
      <c r="AN119" s="33">
        <v>0</v>
      </c>
      <c r="AO119" s="31">
        <f t="shared" si="757"/>
        <v>0</v>
      </c>
      <c r="AP119" s="33">
        <v>0</v>
      </c>
      <c r="AQ119" s="31">
        <f t="shared" si="758"/>
        <v>0</v>
      </c>
      <c r="AR119" s="33">
        <v>0.82</v>
      </c>
      <c r="AS119" s="31">
        <f t="shared" si="759"/>
        <v>28.7</v>
      </c>
      <c r="AT119" s="33">
        <v>0</v>
      </c>
      <c r="AU119" s="29">
        <f t="shared" si="764"/>
        <v>0</v>
      </c>
      <c r="AV119" s="33">
        <v>0</v>
      </c>
      <c r="AW119" s="29">
        <f t="shared" si="765"/>
        <v>0</v>
      </c>
      <c r="AX119" s="33">
        <v>0</v>
      </c>
      <c r="AY119" s="29">
        <f t="shared" si="766"/>
        <v>0</v>
      </c>
      <c r="AZ119" s="33">
        <v>0</v>
      </c>
      <c r="BA119" s="29">
        <f t="shared" si="767"/>
        <v>0</v>
      </c>
      <c r="BB119" s="33">
        <v>0</v>
      </c>
      <c r="BC119" s="29">
        <f t="shared" si="767"/>
        <v>0</v>
      </c>
      <c r="BD119" s="33">
        <v>0</v>
      </c>
      <c r="BE119" s="29">
        <f t="shared" ref="BE119:BE123" si="777">$B119*BD119</f>
        <v>0</v>
      </c>
      <c r="BF119" s="33">
        <v>0</v>
      </c>
      <c r="BG119" s="31">
        <f t="shared" si="760"/>
        <v>0</v>
      </c>
      <c r="BH119" s="33">
        <v>0</v>
      </c>
      <c r="BI119" s="29">
        <f t="shared" si="769"/>
        <v>0</v>
      </c>
      <c r="BJ119" s="33">
        <v>0</v>
      </c>
      <c r="BK119" s="29">
        <f t="shared" si="770"/>
        <v>0</v>
      </c>
      <c r="BL119" s="33">
        <v>0</v>
      </c>
      <c r="BM119" s="29">
        <f t="shared" si="771"/>
        <v>0</v>
      </c>
    </row>
    <row r="120" spans="1:65" hidden="1" outlineLevel="1" x14ac:dyDescent="0.25">
      <c r="A120" s="2" t="s">
        <v>126</v>
      </c>
      <c r="B120" s="1">
        <v>205200</v>
      </c>
      <c r="C120" s="42">
        <f t="shared" si="761"/>
        <v>1</v>
      </c>
      <c r="D120" s="21"/>
      <c r="E120" s="22"/>
      <c r="F120" s="33">
        <v>0</v>
      </c>
      <c r="G120" s="29">
        <f t="shared" si="742"/>
        <v>0</v>
      </c>
      <c r="H120" s="33">
        <v>5.0000000000000001E-4</v>
      </c>
      <c r="I120" s="29">
        <f t="shared" si="743"/>
        <v>102.60000000000001</v>
      </c>
      <c r="J120" s="33">
        <v>0</v>
      </c>
      <c r="K120" s="29">
        <f t="shared" si="744"/>
        <v>0</v>
      </c>
      <c r="L120" s="33">
        <v>0</v>
      </c>
      <c r="M120" s="29">
        <f t="shared" si="745"/>
        <v>0</v>
      </c>
      <c r="N120" s="33">
        <v>2.8999999999999998E-3</v>
      </c>
      <c r="O120" s="31">
        <f t="shared" si="746"/>
        <v>595.07999999999993</v>
      </c>
      <c r="P120" s="33">
        <v>0</v>
      </c>
      <c r="Q120" s="31">
        <f t="shared" si="747"/>
        <v>0</v>
      </c>
      <c r="R120" s="33">
        <v>0</v>
      </c>
      <c r="S120" s="29">
        <f t="shared" si="748"/>
        <v>0</v>
      </c>
      <c r="T120" s="37">
        <v>0.08</v>
      </c>
      <c r="U120" s="31">
        <f t="shared" si="749"/>
        <v>16416</v>
      </c>
      <c r="V120" s="33">
        <v>1.9E-2</v>
      </c>
      <c r="W120" s="31">
        <f t="shared" si="750"/>
        <v>3898.7999999999997</v>
      </c>
      <c r="X120" s="33">
        <v>0</v>
      </c>
      <c r="Y120" s="29">
        <f t="shared" si="751"/>
        <v>0</v>
      </c>
      <c r="Z120" s="33">
        <v>0</v>
      </c>
      <c r="AA120" s="29">
        <f t="shared" si="752"/>
        <v>0</v>
      </c>
      <c r="AB120" s="33">
        <v>0</v>
      </c>
      <c r="AC120" s="29">
        <f t="shared" si="753"/>
        <v>0</v>
      </c>
      <c r="AD120" s="33">
        <v>0.01</v>
      </c>
      <c r="AE120" s="31">
        <f t="shared" si="754"/>
        <v>2052</v>
      </c>
      <c r="AF120" s="33">
        <v>0</v>
      </c>
      <c r="AG120" s="29">
        <f t="shared" si="762"/>
        <v>0</v>
      </c>
      <c r="AH120" s="33">
        <v>1E-3</v>
      </c>
      <c r="AI120" s="29">
        <f t="shared" si="763"/>
        <v>205.20000000000002</v>
      </c>
      <c r="AJ120" s="33">
        <v>0.01</v>
      </c>
      <c r="AK120" s="31">
        <f t="shared" si="755"/>
        <v>2052</v>
      </c>
      <c r="AL120" s="33">
        <v>3.0000000000000001E-3</v>
      </c>
      <c r="AM120" s="31">
        <f t="shared" si="756"/>
        <v>615.6</v>
      </c>
      <c r="AN120" s="33">
        <v>0.06</v>
      </c>
      <c r="AO120" s="31">
        <f t="shared" si="757"/>
        <v>12312</v>
      </c>
      <c r="AP120" s="33">
        <v>0</v>
      </c>
      <c r="AQ120" s="31">
        <f t="shared" si="758"/>
        <v>0</v>
      </c>
      <c r="AR120" s="33">
        <v>0.81</v>
      </c>
      <c r="AS120" s="31">
        <f t="shared" si="759"/>
        <v>166212</v>
      </c>
      <c r="AT120" s="33">
        <v>0</v>
      </c>
      <c r="AU120" s="29">
        <f t="shared" si="764"/>
        <v>0</v>
      </c>
      <c r="AV120" s="33">
        <v>0</v>
      </c>
      <c r="AW120" s="29">
        <f t="shared" si="765"/>
        <v>0</v>
      </c>
      <c r="AX120" s="33">
        <v>0</v>
      </c>
      <c r="AY120" s="29">
        <f t="shared" si="766"/>
        <v>0</v>
      </c>
      <c r="AZ120" s="33">
        <v>0</v>
      </c>
      <c r="BA120" s="29">
        <f t="shared" si="767"/>
        <v>0</v>
      </c>
      <c r="BB120" s="33">
        <v>0</v>
      </c>
      <c r="BC120" s="29">
        <f t="shared" si="767"/>
        <v>0</v>
      </c>
      <c r="BD120" s="33">
        <v>5.0000000000000001E-4</v>
      </c>
      <c r="BE120" s="29">
        <f t="shared" ref="BE120:BE122" si="778">$B120*BD120</f>
        <v>102.60000000000001</v>
      </c>
      <c r="BF120" s="33">
        <v>3.0000000000000001E-3</v>
      </c>
      <c r="BG120" s="31">
        <f t="shared" si="760"/>
        <v>615.6</v>
      </c>
      <c r="BH120" s="33">
        <v>0</v>
      </c>
      <c r="BI120" s="29">
        <f t="shared" si="769"/>
        <v>0</v>
      </c>
      <c r="BJ120" s="33">
        <v>0</v>
      </c>
      <c r="BK120" s="29">
        <f t="shared" si="770"/>
        <v>0</v>
      </c>
      <c r="BL120" s="33">
        <v>1E-4</v>
      </c>
      <c r="BM120" s="29">
        <f t="shared" si="771"/>
        <v>20.52</v>
      </c>
    </row>
    <row r="121" spans="1:65" hidden="1" outlineLevel="1" x14ac:dyDescent="0.25">
      <c r="A121" s="2" t="s">
        <v>127</v>
      </c>
      <c r="B121" s="1">
        <v>6800</v>
      </c>
      <c r="C121" s="42">
        <f t="shared" ref="C121:C122" si="779">SUM(F121,H121,J121,L121,N121,P121,R121,T121,V121,X121,Z121,AB121,AD121,AF121,AH121,AJ121,AL121,AN121,AP121,AR121,AT121,AV121,AX121,AZ121,BB121,BD121,BF121,BH121,BJ121,BL121)</f>
        <v>0.99999999999999989</v>
      </c>
      <c r="D121" s="21"/>
      <c r="E121" s="22"/>
      <c r="F121" s="33">
        <v>0</v>
      </c>
      <c r="G121" s="29">
        <f t="shared" ref="G121:G122" si="780">$B121*F121</f>
        <v>0</v>
      </c>
      <c r="H121" s="33">
        <v>2.0000000000000001E-4</v>
      </c>
      <c r="I121" s="29">
        <f t="shared" ref="I121:I122" si="781">$B121*H121</f>
        <v>1.36</v>
      </c>
      <c r="J121" s="33">
        <v>0</v>
      </c>
      <c r="K121" s="29">
        <f t="shared" ref="K121:K122" si="782">$B121*J121</f>
        <v>0</v>
      </c>
      <c r="L121" s="33">
        <v>0</v>
      </c>
      <c r="M121" s="29">
        <f t="shared" ref="M121:M122" si="783">$B121*L121</f>
        <v>0</v>
      </c>
      <c r="N121" s="33">
        <v>0.01</v>
      </c>
      <c r="O121" s="31">
        <f t="shared" ref="O121:O122" si="784">$B121*N121</f>
        <v>68</v>
      </c>
      <c r="P121" s="33">
        <v>0</v>
      </c>
      <c r="Q121" s="31">
        <f t="shared" ref="Q121:Q122" si="785">$B121*P121</f>
        <v>0</v>
      </c>
      <c r="R121" s="33">
        <v>0</v>
      </c>
      <c r="S121" s="29">
        <f t="shared" ref="S121:S122" si="786">$B121*R121</f>
        <v>0</v>
      </c>
      <c r="T121" s="37">
        <v>0.12</v>
      </c>
      <c r="U121" s="31">
        <f t="shared" ref="U121:U122" si="787">$B121*T121</f>
        <v>816</v>
      </c>
      <c r="V121" s="33">
        <v>1.4999999999999999E-2</v>
      </c>
      <c r="W121" s="31">
        <f t="shared" ref="W121:W122" si="788">$B121*V121</f>
        <v>102</v>
      </c>
      <c r="X121" s="33">
        <v>0</v>
      </c>
      <c r="Y121" s="29">
        <f t="shared" ref="Y121:Y122" si="789">$B121*X121</f>
        <v>0</v>
      </c>
      <c r="Z121" s="33">
        <v>0</v>
      </c>
      <c r="AA121" s="29">
        <f t="shared" ref="AA121:AA122" si="790">$B121*Z121</f>
        <v>0</v>
      </c>
      <c r="AB121" s="33">
        <v>0</v>
      </c>
      <c r="AC121" s="29">
        <f t="shared" ref="AC121:AC122" si="791">$B121*AB121</f>
        <v>0</v>
      </c>
      <c r="AD121" s="33">
        <v>5.0000000000000001E-3</v>
      </c>
      <c r="AE121" s="31">
        <f t="shared" ref="AE121:AE122" si="792">$B121*AD121</f>
        <v>34</v>
      </c>
      <c r="AF121" s="33">
        <v>0</v>
      </c>
      <c r="AG121" s="29">
        <f t="shared" ref="AG121:AG122" si="793">$B121*AF121</f>
        <v>0</v>
      </c>
      <c r="AH121" s="33">
        <v>2E-3</v>
      </c>
      <c r="AI121" s="29">
        <f t="shared" ref="AI121:AI122" si="794">$B121*AH121</f>
        <v>13.6</v>
      </c>
      <c r="AJ121" s="33">
        <v>5.0000000000000001E-3</v>
      </c>
      <c r="AK121" s="31">
        <f t="shared" ref="AK121:AK122" si="795">$B121*AJ121</f>
        <v>34</v>
      </c>
      <c r="AL121" s="33">
        <v>1.03E-2</v>
      </c>
      <c r="AM121" s="31">
        <f t="shared" ref="AM121:AM122" si="796">$B121*AL121</f>
        <v>70.040000000000006</v>
      </c>
      <c r="AN121" s="33">
        <v>0.12</v>
      </c>
      <c r="AO121" s="31">
        <f t="shared" ref="AO121:AO122" si="797">$B121*AN121</f>
        <v>816</v>
      </c>
      <c r="AP121" s="33">
        <v>0</v>
      </c>
      <c r="AQ121" s="31">
        <f t="shared" ref="AQ121:AQ122" si="798">$B121*AP121</f>
        <v>0</v>
      </c>
      <c r="AR121" s="33">
        <v>0.71</v>
      </c>
      <c r="AS121" s="31">
        <f t="shared" ref="AS121:AS122" si="799">$B121*AR121</f>
        <v>4828</v>
      </c>
      <c r="AT121" s="33">
        <v>0</v>
      </c>
      <c r="AU121" s="29">
        <f t="shared" ref="AU121:AU122" si="800">$B121*AT121</f>
        <v>0</v>
      </c>
      <c r="AV121" s="33">
        <v>0</v>
      </c>
      <c r="AW121" s="29">
        <f t="shared" ref="AW121:AW122" si="801">$B121*AV121</f>
        <v>0</v>
      </c>
      <c r="AX121" s="33">
        <v>0</v>
      </c>
      <c r="AY121" s="29">
        <f t="shared" ref="AY121:AY122" si="802">$B121*AX121</f>
        <v>0</v>
      </c>
      <c r="AZ121" s="33">
        <v>0</v>
      </c>
      <c r="BA121" s="29">
        <f t="shared" ref="BA121:BA122" si="803">$B121*AZ121</f>
        <v>0</v>
      </c>
      <c r="BB121" s="33">
        <v>5.0000000000000001E-4</v>
      </c>
      <c r="BC121" s="29">
        <f t="shared" ref="BC121:BC122" si="804">$B121*BB121</f>
        <v>3.4</v>
      </c>
      <c r="BD121" s="33">
        <v>1E-3</v>
      </c>
      <c r="BE121" s="29">
        <f t="shared" si="778"/>
        <v>6.8</v>
      </c>
      <c r="BF121" s="33">
        <v>1E-3</v>
      </c>
      <c r="BG121" s="31">
        <f t="shared" ref="BG121:BG122" si="805">$B121*BF121</f>
        <v>6.8</v>
      </c>
      <c r="BH121" s="33">
        <v>0</v>
      </c>
      <c r="BI121" s="29">
        <f t="shared" ref="BI121:BI122" si="806">$B121*BH121</f>
        <v>0</v>
      </c>
      <c r="BJ121" s="33">
        <v>0</v>
      </c>
      <c r="BK121" s="29">
        <f t="shared" ref="BK121:BK122" si="807">$B121*BJ121</f>
        <v>0</v>
      </c>
      <c r="BL121" s="33">
        <v>0</v>
      </c>
      <c r="BM121" s="29">
        <f t="shared" ref="BM121:BM122" si="808">$B121*BL121</f>
        <v>0</v>
      </c>
    </row>
    <row r="122" spans="1:65" hidden="1" outlineLevel="1" x14ac:dyDescent="0.25">
      <c r="A122" s="2" t="s">
        <v>128</v>
      </c>
      <c r="B122" s="1">
        <v>850</v>
      </c>
      <c r="C122" s="42">
        <f t="shared" si="779"/>
        <v>1</v>
      </c>
      <c r="D122" s="21"/>
      <c r="E122" s="22"/>
      <c r="F122" s="33">
        <v>0</v>
      </c>
      <c r="G122" s="29">
        <f t="shared" si="780"/>
        <v>0</v>
      </c>
      <c r="H122" s="33">
        <v>0</v>
      </c>
      <c r="I122" s="29">
        <f t="shared" si="781"/>
        <v>0</v>
      </c>
      <c r="J122" s="33">
        <v>2E-3</v>
      </c>
      <c r="K122" s="29">
        <f t="shared" si="782"/>
        <v>1.7</v>
      </c>
      <c r="L122" s="33">
        <v>8.0000000000000002E-3</v>
      </c>
      <c r="M122" s="29">
        <f t="shared" si="783"/>
        <v>6.8</v>
      </c>
      <c r="N122" s="33">
        <v>0</v>
      </c>
      <c r="O122" s="31">
        <f t="shared" si="784"/>
        <v>0</v>
      </c>
      <c r="P122" s="33">
        <v>0</v>
      </c>
      <c r="Q122" s="31">
        <f t="shared" si="785"/>
        <v>0</v>
      </c>
      <c r="R122" s="33">
        <v>0</v>
      </c>
      <c r="S122" s="29">
        <f t="shared" si="786"/>
        <v>0</v>
      </c>
      <c r="T122" s="37">
        <v>0</v>
      </c>
      <c r="U122" s="31">
        <f t="shared" si="787"/>
        <v>0</v>
      </c>
      <c r="V122" s="33">
        <v>0</v>
      </c>
      <c r="W122" s="31">
        <f t="shared" si="788"/>
        <v>0</v>
      </c>
      <c r="X122" s="33">
        <v>0</v>
      </c>
      <c r="Y122" s="29">
        <f t="shared" si="789"/>
        <v>0</v>
      </c>
      <c r="Z122" s="33">
        <v>0</v>
      </c>
      <c r="AA122" s="29">
        <f t="shared" si="790"/>
        <v>0</v>
      </c>
      <c r="AB122" s="33">
        <v>0</v>
      </c>
      <c r="AC122" s="29">
        <f t="shared" si="791"/>
        <v>0</v>
      </c>
      <c r="AD122" s="33">
        <v>0.98</v>
      </c>
      <c r="AE122" s="31">
        <f t="shared" si="792"/>
        <v>833</v>
      </c>
      <c r="AF122" s="33">
        <v>0.01</v>
      </c>
      <c r="AG122" s="29">
        <f t="shared" si="793"/>
        <v>8.5</v>
      </c>
      <c r="AH122" s="33">
        <v>0</v>
      </c>
      <c r="AI122" s="29">
        <f t="shared" si="794"/>
        <v>0</v>
      </c>
      <c r="AJ122" s="33">
        <v>0</v>
      </c>
      <c r="AK122" s="31">
        <f t="shared" si="795"/>
        <v>0</v>
      </c>
      <c r="AL122" s="33">
        <v>0</v>
      </c>
      <c r="AM122" s="31">
        <f t="shared" si="796"/>
        <v>0</v>
      </c>
      <c r="AN122" s="33">
        <v>0</v>
      </c>
      <c r="AO122" s="31">
        <f t="shared" si="797"/>
        <v>0</v>
      </c>
      <c r="AP122" s="33">
        <v>0</v>
      </c>
      <c r="AQ122" s="31">
        <f t="shared" si="798"/>
        <v>0</v>
      </c>
      <c r="AR122" s="33">
        <v>0</v>
      </c>
      <c r="AS122" s="31">
        <f t="shared" si="799"/>
        <v>0</v>
      </c>
      <c r="AT122" s="33">
        <v>0</v>
      </c>
      <c r="AU122" s="29">
        <f t="shared" si="800"/>
        <v>0</v>
      </c>
      <c r="AV122" s="33">
        <v>0</v>
      </c>
      <c r="AW122" s="29">
        <f t="shared" si="801"/>
        <v>0</v>
      </c>
      <c r="AX122" s="33">
        <v>0</v>
      </c>
      <c r="AY122" s="29">
        <f t="shared" si="802"/>
        <v>0</v>
      </c>
      <c r="AZ122" s="33">
        <v>0</v>
      </c>
      <c r="BA122" s="29">
        <f t="shared" si="803"/>
        <v>0</v>
      </c>
      <c r="BB122" s="33">
        <v>0</v>
      </c>
      <c r="BC122" s="29">
        <f t="shared" si="804"/>
        <v>0</v>
      </c>
      <c r="BD122" s="33">
        <v>0</v>
      </c>
      <c r="BE122" s="29">
        <f t="shared" si="778"/>
        <v>0</v>
      </c>
      <c r="BF122" s="33">
        <v>0</v>
      </c>
      <c r="BG122" s="31">
        <f t="shared" si="805"/>
        <v>0</v>
      </c>
      <c r="BH122" s="33">
        <v>0</v>
      </c>
      <c r="BI122" s="29">
        <f t="shared" si="806"/>
        <v>0</v>
      </c>
      <c r="BJ122" s="33">
        <v>0</v>
      </c>
      <c r="BK122" s="29">
        <f t="shared" si="807"/>
        <v>0</v>
      </c>
      <c r="BL122" s="33">
        <v>0</v>
      </c>
      <c r="BM122" s="29">
        <f t="shared" si="808"/>
        <v>0</v>
      </c>
    </row>
    <row r="123" spans="1:65" hidden="1" outlineLevel="1" x14ac:dyDescent="0.25">
      <c r="A123" s="2" t="s">
        <v>129</v>
      </c>
      <c r="B123" s="1">
        <v>41</v>
      </c>
      <c r="C123" s="42">
        <f t="shared" ref="C123" si="809">SUM(F123,H123,J123,L123,N123,P123,R123,T123,V123,X123,Z123,AB123,AD123,AF123,AH123,AJ123,AL123,AN123,AP123,AR123,AT123,AV123,AX123,AZ123,BB123,BD123,BF123,BH123,BJ123,BL123)</f>
        <v>1</v>
      </c>
      <c r="D123" s="21"/>
      <c r="E123" s="22"/>
      <c r="F123" s="33">
        <v>0</v>
      </c>
      <c r="G123" s="29">
        <f t="shared" ref="G123" si="810">$B123*F123</f>
        <v>0</v>
      </c>
      <c r="H123" s="33">
        <v>0</v>
      </c>
      <c r="I123" s="29">
        <f t="shared" ref="I123" si="811">$B123*H123</f>
        <v>0</v>
      </c>
      <c r="J123" s="33">
        <v>0</v>
      </c>
      <c r="K123" s="29">
        <f t="shared" ref="K123" si="812">$B123*J123</f>
        <v>0</v>
      </c>
      <c r="L123" s="33">
        <v>0</v>
      </c>
      <c r="M123" s="29">
        <f t="shared" ref="M123" si="813">$B123*L123</f>
        <v>0</v>
      </c>
      <c r="N123" s="33">
        <v>0.02</v>
      </c>
      <c r="O123" s="31">
        <f t="shared" ref="O123" si="814">$B123*N123</f>
        <v>0.82000000000000006</v>
      </c>
      <c r="P123" s="33">
        <v>0</v>
      </c>
      <c r="Q123" s="31">
        <f t="shared" ref="Q123" si="815">$B123*P123</f>
        <v>0</v>
      </c>
      <c r="R123" s="33">
        <v>0</v>
      </c>
      <c r="S123" s="29">
        <f t="shared" ref="S123" si="816">$B123*R123</f>
        <v>0</v>
      </c>
      <c r="T123" s="37">
        <v>0.04</v>
      </c>
      <c r="U123" s="31">
        <f t="shared" ref="U123" si="817">$B123*T123</f>
        <v>1.6400000000000001</v>
      </c>
      <c r="V123" s="33">
        <v>0.08</v>
      </c>
      <c r="W123" s="31">
        <f t="shared" ref="W123" si="818">$B123*V123</f>
        <v>3.2800000000000002</v>
      </c>
      <c r="X123" s="33">
        <v>0</v>
      </c>
      <c r="Y123" s="29">
        <f t="shared" ref="Y123" si="819">$B123*X123</f>
        <v>0</v>
      </c>
      <c r="Z123" s="33">
        <v>0</v>
      </c>
      <c r="AA123" s="29">
        <f t="shared" ref="AA123" si="820">$B123*Z123</f>
        <v>0</v>
      </c>
      <c r="AB123" s="33">
        <v>0</v>
      </c>
      <c r="AC123" s="29">
        <f t="shared" ref="AC123" si="821">$B123*AB123</f>
        <v>0</v>
      </c>
      <c r="AD123" s="33">
        <v>0</v>
      </c>
      <c r="AE123" s="31">
        <f t="shared" ref="AE123" si="822">$B123*AD123</f>
        <v>0</v>
      </c>
      <c r="AF123" s="33">
        <v>0</v>
      </c>
      <c r="AG123" s="29">
        <f t="shared" ref="AG123" si="823">$B123*AF123</f>
        <v>0</v>
      </c>
      <c r="AH123" s="33">
        <v>0</v>
      </c>
      <c r="AI123" s="29">
        <f t="shared" ref="AI123" si="824">$B123*AH123</f>
        <v>0</v>
      </c>
      <c r="AJ123" s="33">
        <v>0.04</v>
      </c>
      <c r="AK123" s="31">
        <f t="shared" ref="AK123" si="825">$B123*AJ123</f>
        <v>1.6400000000000001</v>
      </c>
      <c r="AL123" s="33">
        <v>0</v>
      </c>
      <c r="AM123" s="31">
        <f t="shared" ref="AM123" si="826">$B123*AL123</f>
        <v>0</v>
      </c>
      <c r="AN123" s="33">
        <v>0.12</v>
      </c>
      <c r="AO123" s="31">
        <f t="shared" ref="AO123" si="827">$B123*AN123</f>
        <v>4.92</v>
      </c>
      <c r="AP123" s="33">
        <v>0</v>
      </c>
      <c r="AQ123" s="31">
        <f t="shared" ref="AQ123" si="828">$B123*AP123</f>
        <v>0</v>
      </c>
      <c r="AR123" s="33">
        <v>0.68</v>
      </c>
      <c r="AS123" s="31">
        <f t="shared" ref="AS123" si="829">$B123*AR123</f>
        <v>27.880000000000003</v>
      </c>
      <c r="AT123" s="33">
        <v>0</v>
      </c>
      <c r="AU123" s="29">
        <f t="shared" ref="AU123" si="830">$B123*AT123</f>
        <v>0</v>
      </c>
      <c r="AV123" s="33">
        <v>0</v>
      </c>
      <c r="AW123" s="29">
        <f t="shared" ref="AW123" si="831">$B123*AV123</f>
        <v>0</v>
      </c>
      <c r="AX123" s="33">
        <v>0</v>
      </c>
      <c r="AY123" s="29">
        <f t="shared" ref="AY123" si="832">$B123*AX123</f>
        <v>0</v>
      </c>
      <c r="AZ123" s="33">
        <v>0</v>
      </c>
      <c r="BA123" s="29">
        <f t="shared" ref="BA123" si="833">$B123*AZ123</f>
        <v>0</v>
      </c>
      <c r="BB123" s="33">
        <v>0</v>
      </c>
      <c r="BC123" s="29">
        <f t="shared" ref="BC123" si="834">$B123*BB123</f>
        <v>0</v>
      </c>
      <c r="BD123" s="33">
        <v>0</v>
      </c>
      <c r="BE123" s="29">
        <f t="shared" si="777"/>
        <v>0</v>
      </c>
      <c r="BF123" s="33">
        <v>0.02</v>
      </c>
      <c r="BG123" s="31">
        <f t="shared" ref="BG123" si="835">$B123*BF123</f>
        <v>0.82000000000000006</v>
      </c>
      <c r="BH123" s="33">
        <v>0</v>
      </c>
      <c r="BI123" s="29">
        <f t="shared" ref="BI123" si="836">$B123*BH123</f>
        <v>0</v>
      </c>
      <c r="BJ123" s="33">
        <v>0</v>
      </c>
      <c r="BK123" s="29">
        <f t="shared" ref="BK123" si="837">$B123*BJ123</f>
        <v>0</v>
      </c>
      <c r="BL123" s="33">
        <v>0</v>
      </c>
      <c r="BM123" s="29">
        <f t="shared" ref="BM123" si="838">$B123*BL123</f>
        <v>0</v>
      </c>
    </row>
    <row r="124" spans="1:65" hidden="1" outlineLevel="1" x14ac:dyDescent="0.25">
      <c r="A124" s="2" t="s">
        <v>130</v>
      </c>
      <c r="B124" s="1">
        <v>3220</v>
      </c>
      <c r="C124" s="42">
        <f t="shared" si="761"/>
        <v>1</v>
      </c>
      <c r="D124" s="21"/>
      <c r="E124" s="22"/>
      <c r="F124" s="33">
        <v>0</v>
      </c>
      <c r="G124" s="29">
        <f t="shared" si="742"/>
        <v>0</v>
      </c>
      <c r="H124" s="33">
        <v>2.0000000000000001E-4</v>
      </c>
      <c r="I124" s="29">
        <f t="shared" si="743"/>
        <v>0.64400000000000002</v>
      </c>
      <c r="J124" s="33">
        <v>0</v>
      </c>
      <c r="K124" s="29">
        <f t="shared" si="744"/>
        <v>0</v>
      </c>
      <c r="L124" s="33">
        <v>0</v>
      </c>
      <c r="M124" s="29">
        <f t="shared" si="745"/>
        <v>0</v>
      </c>
      <c r="N124" s="33">
        <v>1E-3</v>
      </c>
      <c r="O124" s="31">
        <f t="shared" si="746"/>
        <v>3.22</v>
      </c>
      <c r="P124" s="33">
        <v>0</v>
      </c>
      <c r="Q124" s="31">
        <f t="shared" si="747"/>
        <v>0</v>
      </c>
      <c r="R124" s="33">
        <v>0</v>
      </c>
      <c r="S124" s="29">
        <f t="shared" si="748"/>
        <v>0</v>
      </c>
      <c r="T124" s="37">
        <v>0.28000000000000003</v>
      </c>
      <c r="U124" s="31">
        <f t="shared" si="749"/>
        <v>901.60000000000014</v>
      </c>
      <c r="V124" s="33">
        <v>0.14000000000000001</v>
      </c>
      <c r="W124" s="31">
        <f t="shared" si="750"/>
        <v>450.80000000000007</v>
      </c>
      <c r="X124" s="33">
        <v>0</v>
      </c>
      <c r="Y124" s="29">
        <f t="shared" si="751"/>
        <v>0</v>
      </c>
      <c r="Z124" s="33">
        <v>0</v>
      </c>
      <c r="AA124" s="29">
        <f t="shared" si="752"/>
        <v>0</v>
      </c>
      <c r="AB124" s="33">
        <v>0</v>
      </c>
      <c r="AC124" s="29">
        <f t="shared" si="753"/>
        <v>0</v>
      </c>
      <c r="AD124" s="33">
        <v>8.0000000000000002E-3</v>
      </c>
      <c r="AE124" s="31">
        <f t="shared" si="754"/>
        <v>25.76</v>
      </c>
      <c r="AF124" s="33">
        <v>0</v>
      </c>
      <c r="AG124" s="29">
        <f t="shared" si="762"/>
        <v>0</v>
      </c>
      <c r="AH124" s="33">
        <v>1E-3</v>
      </c>
      <c r="AI124" s="29">
        <f t="shared" si="763"/>
        <v>3.22</v>
      </c>
      <c r="AJ124" s="33">
        <v>0.01</v>
      </c>
      <c r="AK124" s="31">
        <f t="shared" si="755"/>
        <v>32.200000000000003</v>
      </c>
      <c r="AL124" s="33">
        <v>6.0000000000000001E-3</v>
      </c>
      <c r="AM124" s="31">
        <f t="shared" si="756"/>
        <v>19.32</v>
      </c>
      <c r="AN124" s="33">
        <v>1.01E-2</v>
      </c>
      <c r="AO124" s="31">
        <f t="shared" si="757"/>
        <v>32.521999999999998</v>
      </c>
      <c r="AP124" s="33">
        <v>0</v>
      </c>
      <c r="AQ124" s="31">
        <f t="shared" si="758"/>
        <v>0</v>
      </c>
      <c r="AR124" s="33">
        <v>0.54</v>
      </c>
      <c r="AS124" s="31">
        <f t="shared" si="759"/>
        <v>1738.8000000000002</v>
      </c>
      <c r="AT124" s="33">
        <v>0</v>
      </c>
      <c r="AU124" s="29">
        <f t="shared" si="764"/>
        <v>0</v>
      </c>
      <c r="AV124" s="33">
        <v>0</v>
      </c>
      <c r="AW124" s="29">
        <f t="shared" si="765"/>
        <v>0</v>
      </c>
      <c r="AX124" s="33">
        <v>0</v>
      </c>
      <c r="AY124" s="29">
        <f t="shared" si="766"/>
        <v>0</v>
      </c>
      <c r="AZ124" s="33">
        <v>0</v>
      </c>
      <c r="BA124" s="29">
        <f t="shared" si="767"/>
        <v>0</v>
      </c>
      <c r="BB124" s="33">
        <v>0</v>
      </c>
      <c r="BC124" s="29">
        <f t="shared" si="767"/>
        <v>0</v>
      </c>
      <c r="BD124" s="33">
        <v>0</v>
      </c>
      <c r="BE124" s="29">
        <f t="shared" ref="BE124" si="839">$B124*BD124</f>
        <v>0</v>
      </c>
      <c r="BF124" s="33">
        <v>3.7000000000000002E-3</v>
      </c>
      <c r="BG124" s="31">
        <f t="shared" si="760"/>
        <v>11.914</v>
      </c>
      <c r="BH124" s="33">
        <v>0</v>
      </c>
      <c r="BI124" s="29">
        <f t="shared" si="769"/>
        <v>0</v>
      </c>
      <c r="BJ124" s="33">
        <v>0</v>
      </c>
      <c r="BK124" s="29">
        <f t="shared" si="770"/>
        <v>0</v>
      </c>
      <c r="BL124" s="33">
        <v>0</v>
      </c>
      <c r="BM124" s="29">
        <f t="shared" si="771"/>
        <v>0</v>
      </c>
    </row>
    <row r="125" spans="1:65" hidden="1" outlineLevel="1" x14ac:dyDescent="0.25">
      <c r="A125" s="2" t="s">
        <v>131</v>
      </c>
      <c r="B125" s="1">
        <v>102600</v>
      </c>
      <c r="C125" s="42">
        <f t="shared" si="761"/>
        <v>0.99999999999999989</v>
      </c>
      <c r="D125" s="21"/>
      <c r="E125" s="22"/>
      <c r="F125" s="33">
        <v>5.0000000000000001E-4</v>
      </c>
      <c r="G125" s="29">
        <f t="shared" si="742"/>
        <v>51.300000000000004</v>
      </c>
      <c r="H125" s="33">
        <v>1E-3</v>
      </c>
      <c r="I125" s="29">
        <f t="shared" si="743"/>
        <v>102.60000000000001</v>
      </c>
      <c r="J125" s="33">
        <v>0.01</v>
      </c>
      <c r="K125" s="29">
        <f t="shared" si="744"/>
        <v>1026</v>
      </c>
      <c r="L125" s="33">
        <v>0</v>
      </c>
      <c r="M125" s="29">
        <f t="shared" si="745"/>
        <v>0</v>
      </c>
      <c r="N125" s="33">
        <v>5.0000000000000001E-3</v>
      </c>
      <c r="O125" s="31">
        <f t="shared" si="746"/>
        <v>513</v>
      </c>
      <c r="P125" s="33">
        <v>1E-4</v>
      </c>
      <c r="Q125" s="31">
        <f t="shared" si="747"/>
        <v>10.26</v>
      </c>
      <c r="R125" s="33">
        <v>1E-4</v>
      </c>
      <c r="S125" s="29">
        <f t="shared" si="748"/>
        <v>10.26</v>
      </c>
      <c r="T125" s="37">
        <v>0.11</v>
      </c>
      <c r="U125" s="31">
        <f t="shared" si="749"/>
        <v>11286</v>
      </c>
      <c r="V125" s="33">
        <v>0.09</v>
      </c>
      <c r="W125" s="31">
        <f t="shared" si="750"/>
        <v>9234</v>
      </c>
      <c r="X125" s="33">
        <v>1E-3</v>
      </c>
      <c r="Y125" s="29">
        <f t="shared" si="751"/>
        <v>102.60000000000001</v>
      </c>
      <c r="Z125" s="33">
        <v>4.0000000000000002E-4</v>
      </c>
      <c r="AA125" s="29">
        <f t="shared" si="752"/>
        <v>41.04</v>
      </c>
      <c r="AB125" s="33">
        <v>0.02</v>
      </c>
      <c r="AC125" s="29">
        <f t="shared" si="753"/>
        <v>2052</v>
      </c>
      <c r="AD125" s="33">
        <v>0.02</v>
      </c>
      <c r="AE125" s="31">
        <f t="shared" si="754"/>
        <v>2052</v>
      </c>
      <c r="AF125" s="33">
        <v>0.05</v>
      </c>
      <c r="AG125" s="29">
        <f t="shared" si="762"/>
        <v>5130</v>
      </c>
      <c r="AH125" s="33">
        <v>3.0000000000000001E-3</v>
      </c>
      <c r="AI125" s="29">
        <f t="shared" si="763"/>
        <v>307.8</v>
      </c>
      <c r="AJ125" s="33">
        <v>1.2999999999999999E-2</v>
      </c>
      <c r="AK125" s="31">
        <f t="shared" si="755"/>
        <v>1333.8</v>
      </c>
      <c r="AL125" s="33">
        <v>1.2999999999999999E-2</v>
      </c>
      <c r="AM125" s="31">
        <f t="shared" si="756"/>
        <v>1333.8</v>
      </c>
      <c r="AN125" s="33">
        <v>0.09</v>
      </c>
      <c r="AO125" s="31">
        <f t="shared" si="757"/>
        <v>9234</v>
      </c>
      <c r="AP125" s="33">
        <v>2.0299999999999999E-2</v>
      </c>
      <c r="AQ125" s="31">
        <f t="shared" si="758"/>
        <v>2082.7799999999997</v>
      </c>
      <c r="AR125" s="33">
        <v>0.45</v>
      </c>
      <c r="AS125" s="31">
        <f t="shared" si="759"/>
        <v>46170</v>
      </c>
      <c r="AT125" s="33">
        <v>1E-3</v>
      </c>
      <c r="AU125" s="29">
        <f t="shared" si="764"/>
        <v>102.60000000000001</v>
      </c>
      <c r="AV125" s="33">
        <v>0.06</v>
      </c>
      <c r="AW125" s="29">
        <f t="shared" si="765"/>
        <v>6156</v>
      </c>
      <c r="AX125" s="33">
        <v>0.01</v>
      </c>
      <c r="AY125" s="29">
        <f t="shared" si="766"/>
        <v>1026</v>
      </c>
      <c r="AZ125" s="33">
        <v>0</v>
      </c>
      <c r="BA125" s="29">
        <f t="shared" si="767"/>
        <v>0</v>
      </c>
      <c r="BB125" s="33">
        <v>0.02</v>
      </c>
      <c r="BC125" s="29">
        <f t="shared" si="767"/>
        <v>2052</v>
      </c>
      <c r="BD125" s="33">
        <v>5.0000000000000001E-3</v>
      </c>
      <c r="BE125" s="29">
        <f t="shared" ref="BE125" si="840">$B125*BD125</f>
        <v>513</v>
      </c>
      <c r="BF125" s="33">
        <v>6.0000000000000001E-3</v>
      </c>
      <c r="BG125" s="31">
        <f t="shared" si="760"/>
        <v>615.6</v>
      </c>
      <c r="BH125" s="33">
        <v>5.0000000000000001E-4</v>
      </c>
      <c r="BI125" s="29">
        <f t="shared" si="769"/>
        <v>51.300000000000004</v>
      </c>
      <c r="BJ125" s="33">
        <v>0</v>
      </c>
      <c r="BK125" s="29">
        <f t="shared" si="770"/>
        <v>0</v>
      </c>
      <c r="BL125" s="33">
        <v>1E-4</v>
      </c>
      <c r="BM125" s="29">
        <f t="shared" si="771"/>
        <v>10.26</v>
      </c>
    </row>
    <row r="126" spans="1:65" collapsed="1" x14ac:dyDescent="0.25"/>
  </sheetData>
  <sortState ref="A32:A34">
    <sortCondition ref="A32"/>
  </sortState>
  <mergeCells count="34"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  <mergeCell ref="BB1:BC1"/>
    <mergeCell ref="BD1:BE1"/>
    <mergeCell ref="D1:E1"/>
    <mergeCell ref="D2:E2"/>
    <mergeCell ref="D51:E51"/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Donald A. Farland</cp:lastModifiedBy>
  <dcterms:created xsi:type="dcterms:W3CDTF">2020-06-01T10:48:22Z</dcterms:created>
  <dcterms:modified xsi:type="dcterms:W3CDTF">2021-03-04T15:48:01Z</dcterms:modified>
</cp:coreProperties>
</file>