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ukun\OneDrive\Desktop\"/>
    </mc:Choice>
  </mc:AlternateContent>
  <xr:revisionPtr revIDLastSave="0" documentId="13_ncr:1_{59F675A8-FE32-4E33-9D7E-683B1A72565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rm Responses 1" sheetId="1" r:id="rId1"/>
    <sheet name="Cleaned data" sheetId="4" r:id="rId2"/>
    <sheet name="Pivot table 1" sheetId="5" r:id="rId3"/>
    <sheet name="Pivot table 2" sheetId="6" r:id="rId4"/>
    <sheet name="Pivot table 3" sheetId="7" r:id="rId5"/>
    <sheet name="Pivot table 4" sheetId="10" r:id="rId6"/>
    <sheet name="Pivot table 5" sheetId="11" r:id="rId7"/>
  </sheets>
  <calcPr calcId="181029"/>
  <pivotCaches>
    <pivotCache cacheId="0" r:id="rId8"/>
  </pivotCaches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</calcChain>
</file>

<file path=xl/sharedStrings.xml><?xml version="1.0" encoding="utf-8"?>
<sst xmlns="http://schemas.openxmlformats.org/spreadsheetml/2006/main" count="2698" uniqueCount="361">
  <si>
    <t>Timestamp</t>
  </si>
  <si>
    <t>What is your age?</t>
  </si>
  <si>
    <t>What is your gender identity?</t>
  </si>
  <si>
    <t>What is your highest level of education completed?</t>
  </si>
  <si>
    <t>Which of the following best describes your occupation?</t>
  </si>
  <si>
    <t>Which geopolitical zone in Nigeria do you primarily reside in?</t>
  </si>
  <si>
    <t>How do you primarily access the internet?</t>
  </si>
  <si>
    <t>On average, how many Minutes or hours do you spend on the internet per day? ( E.g. 30m or 2hrs)</t>
  </si>
  <si>
    <t>Which is your most preferred social media site? (Please select one)</t>
  </si>
  <si>
    <t>How would you describe your current mental health?</t>
  </si>
  <si>
    <t>What are your most common mental health challenges? (Please check all that apply)</t>
  </si>
  <si>
    <t>Have you ever used a mental health app before?</t>
  </si>
  <si>
    <t xml:space="preserve">Do you find it difficult to disconnect from social media? </t>
  </si>
  <si>
    <t>How often does your mood or self-esteem change based on engagement with posts (yours or others') on social media?</t>
  </si>
  <si>
    <t>how often do you experience negative feelings after extended use? (Check all that apply).</t>
  </si>
  <si>
    <t>How often do you compare your life to others on social media?</t>
  </si>
  <si>
    <t>What features would you find most helpful in a mental health app? (Please check all that apply)</t>
  </si>
  <si>
    <t>How important is anonymity when using a mental health platform?</t>
  </si>
  <si>
    <t>Would you prefer human support (therapists, mentors) or automated support (AI check-ins, mood tracking)?</t>
  </si>
  <si>
    <t>How often would you be willing to use a mental health app?</t>
  </si>
  <si>
    <t>What would make you trust and continue using a mental health app?</t>
  </si>
  <si>
    <t>Any other feedback, concerns, or features you'd love to see in Zencamind?</t>
  </si>
  <si>
    <t>Score</t>
  </si>
  <si>
    <t>24–28</t>
  </si>
  <si>
    <t>Female</t>
  </si>
  <si>
    <t>Undergraduate Degree (e.g., HND, Bachelor's)</t>
  </si>
  <si>
    <t>Tech/IT</t>
  </si>
  <si>
    <t>South West</t>
  </si>
  <si>
    <t>2hrs</t>
  </si>
  <si>
    <t>Instagram</t>
  </si>
  <si>
    <t>Fair</t>
  </si>
  <si>
    <t>Anxiety, Depression, Stress, Loneliness, Burnout, Low self-esteem, Sleep problems</t>
  </si>
  <si>
    <t>No</t>
  </si>
  <si>
    <t>No, I can disconnect easily</t>
  </si>
  <si>
    <t>Frequently</t>
  </si>
  <si>
    <t>Mental fatigue or exhaustion, Restlessness or difficulty concentrating, Increased anxiety or nervousness, Feelings of sadness or low mood, Feelings of inadequacy or low self-worth, Irritability or frustration, A sense of "missing out" (FOMO)</t>
  </si>
  <si>
    <t>Sometimes</t>
  </si>
  <si>
    <t>Gamified wellness challenges</t>
  </si>
  <si>
    <t>A mix of both</t>
  </si>
  <si>
    <t>Only when I’m feeling low</t>
  </si>
  <si>
    <t>It depends on if the experience is worth my time</t>
  </si>
  <si>
    <t>Nil</t>
  </si>
  <si>
    <t>20–23</t>
  </si>
  <si>
    <t>Business/Management</t>
  </si>
  <si>
    <t>Snapchat</t>
  </si>
  <si>
    <t>Good</t>
  </si>
  <si>
    <t>Stress</t>
  </si>
  <si>
    <t>Rarely</t>
  </si>
  <si>
    <t>None of the above</t>
  </si>
  <si>
    <t>Daily journal and reflection, Access to therapists or coaches, Mindfulness/meditation exercises, Gamified wellness challenges</t>
  </si>
  <si>
    <t>Mostly automated support</t>
  </si>
  <si>
    <t>nah, I’m good</t>
  </si>
  <si>
    <t>Postgraduate Degree (e.g., Master's, PhD)</t>
  </si>
  <si>
    <t>South South</t>
  </si>
  <si>
    <t>6hrs</t>
  </si>
  <si>
    <t>Sleep problems</t>
  </si>
  <si>
    <t>Difficulty falling asleep or disturbed sleep, A sense of "missing out" (FOMO)</t>
  </si>
  <si>
    <t>Anonymous peer community, AI-based mood tracking, Daily journal and reflection, Access to therapists or coaches, Mindfulness/meditation exercises, Crisis support resources</t>
  </si>
  <si>
    <t>A few times a week</t>
  </si>
  <si>
    <t xml:space="preserve">Personalized response and attention </t>
  </si>
  <si>
    <t xml:space="preserve">None that I know of </t>
  </si>
  <si>
    <t>WhatsApp</t>
  </si>
  <si>
    <t>Poor</t>
  </si>
  <si>
    <t>Anxiety, Stress, Burnout, Sleep problems</t>
  </si>
  <si>
    <t>Yes, very difficult</t>
  </si>
  <si>
    <t>Restlessness or difficulty concentrating, Feelings of sadness or low mood, Irritability or frustration</t>
  </si>
  <si>
    <t>AI-based mood tracking, Daily journal and reflection, Mindfulness/meditation exercises, Social media detox tools</t>
  </si>
  <si>
    <t>Mostly human support</t>
  </si>
  <si>
    <t>To help ease my stress</t>
  </si>
  <si>
    <t>Nill</t>
  </si>
  <si>
    <t>Unemployed</t>
  </si>
  <si>
    <t>5hrs</t>
  </si>
  <si>
    <t>Depression, Loneliness, In adequacy</t>
  </si>
  <si>
    <t>Yes, sometimes difficult</t>
  </si>
  <si>
    <t>Mental fatigue or exhaustion, Feelings of sadness or low mood, Difficulty falling asleep or disturbed sleep</t>
  </si>
  <si>
    <t>Anonymous peer community, AI-based mood tracking, Access to therapists or coaches</t>
  </si>
  <si>
    <t>Daily</t>
  </si>
  <si>
    <t>If it evidently helps me deal with my mental health issues, trauma and helps become better</t>
  </si>
  <si>
    <t xml:space="preserve">If a therapist or doctor is assigned to track your meetings, not different therapists daily </t>
  </si>
  <si>
    <t>Male</t>
  </si>
  <si>
    <t>North East</t>
  </si>
  <si>
    <t>Excellent</t>
  </si>
  <si>
    <t>Weekly</t>
  </si>
  <si>
    <t xml:space="preserve">Data privacy </t>
  </si>
  <si>
    <t>NA</t>
  </si>
  <si>
    <t>North Central</t>
  </si>
  <si>
    <t>22hr</t>
  </si>
  <si>
    <t>Always/Almost always</t>
  </si>
  <si>
    <t>Increased anxiety or nervousness, Feelings of sadness or low mood, Feelings of inadequacy or low self-worth, Irritability or frustration, Difficulty falling asleep or disturbed sleep, A sense of "missing out" (FOMO)</t>
  </si>
  <si>
    <t>Anonymous peer community, Daily journal and reflection, Access to therapists or coaches, Mindfulness/meditation exercises, Crisis support resources, Social media detox tools, Gamified wellness challenges</t>
  </si>
  <si>
    <t>Anonymity 😂</t>
  </si>
  <si>
    <t>Clean UI and awesome use experience. Thank you for doing this</t>
  </si>
  <si>
    <t>8hrs</t>
  </si>
  <si>
    <t>Anxiety, Depression, Stress, Low self-esteem</t>
  </si>
  <si>
    <t>Mental fatigue or exhaustion, Restlessness or difficulty concentrating, Irritability or frustration</t>
  </si>
  <si>
    <t>Access to therapists or coaches, Social media detox tools, Gamified wellness challenges</t>
  </si>
  <si>
    <t xml:space="preserve">None </t>
  </si>
  <si>
    <t>16–19</t>
  </si>
  <si>
    <t>Senior Secondary/High School</t>
  </si>
  <si>
    <t>Student</t>
  </si>
  <si>
    <t>7hrs</t>
  </si>
  <si>
    <t>X (formerly Twitter)</t>
  </si>
  <si>
    <t>Anxiety, Stress, Burnout</t>
  </si>
  <si>
    <t>Irritability or frustration, A sense of "missing out" (FOMO)</t>
  </si>
  <si>
    <t>Anonymous peer community, Access to therapists or coaches, Crisis support resources, Social media detox tools, Gamified wellness challenges</t>
  </si>
  <si>
    <t xml:space="preserve">If it actually helps me </t>
  </si>
  <si>
    <t>None</t>
  </si>
  <si>
    <t>Stress, Burnout, Low self-esteem</t>
  </si>
  <si>
    <t>Mental fatigue or exhaustion, Restlessness or difficulty concentrating, A sense of "missing out" (FOMO)</t>
  </si>
  <si>
    <t>Anonymous peer community, Access to therapists or coaches, Mindfulness/meditation exercises, Social media detox tools, Gamified wellness challenges</t>
  </si>
  <si>
    <t>Occasionally</t>
  </si>
  <si>
    <t xml:space="preserve">I really dont know </t>
  </si>
  <si>
    <t>Stress, Low self-esteem</t>
  </si>
  <si>
    <t>Restlessness or difficulty concentrating, Irritability or frustration</t>
  </si>
  <si>
    <t>Daily journal and reflection, Access to therapists or coaches</t>
  </si>
  <si>
    <t xml:space="preserve">If our conversation is encrypted </t>
  </si>
  <si>
    <t>See daily progress</t>
  </si>
  <si>
    <t>South East</t>
  </si>
  <si>
    <t>Mental fatigue or exhaustion, Feelings of sadness or low mood, Feelings of inadequacy or low self-worth, Irritability or frustration, Difficulty falling asleep or disturbed sleep, A sense of "missing out" (FOMO)</t>
  </si>
  <si>
    <t>Anonymous peer community, AI-based mood tracking, Daily journal and reflection, Access to therapists or coaches, Mindfulness/meditation exercises, Crisis support resources, Social media detox tools</t>
  </si>
  <si>
    <t>If the app can solve a problem in terms of my mental health, then good</t>
  </si>
  <si>
    <t>TikTok</t>
  </si>
  <si>
    <t>Anxiety, Depression, Stress, Loneliness, Burnout, Low self-esteem</t>
  </si>
  <si>
    <t>A sense of "missing out" (FOMO)</t>
  </si>
  <si>
    <t>Access to therapists or coaches, Mindfulness/meditation exercises</t>
  </si>
  <si>
    <t xml:space="preserve">Confidentiality </t>
  </si>
  <si>
    <t>Facebook</t>
  </si>
  <si>
    <t>Loneliness</t>
  </si>
  <si>
    <t>Restlessness or difficulty concentrating</t>
  </si>
  <si>
    <t>Access to therapists or coaches</t>
  </si>
  <si>
    <t>The realness of the app</t>
  </si>
  <si>
    <t xml:space="preserve">Physical contact when necessary </t>
  </si>
  <si>
    <t>Mindfulness/meditation exercises</t>
  </si>
  <si>
    <t>Good result</t>
  </si>
  <si>
    <t>Yes</t>
  </si>
  <si>
    <t>1hrs</t>
  </si>
  <si>
    <t>Anxiety, Depression, Stress, Loneliness, Burnout</t>
  </si>
  <si>
    <t>Never</t>
  </si>
  <si>
    <t>Mental fatigue or exhaustion</t>
  </si>
  <si>
    <t>Access to therapists or coaches, Crisis support resources</t>
  </si>
  <si>
    <t>Anonymous peer community, AI-based mood tracking, Daily journal and reflection, Access to therapists or coaches, Crisis support resources</t>
  </si>
  <si>
    <t>Nothing</t>
  </si>
  <si>
    <t>3hrs</t>
  </si>
  <si>
    <t>Anxiety, Stress, Loneliness, Burnout</t>
  </si>
  <si>
    <t>Always</t>
  </si>
  <si>
    <t>Anonymous peer community, Daily journal and reflection, Access to therapists or coaches, Mindfulness/meditation exercises</t>
  </si>
  <si>
    <t>N/A</t>
  </si>
  <si>
    <t>Trades/Skilled Labor</t>
  </si>
  <si>
    <t>4hrs</t>
  </si>
  <si>
    <t>Anxiety</t>
  </si>
  <si>
    <t>Irritability or frustration</t>
  </si>
  <si>
    <t>Daily journal and reflection</t>
  </si>
  <si>
    <t>If it’s really working for me</t>
  </si>
  <si>
    <t>2h</t>
  </si>
  <si>
    <t>Difficulty falling asleep or disturbed sleep</t>
  </si>
  <si>
    <t>Anonymous peer community, Access to therapists or coaches, Mindfulness/meditation exercises</t>
  </si>
  <si>
    <t xml:space="preserve">Confidentiality, empathize and reassurance </t>
  </si>
  <si>
    <t xml:space="preserve">Daily mood check-in, offline access and privacy and data security </t>
  </si>
  <si>
    <t xml:space="preserve">Nothing </t>
  </si>
  <si>
    <t xml:space="preserve">Not any </t>
  </si>
  <si>
    <t>Creative/Arts</t>
  </si>
  <si>
    <t>Depression, Stress, Loneliness, Burnout, Low self-esteem</t>
  </si>
  <si>
    <t>Feelings of sadness or low mood, Feelings of inadequacy or low self-worth, A sense of "missing out" (FOMO)</t>
  </si>
  <si>
    <t>Anonymous peer community, Social media detox tools, Gamified wellness challenges</t>
  </si>
  <si>
    <t xml:space="preserve">Evidence-based practices: The app should be based on scientifically proven methods, like CBT or mindfulness, and demonstrate a commitment to quality and safety. </t>
  </si>
  <si>
    <t>Cost reduction and a broader patient base</t>
  </si>
  <si>
    <t>Education/Academia</t>
  </si>
  <si>
    <t>Anonymous peer community</t>
  </si>
  <si>
    <t>Great</t>
  </si>
  <si>
    <t>Prefer not to say</t>
  </si>
  <si>
    <t>Civil Service/Government</t>
  </si>
  <si>
    <t>Anxiety, Stress</t>
  </si>
  <si>
    <t>Restlessness or difficulty concentrating, Difficulty falling asleep or disturbed sleep</t>
  </si>
  <si>
    <t>Anonymous peer community, Daily journal and reflection</t>
  </si>
  <si>
    <t>1. Privacy and Data Security, 2. Professional Credibility, 3. Ease of Use &amp; Design, 4. Consistency Without Pressure</t>
  </si>
  <si>
    <t>1. Voice-to-text note capture would be incredibly helpful for moments when typing isn't practical.
2. A gentle reminder system based on past habits like suggesting reflection prompts when you miss a few days.</t>
  </si>
  <si>
    <t>Stress, Loneliness, Burnout</t>
  </si>
  <si>
    <t>Mental fatigue or exhaustion, Restlessness or difficulty concentrating, Difficulty falling asleep or disturbed sleep</t>
  </si>
  <si>
    <t>Anonymous peer community, AI-based mood tracking, Daily journal and reflection, Access to therapists or coaches, Mindfulness/meditation exercises, Social media detox tools, Gamified wellness challenges</t>
  </si>
  <si>
    <t xml:space="preserve">Transparency and accuracy </t>
  </si>
  <si>
    <t xml:space="preserve">Daily routine check or exercise. </t>
  </si>
  <si>
    <t>Mental fatigue or exhaustion, Feelings of sadness or low mood</t>
  </si>
  <si>
    <t>AI-based mood tracking, Social media detox tools</t>
  </si>
  <si>
    <t xml:space="preserve">Privacy </t>
  </si>
  <si>
    <t xml:space="preserve">No ads </t>
  </si>
  <si>
    <t>15hr</t>
  </si>
  <si>
    <t>YouTube</t>
  </si>
  <si>
    <t>Stress, Low self-esteem, Sleep problems</t>
  </si>
  <si>
    <t>AI-based mood tracking, Access to therapists or coaches, Mindfulness/meditation exercises, Social media detox tools</t>
  </si>
  <si>
    <t>Stress, Burnout, Sleep problems</t>
  </si>
  <si>
    <t>Mental fatigue or exhaustion, Restlessness or difficulty concentrating, Irritability or frustration, A sense of "missing out" (FOMO)</t>
  </si>
  <si>
    <t>Anonymous peer community, AI-based mood tracking, Daily journal and reflection, Access to therapists or coaches, Mindfulness/meditation exercises, Gamified wellness challenges</t>
  </si>
  <si>
    <t>If i can get solutions to whatever feeling i have at that moment and it's effectiveness</t>
  </si>
  <si>
    <t>Nah.</t>
  </si>
  <si>
    <t>Anonymous peer community, AI-based mood tracking, Daily journal and reflection, Access to therapists or coaches</t>
  </si>
  <si>
    <t>Certified therapists. Goodluck!</t>
  </si>
  <si>
    <t>5hr</t>
  </si>
  <si>
    <t>Feelings of inadequacy or low self-worth</t>
  </si>
  <si>
    <t>Feelings of sadness or low mood, Irritability or frustration</t>
  </si>
  <si>
    <t>Anonymous peer community, AI-based mood tracking, Daily journal and reflection, Access to therapists or coaches, Mindfulness/meditation exercises, Crisis support resources, Social media detox tools, Gamified wellness challenges</t>
  </si>
  <si>
    <t xml:space="preserve">If it’s really effective </t>
  </si>
  <si>
    <t xml:space="preserve">Nope </t>
  </si>
  <si>
    <t>Mental fatigue or exhaustion, Restlessness or difficulty concentrating, Feelings of inadequacy or low self-worth, A sense of "missing out" (FOMO)</t>
  </si>
  <si>
    <t>Daily journal and reflection, Access to therapists or coaches, Social media detox tools</t>
  </si>
  <si>
    <t>The community of people in the same boat as me sharing their stories making me feel seen and not alone</t>
  </si>
  <si>
    <t>10hr</t>
  </si>
  <si>
    <t>Anxiety, Stress, Burnout, Low self-esteem</t>
  </si>
  <si>
    <t>Feelings of inadequacy or low self-worth, A sense of "missing out" (FOMO)</t>
  </si>
  <si>
    <t>Access to therapists or coaches, Crisis support resources, Social media detox tools</t>
  </si>
  <si>
    <t>Confidentiality</t>
  </si>
  <si>
    <t xml:space="preserve">Nothing for now </t>
  </si>
  <si>
    <t>Healthcare Professional</t>
  </si>
  <si>
    <t>18hr</t>
  </si>
  <si>
    <t>Anxiety, Depression, Stress, Loneliness</t>
  </si>
  <si>
    <t>The features</t>
  </si>
  <si>
    <t>I’m not sure</t>
  </si>
  <si>
    <t xml:space="preserve">Because it’s confidential </t>
  </si>
  <si>
    <t>Dammykowode @gmail.com</t>
  </si>
  <si>
    <t>Anxiety, Depression, Stress</t>
  </si>
  <si>
    <t>Restlessness or difficulty concentrating, Feelings of sadness or low mood</t>
  </si>
  <si>
    <t xml:space="preserve">No </t>
  </si>
  <si>
    <t xml:space="preserve">Anonymity </t>
  </si>
  <si>
    <t xml:space="preserve">Anonymity should be the top priority so that more people can open up about their mental health </t>
  </si>
  <si>
    <t>Access to therapists or coaches, Mindfulness/meditation exercises, Social media detox tools, Gamified wellness challenges</t>
  </si>
  <si>
    <t>If it’s working</t>
  </si>
  <si>
    <t xml:space="preserve">Any </t>
  </si>
  <si>
    <t>Feelings of sadness or low mood</t>
  </si>
  <si>
    <t>If I see positive changes concerning my mental health</t>
  </si>
  <si>
    <t>Positve growth</t>
  </si>
  <si>
    <t>Stress, Burnout</t>
  </si>
  <si>
    <t>Mental fatigue or exhaustion, Irritability or frustration</t>
  </si>
  <si>
    <t>AI-based mood tracking, Daily journal and reflection, Access to therapists or coaches, Mindfulness/meditation exercises, Social media detox tools, Gamified wellness challenges</t>
  </si>
  <si>
    <t xml:space="preserve">Client to therapist confidentiality </t>
  </si>
  <si>
    <t>Apart from the above mentioned. I don’t think so.</t>
  </si>
  <si>
    <t>Anonymous peer community, Daily journal and reflection, Mindfulness/meditation exercises, Social media detox tools, Gamified wellness challenges</t>
  </si>
  <si>
    <t>The effectiveness</t>
  </si>
  <si>
    <t>The inclusion of our faith/belief. We are formed by our belief systems and it's important in dealing with our mental health</t>
  </si>
  <si>
    <t>Anxiety, Depression, Stress, Loneliness, Low self-esteem, Sleep problems</t>
  </si>
  <si>
    <t>Mental fatigue or exhaustion, Restlessness or difficulty concentrating, Increased anxiety or nervousness, Feelings of sadness or low mood, Feelings of inadequacy or low self-worth, Irritability or frustration, Difficulty falling asleep or disturbed sleep, A sense of "missing out" (FOMO)</t>
  </si>
  <si>
    <t>AI-based mood tracking, Access to therapists or coaches, Mindfulness/meditation exercises</t>
  </si>
  <si>
    <t>When I'm able see the impact and it is helpful</t>
  </si>
  <si>
    <t xml:space="preserve">Nothing more </t>
  </si>
  <si>
    <t>Anonymous peer community, AI-based mood tracking, Access to therapists or coaches, Mindfulness/meditation exercises, Crisis support resources, Social media detox tools</t>
  </si>
  <si>
    <t>Anonymity, Privacy and Security of informatiom</t>
  </si>
  <si>
    <t>Mental fatigue or exhaustion, Restlessness or difficulty concentrating, Feelings of inadequacy or low self-worth</t>
  </si>
  <si>
    <t>AI-based mood tracking, Daily journal and reflection, Access to therapists or coaches, Mindfulness/meditation exercises, Social media detox tools</t>
  </si>
  <si>
    <t xml:space="preserve">The accuracy </t>
  </si>
  <si>
    <t>2 hr</t>
  </si>
  <si>
    <t>Mental fatigue or exhaustion, Restlessness or difficulty concentrating</t>
  </si>
  <si>
    <t>Effectiveness and anonymity in usage</t>
  </si>
  <si>
    <t>1hr</t>
  </si>
  <si>
    <t xml:space="preserve">For my health management </t>
  </si>
  <si>
    <t xml:space="preserve">I can't say for now </t>
  </si>
  <si>
    <t>Anxiety, Stress, Loneliness, Low self-esteem</t>
  </si>
  <si>
    <t>Mental fatigue or exhaustion, Increased anxiety or nervousness, Feelings of sadness or low mood, Feelings of inadequacy or low self-worth, A sense of "missing out" (FOMO)</t>
  </si>
  <si>
    <t>If the app is effective in helping my mental health and easy to use</t>
  </si>
  <si>
    <t xml:space="preserve">It should be affordable and able to help me get improve my self esteem </t>
  </si>
  <si>
    <t>16h</t>
  </si>
  <si>
    <t>Depression, Stress</t>
  </si>
  <si>
    <t>Anonymous peer community, AI-based mood tracking, Daily journal and reflection, Access to therapists or coaches, Social media detox tools, Gamified wellness challenges</t>
  </si>
  <si>
    <t>Less ads, genuinety</t>
  </si>
  <si>
    <t>30m</t>
  </si>
  <si>
    <t xml:space="preserve">If it gives good result </t>
  </si>
  <si>
    <t>45m</t>
  </si>
  <si>
    <t>Mental fatigue or exhaustion, None of the above</t>
  </si>
  <si>
    <t xml:space="preserve">If it works effectively </t>
  </si>
  <si>
    <t xml:space="preserve">Let's see how it goes </t>
  </si>
  <si>
    <t>Stress, Loneliness, Low self-esteem, Sleep problems</t>
  </si>
  <si>
    <t>Restlessness or difficulty concentrating, Difficulty falling asleep or disturbed sleep, A sense of "missing out" (FOMO)</t>
  </si>
  <si>
    <t>Daily journal and reflection, Access to therapists or coaches, Mindfulness/meditation exercises, Crisis support resources</t>
  </si>
  <si>
    <t xml:space="preserve">I really don't know </t>
  </si>
  <si>
    <t>Not sure</t>
  </si>
  <si>
    <t>Daily journal and reflection, Access to therapists or coaches, Mindfulness/meditation exercises</t>
  </si>
  <si>
    <t xml:space="preserve">When I am seeing and expressing the result </t>
  </si>
  <si>
    <t>Yeah</t>
  </si>
  <si>
    <t>Anxiety, Stress, Loneliness, Low self-esteem, Sleep problems</t>
  </si>
  <si>
    <t xml:space="preserve">Gratitude </t>
  </si>
  <si>
    <t>If it works for me</t>
  </si>
  <si>
    <t xml:space="preserve">No, I would really appreciate it the app is created and the features are standard </t>
  </si>
  <si>
    <t>Low self-esteem</t>
  </si>
  <si>
    <t>If the need arises, i will use it</t>
  </si>
  <si>
    <t>AI-based mood tracking, Daily journal and reflection, Access to therapists or coaches, Crisis support resources, Social media detox tools</t>
  </si>
  <si>
    <t>Increased anxiety or nervousness</t>
  </si>
  <si>
    <t>If it is really helpful. I will continue to use it.</t>
  </si>
  <si>
    <t>Emotional support.</t>
  </si>
  <si>
    <t>Mental fatigue or exhaustion, Increased anxiety or nervousness, Irritability or frustration</t>
  </si>
  <si>
    <t>AI-based mood tracking, Daily journal and reflection, Access to therapists or coaches, Mindfulness/meditation exercises, Gamified wellness challenges</t>
  </si>
  <si>
    <t>Anxiety, Burnout</t>
  </si>
  <si>
    <t>Stress, Loneliness</t>
  </si>
  <si>
    <t xml:space="preserve">As long as I find it helpful when needed most </t>
  </si>
  <si>
    <t>Daily journal and reflection, Mindfulness/meditation exercises</t>
  </si>
  <si>
    <t>Feelings of sadness or low mood, Irritability or frustration, A sense of "missing out" (FOMO)</t>
  </si>
  <si>
    <t>Anonymous peer community, Access to therapists or coaches, Mindfulness/meditation exercises, Crisis support resources, Gamified wellness challenges</t>
  </si>
  <si>
    <t xml:space="preserve">If I see improvements in myself </t>
  </si>
  <si>
    <t>Restlessness or difficulty concentrating, Feelings of inadequacy or low self-worth, Irritability or frustration</t>
  </si>
  <si>
    <t>Anonymous peer community, Daily journal and reflection, Social media detox tools</t>
  </si>
  <si>
    <t xml:space="preserve">If I see a positive impact </t>
  </si>
  <si>
    <t>Access to therapists or coaches, Gamified wellness challenges</t>
  </si>
  <si>
    <t xml:space="preserve">The kind of experience I get using it </t>
  </si>
  <si>
    <t>Anonymous peer community, Daily journal and reflection, Mindfulness/meditation exercises</t>
  </si>
  <si>
    <t>If only it work well for me</t>
  </si>
  <si>
    <t>Mental fatigue or exhaustion, Restlessness or difficulty concentrating, Increased anxiety or nervousness</t>
  </si>
  <si>
    <t>Because it helps</t>
  </si>
  <si>
    <t xml:space="preserve">More progressive work </t>
  </si>
  <si>
    <t>6hr</t>
  </si>
  <si>
    <t>Restlessness or difficulty concentrating, A sense of "missing out" (FOMO)</t>
  </si>
  <si>
    <t>11hr</t>
  </si>
  <si>
    <t>AI-based mood tracking, Daily journal and reflection, Access to therapists or coaches</t>
  </si>
  <si>
    <t>Solutions, if it helps me feel better</t>
  </si>
  <si>
    <t xml:space="preserve">Anxiety, </t>
  </si>
  <si>
    <t xml:space="preserve">Yes </t>
  </si>
  <si>
    <t xml:space="preserve">Good </t>
  </si>
  <si>
    <t>Anxiety, Stress, Loneliness, Burnout, Low self-esteem</t>
  </si>
  <si>
    <t>Anonymous peer community, Daily journal and reflection, Access to therapists or coaches, Mindfulness/meditation exercises, Crisis support resources</t>
  </si>
  <si>
    <t>If it helps me become a better person</t>
  </si>
  <si>
    <t>None at the moment</t>
  </si>
  <si>
    <t>Age Bracket</t>
  </si>
  <si>
    <t>Gender</t>
  </si>
  <si>
    <t>Occupation</t>
  </si>
  <si>
    <t>Education Level</t>
  </si>
  <si>
    <t>Undergraduate Degree</t>
  </si>
  <si>
    <t>Postgraduate Degree</t>
  </si>
  <si>
    <t>High School</t>
  </si>
  <si>
    <t>Geopolitical Zone</t>
  </si>
  <si>
    <t>Average Internet Time(hrs)</t>
  </si>
  <si>
    <t>Preferred Social Media Platform</t>
  </si>
  <si>
    <t>Current Mental Health Status</t>
  </si>
  <si>
    <t>Mental Health Challenge</t>
  </si>
  <si>
    <t xml:space="preserve">Difficulties in disconnecting from SM </t>
  </si>
  <si>
    <t>Changes in Self Esteem</t>
  </si>
  <si>
    <t>Negative feelings after extended use</t>
  </si>
  <si>
    <t>Social media comparison?</t>
  </si>
  <si>
    <t>PMHA</t>
  </si>
  <si>
    <t>Useful features of Mental Health App</t>
  </si>
  <si>
    <t>Anomity of the App</t>
  </si>
  <si>
    <t>Preferences(Human/Automated Support)</t>
  </si>
  <si>
    <t>Usage of the app</t>
  </si>
  <si>
    <t>Feedbacks</t>
  </si>
  <si>
    <t>Reasons for usage</t>
  </si>
  <si>
    <t>Crisis support resources</t>
  </si>
  <si>
    <t>Social media detox tools</t>
  </si>
  <si>
    <t>AI-based mood tracking</t>
  </si>
  <si>
    <t>Row Labels</t>
  </si>
  <si>
    <t>Grand Total</t>
  </si>
  <si>
    <t>Column Labels</t>
  </si>
  <si>
    <t>GWC</t>
  </si>
  <si>
    <t>APC</t>
  </si>
  <si>
    <t>AT/C</t>
  </si>
  <si>
    <t>AI-based</t>
  </si>
  <si>
    <t>Crisis</t>
  </si>
  <si>
    <t>SM detox tools</t>
  </si>
  <si>
    <t>MM exercises</t>
  </si>
  <si>
    <t>Journal reflection</t>
  </si>
  <si>
    <t>Count of Current Mental Health Status</t>
  </si>
  <si>
    <t>S/N</t>
  </si>
  <si>
    <t>Count of S/N</t>
  </si>
  <si>
    <t>Internet time bracket</t>
  </si>
  <si>
    <t>Low(0-3)</t>
  </si>
  <si>
    <t>High(6-8)</t>
  </si>
  <si>
    <t>Moderate(4-5)</t>
  </si>
  <si>
    <t>Very High(above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</si>
</sst>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8"/>
      <name val="Arial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3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8F9FA"/>
      </right>
      <top style="thin">
        <color rgb="FFF8F9FA"/>
      </top>
      <bottom style="thin">
        <color rgb="FFF8F9FA"/>
      </bottom>
      <diagonal/>
    </border>
    <border>
      <left/>
      <right style="thin">
        <color rgb="FFF8F9FA"/>
      </right>
      <top style="thin">
        <color rgb="FFF8F9FA"/>
      </top>
      <bottom style="thin">
        <color rgb="FF442F65"/>
      </bottom>
      <diagonal/>
    </border>
    <border>
      <left/>
      <right style="thin">
        <color rgb="FF5B3F86"/>
      </right>
      <top/>
      <bottom style="thin">
        <color rgb="FF442F65"/>
      </bottom>
      <diagonal/>
    </border>
    <border>
      <left style="thin">
        <color rgb="FF5B3F86"/>
      </left>
      <right style="thin">
        <color rgb="FF5B3F86"/>
      </right>
      <top/>
      <bottom style="thin">
        <color rgb="FF442F65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F8F9FA"/>
      </left>
      <right style="thin">
        <color rgb="FFF8F9FA"/>
      </right>
      <top/>
      <bottom style="thin">
        <color rgb="FFF8F9FA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0" xfId="0" applyFont="1"/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0" xfId="0" applyFont="1" applyAlignment="1"/>
    <xf numFmtId="2" fontId="0" fillId="0" borderId="0" xfId="0" applyNumberFormat="1" applyFont="1" applyAlignment="1"/>
    <xf numFmtId="49" fontId="0" fillId="0" borderId="0" xfId="0" applyNumberFormat="1" applyFont="1" applyAlignment="1"/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2" fontId="3" fillId="0" borderId="17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1" fontId="3" fillId="0" borderId="17" xfId="0" applyNumberFormat="1" applyFont="1" applyBorder="1" applyAlignment="1">
      <alignment horizontal="left" vertical="center"/>
    </xf>
    <xf numFmtId="1" fontId="0" fillId="0" borderId="0" xfId="0" applyNumberFormat="1" applyFont="1" applyAlignment="1"/>
    <xf numFmtId="1" fontId="1" fillId="0" borderId="17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left" vertical="center"/>
    </xf>
    <xf numFmtId="164" fontId="5" fillId="2" borderId="13" xfId="0" applyNumberFormat="1" applyFont="1" applyFill="1" applyBorder="1" applyAlignment="1">
      <alignment vertical="center"/>
    </xf>
    <xf numFmtId="2" fontId="5" fillId="2" borderId="5" xfId="0" applyNumberFormat="1" applyFont="1" applyFill="1" applyBorder="1" applyAlignment="1">
      <alignment vertical="center"/>
    </xf>
    <xf numFmtId="49" fontId="5" fillId="2" borderId="5" xfId="0" applyNumberFormat="1" applyFont="1" applyFill="1" applyBorder="1" applyAlignment="1">
      <alignment vertical="center"/>
    </xf>
    <xf numFmtId="1" fontId="5" fillId="2" borderId="5" xfId="0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164" fontId="5" fillId="3" borderId="14" xfId="0" applyNumberFormat="1" applyFont="1" applyFill="1" applyBorder="1" applyAlignment="1">
      <alignment vertical="center"/>
    </xf>
    <xf numFmtId="2" fontId="5" fillId="3" borderId="8" xfId="0" applyNumberFormat="1" applyFont="1" applyFill="1" applyBorder="1" applyAlignment="1">
      <alignment vertical="center"/>
    </xf>
    <xf numFmtId="49" fontId="5" fillId="3" borderId="8" xfId="0" applyNumberFormat="1" applyFont="1" applyFill="1" applyBorder="1" applyAlignment="1">
      <alignment vertical="center"/>
    </xf>
    <xf numFmtId="1" fontId="5" fillId="3" borderId="8" xfId="0" applyNumberFormat="1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0" xfId="0" applyFont="1" applyFill="1"/>
    <xf numFmtId="0" fontId="5" fillId="2" borderId="0" xfId="0" applyFont="1" applyFill="1"/>
    <xf numFmtId="164" fontId="5" fillId="3" borderId="15" xfId="0" applyNumberFormat="1" applyFont="1" applyFill="1" applyBorder="1" applyAlignment="1">
      <alignment vertical="center"/>
    </xf>
    <xf numFmtId="2" fontId="5" fillId="3" borderId="11" xfId="0" applyNumberFormat="1" applyFont="1" applyFill="1" applyBorder="1" applyAlignment="1">
      <alignment vertical="center"/>
    </xf>
    <xf numFmtId="49" fontId="5" fillId="3" borderId="11" xfId="0" applyNumberFormat="1" applyFont="1" applyFill="1" applyBorder="1" applyAlignment="1">
      <alignment vertical="center"/>
    </xf>
    <xf numFmtId="1" fontId="5" fillId="3" borderId="11" xfId="0" applyNumberFormat="1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18" xfId="0" pivotButton="1" applyFont="1" applyBorder="1" applyAlignment="1"/>
    <xf numFmtId="0" fontId="0" fillId="0" borderId="25" xfId="0" applyFont="1" applyBorder="1" applyAlignment="1"/>
    <xf numFmtId="0" fontId="0" fillId="0" borderId="22" xfId="0" applyFont="1" applyBorder="1" applyAlignment="1"/>
    <xf numFmtId="0" fontId="0" fillId="0" borderId="18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18" xfId="0" applyNumberFormat="1" applyFont="1" applyBorder="1" applyAlignment="1"/>
    <xf numFmtId="0" fontId="0" fillId="0" borderId="25" xfId="0" applyNumberFormat="1" applyFont="1" applyBorder="1" applyAlignment="1"/>
    <xf numFmtId="0" fontId="0" fillId="0" borderId="22" xfId="0" applyNumberFormat="1" applyFont="1" applyBorder="1" applyAlignment="1"/>
    <xf numFmtId="0" fontId="0" fillId="0" borderId="21" xfId="0" applyNumberFormat="1" applyFont="1" applyBorder="1" applyAlignment="1"/>
    <xf numFmtId="0" fontId="0" fillId="0" borderId="27" xfId="0" applyNumberFormat="1" applyFont="1" applyBorder="1" applyAlignment="1"/>
    <xf numFmtId="0" fontId="0" fillId="0" borderId="23" xfId="0" applyNumberFormat="1" applyFont="1" applyBorder="1" applyAlignment="1"/>
    <xf numFmtId="0" fontId="0" fillId="0" borderId="26" xfId="0" applyNumberFormat="1" applyFont="1" applyBorder="1" applyAlignment="1"/>
    <xf numFmtId="0" fontId="0" fillId="0" borderId="28" xfId="0" applyNumberFormat="1" applyFont="1" applyBorder="1" applyAlignment="1"/>
    <xf numFmtId="0" fontId="0" fillId="0" borderId="24" xfId="0" applyNumberFormat="1" applyFont="1" applyBorder="1" applyAlignment="1"/>
    <xf numFmtId="0" fontId="0" fillId="0" borderId="29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1" fontId="5" fillId="3" borderId="32" xfId="0" applyNumberFormat="1" applyFont="1" applyFill="1" applyBorder="1" applyAlignment="1">
      <alignment vertical="center"/>
    </xf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2" formatCode="0.00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m/d/yyyy\ h:mm:ss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</border>
    </dxf>
    <dxf>
      <border outline="0">
        <left style="thin">
          <color rgb="FF442F65"/>
        </left>
        <right style="thin">
          <color rgb="FF442F65"/>
        </right>
        <top style="thin">
          <color rgb="FF442F6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rgb="FFF8F9FA"/>
          <bgColor rgb="FFF8F9FA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rgb="FF442F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rgb="FF5B3F86"/>
        </left>
        <right style="thin">
          <color rgb="FF5B3F86"/>
        </right>
        <top/>
        <bottom/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2">
    <tableStyle name="Form Responses 1-style" pivot="0" count="3" xr9:uid="{00000000-0011-0000-FFFF-FFFF00000000}">
      <tableStyleElement type="headerRow" dxfId="37"/>
      <tableStyleElement type="firstRowStripe" dxfId="36"/>
      <tableStyleElement type="secondRowStripe" dxfId="35"/>
    </tableStyle>
    <tableStyle name="Table Style 1" pivot="0" count="0" xr9:uid="{7AB39A8A-9BC3-4553-9302-529CC4AE59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[Zencamind Data.xlsx]Pivot table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Most preferred features to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1'!$B$3</c:f>
              <c:strCache>
                <c:ptCount val="1"/>
                <c:pt idx="0">
                  <c:v>GWC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1'!$A$4:$A$7</c:f>
              <c:strCache>
                <c:ptCount val="3"/>
                <c:pt idx="0">
                  <c:v>16–19</c:v>
                </c:pt>
                <c:pt idx="1">
                  <c:v>20–23</c:v>
                </c:pt>
                <c:pt idx="2">
                  <c:v>24–28</c:v>
                </c:pt>
              </c:strCache>
            </c:strRef>
          </c:cat>
          <c:val>
            <c:numRef>
              <c:f>'Pivot table 1'!$B$4:$B$7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D-4623-B675-86A68D3C2337}"/>
            </c:ext>
          </c:extLst>
        </c:ser>
        <c:ser>
          <c:idx val="1"/>
          <c:order val="1"/>
          <c:tx>
            <c:strRef>
              <c:f>'Pivot table 1'!$C$3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1'!$A$4:$A$7</c:f>
              <c:strCache>
                <c:ptCount val="3"/>
                <c:pt idx="0">
                  <c:v>16–19</c:v>
                </c:pt>
                <c:pt idx="1">
                  <c:v>20–23</c:v>
                </c:pt>
                <c:pt idx="2">
                  <c:v>24–28</c:v>
                </c:pt>
              </c:strCache>
            </c:strRef>
          </c:cat>
          <c:val>
            <c:numRef>
              <c:f>'Pivot table 1'!$C$4:$C$7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D-4623-B675-86A68D3C2337}"/>
            </c:ext>
          </c:extLst>
        </c:ser>
        <c:ser>
          <c:idx val="2"/>
          <c:order val="2"/>
          <c:tx>
            <c:strRef>
              <c:f>'Pivot table 1'!$D$3</c:f>
              <c:strCache>
                <c:ptCount val="1"/>
                <c:pt idx="0">
                  <c:v>AT/C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1'!$A$4:$A$7</c:f>
              <c:strCache>
                <c:ptCount val="3"/>
                <c:pt idx="0">
                  <c:v>16–19</c:v>
                </c:pt>
                <c:pt idx="1">
                  <c:v>20–23</c:v>
                </c:pt>
                <c:pt idx="2">
                  <c:v>24–28</c:v>
                </c:pt>
              </c:strCache>
            </c:strRef>
          </c:cat>
          <c:val>
            <c:numRef>
              <c:f>'Pivot table 1'!$D$4:$D$7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ED-4623-B675-86A68D3C2337}"/>
            </c:ext>
          </c:extLst>
        </c:ser>
        <c:ser>
          <c:idx val="3"/>
          <c:order val="3"/>
          <c:tx>
            <c:strRef>
              <c:f>'Pivot table 1'!$E$3</c:f>
              <c:strCache>
                <c:ptCount val="1"/>
                <c:pt idx="0">
                  <c:v>AI-based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1'!$A$4:$A$7</c:f>
              <c:strCache>
                <c:ptCount val="3"/>
                <c:pt idx="0">
                  <c:v>16–19</c:v>
                </c:pt>
                <c:pt idx="1">
                  <c:v>20–23</c:v>
                </c:pt>
                <c:pt idx="2">
                  <c:v>24–28</c:v>
                </c:pt>
              </c:strCache>
            </c:strRef>
          </c:cat>
          <c:val>
            <c:numRef>
              <c:f>'Pivot table 1'!$E$4:$E$7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ED-4623-B675-86A68D3C2337}"/>
            </c:ext>
          </c:extLst>
        </c:ser>
        <c:ser>
          <c:idx val="4"/>
          <c:order val="4"/>
          <c:tx>
            <c:strRef>
              <c:f>'Pivot table 1'!$F$3</c:f>
              <c:strCache>
                <c:ptCount val="1"/>
                <c:pt idx="0">
                  <c:v>Crisis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1'!$A$4:$A$7</c:f>
              <c:strCache>
                <c:ptCount val="3"/>
                <c:pt idx="0">
                  <c:v>16–19</c:v>
                </c:pt>
                <c:pt idx="1">
                  <c:v>20–23</c:v>
                </c:pt>
                <c:pt idx="2">
                  <c:v>24–28</c:v>
                </c:pt>
              </c:strCache>
            </c:strRef>
          </c:cat>
          <c:val>
            <c:numRef>
              <c:f>'Pivot table 1'!$F$4:$F$7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ED-4623-B675-86A68D3C2337}"/>
            </c:ext>
          </c:extLst>
        </c:ser>
        <c:ser>
          <c:idx val="5"/>
          <c:order val="5"/>
          <c:tx>
            <c:strRef>
              <c:f>'Pivot table 1'!$G$3</c:f>
              <c:strCache>
                <c:ptCount val="1"/>
                <c:pt idx="0">
                  <c:v>SM detox tools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1'!$A$4:$A$7</c:f>
              <c:strCache>
                <c:ptCount val="3"/>
                <c:pt idx="0">
                  <c:v>16–19</c:v>
                </c:pt>
                <c:pt idx="1">
                  <c:v>20–23</c:v>
                </c:pt>
                <c:pt idx="2">
                  <c:v>24–28</c:v>
                </c:pt>
              </c:strCache>
            </c:strRef>
          </c:cat>
          <c:val>
            <c:numRef>
              <c:f>'Pivot table 1'!$G$4:$G$7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ED-4623-B675-86A68D3C2337}"/>
            </c:ext>
          </c:extLst>
        </c:ser>
        <c:ser>
          <c:idx val="6"/>
          <c:order val="6"/>
          <c:tx>
            <c:strRef>
              <c:f>'Pivot table 1'!$H$3</c:f>
              <c:strCache>
                <c:ptCount val="1"/>
                <c:pt idx="0">
                  <c:v>MM exercises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1'!$A$4:$A$7</c:f>
              <c:strCache>
                <c:ptCount val="3"/>
                <c:pt idx="0">
                  <c:v>16–19</c:v>
                </c:pt>
                <c:pt idx="1">
                  <c:v>20–23</c:v>
                </c:pt>
                <c:pt idx="2">
                  <c:v>24–28</c:v>
                </c:pt>
              </c:strCache>
            </c:strRef>
          </c:cat>
          <c:val>
            <c:numRef>
              <c:f>'Pivot table 1'!$H$4:$H$7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ED-4623-B675-86A68D3C2337}"/>
            </c:ext>
          </c:extLst>
        </c:ser>
        <c:ser>
          <c:idx val="7"/>
          <c:order val="7"/>
          <c:tx>
            <c:strRef>
              <c:f>'Pivot table 1'!$I$3</c:f>
              <c:strCache>
                <c:ptCount val="1"/>
                <c:pt idx="0">
                  <c:v>Journal reflection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1'!$A$4:$A$7</c:f>
              <c:strCache>
                <c:ptCount val="3"/>
                <c:pt idx="0">
                  <c:v>16–19</c:v>
                </c:pt>
                <c:pt idx="1">
                  <c:v>20–23</c:v>
                </c:pt>
                <c:pt idx="2">
                  <c:v>24–28</c:v>
                </c:pt>
              </c:strCache>
            </c:strRef>
          </c:cat>
          <c:val>
            <c:numRef>
              <c:f>'Pivot table 1'!$I$4:$I$7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ED-4623-B675-86A68D3C2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3231248"/>
        <c:axId val="2033230832"/>
      </c:barChart>
      <c:catAx>
        <c:axId val="203323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33230832"/>
        <c:crosses val="autoZero"/>
        <c:auto val="1"/>
        <c:lblAlgn val="ctr"/>
        <c:lblOffset val="100"/>
        <c:noMultiLvlLbl val="0"/>
      </c:catAx>
      <c:valAx>
        <c:axId val="20332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332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[Zencamind Data.xlsx]Pivot table 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Gender</a:t>
            </a:r>
            <a:r>
              <a:rPr lang="en-US" sz="1200" b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relationship to current health status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2'!$B$5:$B$7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0-409E-A290-A568F12A5BD9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2'!$C$5:$C$7</c:f>
              <c:numCache>
                <c:formatCode>General</c:formatCode>
                <c:ptCount val="2"/>
                <c:pt idx="0">
                  <c:v>14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0-409E-A290-A568F12A5BD9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2'!$D$5:$D$7</c:f>
              <c:numCache>
                <c:formatCode>General</c:formatCode>
                <c:ptCount val="2"/>
                <c:pt idx="0">
                  <c:v>24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0-409E-A290-A568F12A5BD9}"/>
            </c:ext>
          </c:extLst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2'!$E$5:$E$7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0-409E-A290-A568F12A5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8610272"/>
        <c:axId val="888605696"/>
      </c:barChart>
      <c:catAx>
        <c:axId val="8886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88605696"/>
        <c:crosses val="autoZero"/>
        <c:auto val="1"/>
        <c:lblAlgn val="ctr"/>
        <c:lblOffset val="100"/>
        <c:noMultiLvlLbl val="0"/>
      </c:catAx>
      <c:valAx>
        <c:axId val="88860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886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[Zencamind Data.xlsx]Pivot table 3!PivotTable4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Region</a:t>
            </a:r>
            <a:r>
              <a:rPr lang="en-US" b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vs most preferred SM platform</a:t>
            </a:r>
            <a:endParaRPr lang="en-US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 3'!$B$3:$B$4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3'!$A$5:$A$10</c:f>
              <c:strCache>
                <c:ptCount val="5"/>
                <c:pt idx="0">
                  <c:v>North Central</c:v>
                </c:pt>
                <c:pt idx="1">
                  <c:v>North East</c:v>
                </c:pt>
                <c:pt idx="2">
                  <c:v>South East</c:v>
                </c:pt>
                <c:pt idx="3">
                  <c:v>South South</c:v>
                </c:pt>
                <c:pt idx="4">
                  <c:v>South West</c:v>
                </c:pt>
              </c:strCache>
            </c:strRef>
          </c:cat>
          <c:val>
            <c:numRef>
              <c:f>'Pivot table 3'!$B$5:$B$10</c:f>
              <c:numCache>
                <c:formatCode>General</c:formatCode>
                <c:ptCount val="5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F-4222-8E2E-E0784D0C130D}"/>
            </c:ext>
          </c:extLst>
        </c:ser>
        <c:ser>
          <c:idx val="1"/>
          <c:order val="1"/>
          <c:tx>
            <c:strRef>
              <c:f>'Pivot table 3'!$C$3:$C$4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3'!$A$5:$A$10</c:f>
              <c:strCache>
                <c:ptCount val="5"/>
                <c:pt idx="0">
                  <c:v>North Central</c:v>
                </c:pt>
                <c:pt idx="1">
                  <c:v>North East</c:v>
                </c:pt>
                <c:pt idx="2">
                  <c:v>South East</c:v>
                </c:pt>
                <c:pt idx="3">
                  <c:v>South South</c:v>
                </c:pt>
                <c:pt idx="4">
                  <c:v>South West</c:v>
                </c:pt>
              </c:strCache>
            </c:strRef>
          </c:cat>
          <c:val>
            <c:numRef>
              <c:f>'Pivot table 3'!$C$5:$C$10</c:f>
              <c:numCache>
                <c:formatCode>General</c:formatCode>
                <c:ptCount val="5"/>
                <c:pt idx="0">
                  <c:v>2</c:v>
                </c:pt>
                <c:pt idx="3">
                  <c:v>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F-4222-8E2E-E0784D0C130D}"/>
            </c:ext>
          </c:extLst>
        </c:ser>
        <c:ser>
          <c:idx val="2"/>
          <c:order val="2"/>
          <c:tx>
            <c:strRef>
              <c:f>'Pivot table 3'!$D$3:$D$4</c:f>
              <c:strCache>
                <c:ptCount val="1"/>
                <c:pt idx="0">
                  <c:v>Snapchat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3'!$A$5:$A$10</c:f>
              <c:strCache>
                <c:ptCount val="5"/>
                <c:pt idx="0">
                  <c:v>North Central</c:v>
                </c:pt>
                <c:pt idx="1">
                  <c:v>North East</c:v>
                </c:pt>
                <c:pt idx="2">
                  <c:v>South East</c:v>
                </c:pt>
                <c:pt idx="3">
                  <c:v>South South</c:v>
                </c:pt>
                <c:pt idx="4">
                  <c:v>South West</c:v>
                </c:pt>
              </c:strCache>
            </c:strRef>
          </c:cat>
          <c:val>
            <c:numRef>
              <c:f>'Pivot table 3'!$D$5:$D$10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7F-4222-8E2E-E0784D0C130D}"/>
            </c:ext>
          </c:extLst>
        </c:ser>
        <c:ser>
          <c:idx val="3"/>
          <c:order val="3"/>
          <c:tx>
            <c:strRef>
              <c:f>'Pivot table 3'!$E$3:$E$4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3'!$A$5:$A$10</c:f>
              <c:strCache>
                <c:ptCount val="5"/>
                <c:pt idx="0">
                  <c:v>North Central</c:v>
                </c:pt>
                <c:pt idx="1">
                  <c:v>North East</c:v>
                </c:pt>
                <c:pt idx="2">
                  <c:v>South East</c:v>
                </c:pt>
                <c:pt idx="3">
                  <c:v>South South</c:v>
                </c:pt>
                <c:pt idx="4">
                  <c:v>South West</c:v>
                </c:pt>
              </c:strCache>
            </c:strRef>
          </c:cat>
          <c:val>
            <c:numRef>
              <c:f>'Pivot table 3'!$E$5:$E$10</c:f>
              <c:numCache>
                <c:formatCode>General</c:formatCode>
                <c:ptCount val="5"/>
                <c:pt idx="0">
                  <c:v>2</c:v>
                </c:pt>
                <c:pt idx="2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7F-4222-8E2E-E0784D0C130D}"/>
            </c:ext>
          </c:extLst>
        </c:ser>
        <c:ser>
          <c:idx val="4"/>
          <c:order val="4"/>
          <c:tx>
            <c:strRef>
              <c:f>'Pivot table 3'!$F$3:$F$4</c:f>
              <c:strCache>
                <c:ptCount val="1"/>
                <c:pt idx="0">
                  <c:v>WhatsApp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3'!$A$5:$A$10</c:f>
              <c:strCache>
                <c:ptCount val="5"/>
                <c:pt idx="0">
                  <c:v>North Central</c:v>
                </c:pt>
                <c:pt idx="1">
                  <c:v>North East</c:v>
                </c:pt>
                <c:pt idx="2">
                  <c:v>South East</c:v>
                </c:pt>
                <c:pt idx="3">
                  <c:v>South South</c:v>
                </c:pt>
                <c:pt idx="4">
                  <c:v>South West</c:v>
                </c:pt>
              </c:strCache>
            </c:strRef>
          </c:cat>
          <c:val>
            <c:numRef>
              <c:f>'Pivot table 3'!$F$5:$F$10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7F-4222-8E2E-E0784D0C130D}"/>
            </c:ext>
          </c:extLst>
        </c:ser>
        <c:ser>
          <c:idx val="5"/>
          <c:order val="5"/>
          <c:tx>
            <c:strRef>
              <c:f>'Pivot table 3'!$G$3:$G$4</c:f>
              <c:strCache>
                <c:ptCount val="1"/>
                <c:pt idx="0">
                  <c:v>X (formerly Twitter)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3'!$A$5:$A$10</c:f>
              <c:strCache>
                <c:ptCount val="5"/>
                <c:pt idx="0">
                  <c:v>North Central</c:v>
                </c:pt>
                <c:pt idx="1">
                  <c:v>North East</c:v>
                </c:pt>
                <c:pt idx="2">
                  <c:v>South East</c:v>
                </c:pt>
                <c:pt idx="3">
                  <c:v>South South</c:v>
                </c:pt>
                <c:pt idx="4">
                  <c:v>South West</c:v>
                </c:pt>
              </c:strCache>
            </c:strRef>
          </c:cat>
          <c:val>
            <c:numRef>
              <c:f>'Pivot table 3'!$G$5:$G$10</c:f>
              <c:numCache>
                <c:formatCode>General</c:formatCode>
                <c:ptCount val="5"/>
                <c:pt idx="2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7F-4222-8E2E-E0784D0C130D}"/>
            </c:ext>
          </c:extLst>
        </c:ser>
        <c:ser>
          <c:idx val="6"/>
          <c:order val="6"/>
          <c:tx>
            <c:strRef>
              <c:f>'Pivot table 3'!$H$3:$H$4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3'!$A$5:$A$10</c:f>
              <c:strCache>
                <c:ptCount val="5"/>
                <c:pt idx="0">
                  <c:v>North Central</c:v>
                </c:pt>
                <c:pt idx="1">
                  <c:v>North East</c:v>
                </c:pt>
                <c:pt idx="2">
                  <c:v>South East</c:v>
                </c:pt>
                <c:pt idx="3">
                  <c:v>South South</c:v>
                </c:pt>
                <c:pt idx="4">
                  <c:v>South West</c:v>
                </c:pt>
              </c:strCache>
            </c:strRef>
          </c:cat>
          <c:val>
            <c:numRef>
              <c:f>'Pivot table 3'!$H$5:$H$10</c:f>
              <c:numCache>
                <c:formatCode>General</c:formatCode>
                <c:ptCount val="5"/>
                <c:pt idx="0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7F-4222-8E2E-E0784D0C1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9522768"/>
        <c:axId val="2029521104"/>
      </c:barChart>
      <c:catAx>
        <c:axId val="20295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29521104"/>
        <c:crosses val="autoZero"/>
        <c:auto val="1"/>
        <c:lblAlgn val="ctr"/>
        <c:lblOffset val="100"/>
        <c:noMultiLvlLbl val="0"/>
      </c:catAx>
      <c:valAx>
        <c:axId val="202952110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295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[Zencamind Data.xlsx]Pivot table 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Internet</a:t>
            </a:r>
            <a:r>
              <a:rPr lang="en-US" b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usage vs self perspection</a:t>
            </a:r>
            <a:endParaRPr lang="en-US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 4'!$B$3:$B$4</c:f>
              <c:strCache>
                <c:ptCount val="1"/>
                <c:pt idx="0">
                  <c:v>Always/Almost always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 4'!$A$5:$A$9</c:f>
              <c:strCache>
                <c:ptCount val="4"/>
                <c:pt idx="0">
                  <c:v>Low(0-3)</c:v>
                </c:pt>
                <c:pt idx="1">
                  <c:v>High(6-8)</c:v>
                </c:pt>
                <c:pt idx="2">
                  <c:v>Moderate(4-5)</c:v>
                </c:pt>
                <c:pt idx="3">
                  <c:v>Very High(above 8)</c:v>
                </c:pt>
              </c:strCache>
            </c:strRef>
          </c:cat>
          <c:val>
            <c:numRef>
              <c:f>'Pivot table 4'!$B$5:$B$9</c:f>
              <c:numCache>
                <c:formatCode>General</c:formatCode>
                <c:ptCount val="4"/>
                <c:pt idx="0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5-4FDA-9F50-91982C25454B}"/>
            </c:ext>
          </c:extLst>
        </c:ser>
        <c:ser>
          <c:idx val="1"/>
          <c:order val="1"/>
          <c:tx>
            <c:strRef>
              <c:f>'Pivot table 4'!$C$3:$C$4</c:f>
              <c:strCache>
                <c:ptCount val="1"/>
                <c:pt idx="0">
                  <c:v>Frequently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 4'!$A$5:$A$9</c:f>
              <c:strCache>
                <c:ptCount val="4"/>
                <c:pt idx="0">
                  <c:v>Low(0-3)</c:v>
                </c:pt>
                <c:pt idx="1">
                  <c:v>High(6-8)</c:v>
                </c:pt>
                <c:pt idx="2">
                  <c:v>Moderate(4-5)</c:v>
                </c:pt>
                <c:pt idx="3">
                  <c:v>Very High(above 8)</c:v>
                </c:pt>
              </c:strCache>
            </c:strRef>
          </c:cat>
          <c:val>
            <c:numRef>
              <c:f>'Pivot table 4'!$C$5:$C$9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5-4FDA-9F50-91982C25454B}"/>
            </c:ext>
          </c:extLst>
        </c:ser>
        <c:ser>
          <c:idx val="2"/>
          <c:order val="2"/>
          <c:tx>
            <c:strRef>
              <c:f>'Pivot table 4'!$D$3:$D$4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 4'!$A$5:$A$9</c:f>
              <c:strCache>
                <c:ptCount val="4"/>
                <c:pt idx="0">
                  <c:v>Low(0-3)</c:v>
                </c:pt>
                <c:pt idx="1">
                  <c:v>High(6-8)</c:v>
                </c:pt>
                <c:pt idx="2">
                  <c:v>Moderate(4-5)</c:v>
                </c:pt>
                <c:pt idx="3">
                  <c:v>Very High(above 8)</c:v>
                </c:pt>
              </c:strCache>
            </c:strRef>
          </c:cat>
          <c:val>
            <c:numRef>
              <c:f>'Pivot table 4'!$D$5:$D$9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C5-4FDA-9F50-91982C25454B}"/>
            </c:ext>
          </c:extLst>
        </c:ser>
        <c:ser>
          <c:idx val="3"/>
          <c:order val="3"/>
          <c:tx>
            <c:strRef>
              <c:f>'Pivot table 4'!$E$3:$E$4</c:f>
              <c:strCache>
                <c:ptCount val="1"/>
                <c:pt idx="0">
                  <c:v>Rarely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table 4'!$A$5:$A$9</c:f>
              <c:strCache>
                <c:ptCount val="4"/>
                <c:pt idx="0">
                  <c:v>Low(0-3)</c:v>
                </c:pt>
                <c:pt idx="1">
                  <c:v>High(6-8)</c:v>
                </c:pt>
                <c:pt idx="2">
                  <c:v>Moderate(4-5)</c:v>
                </c:pt>
                <c:pt idx="3">
                  <c:v>Very High(above 8)</c:v>
                </c:pt>
              </c:strCache>
            </c:strRef>
          </c:cat>
          <c:val>
            <c:numRef>
              <c:f>'Pivot table 4'!$E$5:$E$9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C5-4FDA-9F50-91982C25454B}"/>
            </c:ext>
          </c:extLst>
        </c:ser>
        <c:ser>
          <c:idx val="4"/>
          <c:order val="4"/>
          <c:tx>
            <c:strRef>
              <c:f>'Pivot table 4'!$F$3:$F$4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'Pivot table 4'!$A$5:$A$9</c:f>
              <c:strCache>
                <c:ptCount val="4"/>
                <c:pt idx="0">
                  <c:v>Low(0-3)</c:v>
                </c:pt>
                <c:pt idx="1">
                  <c:v>High(6-8)</c:v>
                </c:pt>
                <c:pt idx="2">
                  <c:v>Moderate(4-5)</c:v>
                </c:pt>
                <c:pt idx="3">
                  <c:v>Very High(above 8)</c:v>
                </c:pt>
              </c:strCache>
            </c:strRef>
          </c:cat>
          <c:val>
            <c:numRef>
              <c:f>'Pivot table 4'!$F$5:$F$9</c:f>
              <c:numCache>
                <c:formatCode>General</c:formatCode>
                <c:ptCount val="4"/>
                <c:pt idx="0">
                  <c:v>13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C5-4FDA-9F50-91982C25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8635648"/>
        <c:axId val="888636480"/>
        <c:axId val="0"/>
      </c:bar3DChart>
      <c:catAx>
        <c:axId val="8886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88636480"/>
        <c:crosses val="autoZero"/>
        <c:auto val="1"/>
        <c:lblAlgn val="ctr"/>
        <c:lblOffset val="100"/>
        <c:noMultiLvlLbl val="0"/>
      </c:catAx>
      <c:valAx>
        <c:axId val="88863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886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Preferences</a:t>
            </a:r>
            <a:r>
              <a:rPr lang="en-US" b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Relationship to App usage</a:t>
            </a:r>
            <a:endParaRPr lang="en-US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table 5'!$A$14</c:f>
              <c:strCache>
                <c:ptCount val="1"/>
                <c:pt idx="0">
                  <c:v>A mix of both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'Pivot table 5'!$B$13:$F$13</c:f>
              <c:strCache>
                <c:ptCount val="5"/>
                <c:pt idx="0">
                  <c:v>A few times a week</c:v>
                </c:pt>
                <c:pt idx="1">
                  <c:v>Daily</c:v>
                </c:pt>
                <c:pt idx="2">
                  <c:v>Occasionally</c:v>
                </c:pt>
                <c:pt idx="3">
                  <c:v>Only when I’m feeling low</c:v>
                </c:pt>
                <c:pt idx="4">
                  <c:v>Weekly</c:v>
                </c:pt>
              </c:strCache>
            </c:strRef>
          </c:xVal>
          <c:yVal>
            <c:numRef>
              <c:f>'Pivot table 5'!$B$14:$F$14</c:f>
              <c:numCache>
                <c:formatCode>General</c:formatCode>
                <c:ptCount val="5"/>
                <c:pt idx="0">
                  <c:v>14</c:v>
                </c:pt>
                <c:pt idx="1">
                  <c:v>10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4-43F3-8AE8-2FC291B9C20A}"/>
            </c:ext>
          </c:extLst>
        </c:ser>
        <c:ser>
          <c:idx val="1"/>
          <c:order val="1"/>
          <c:tx>
            <c:strRef>
              <c:f>'Pivot table 5'!$A$15</c:f>
              <c:strCache>
                <c:ptCount val="1"/>
                <c:pt idx="0">
                  <c:v>I’m not 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'Pivot table 5'!$B$13:$F$13</c:f>
              <c:strCache>
                <c:ptCount val="5"/>
                <c:pt idx="0">
                  <c:v>A few times a week</c:v>
                </c:pt>
                <c:pt idx="1">
                  <c:v>Daily</c:v>
                </c:pt>
                <c:pt idx="2">
                  <c:v>Occasionally</c:v>
                </c:pt>
                <c:pt idx="3">
                  <c:v>Only when I’m feeling low</c:v>
                </c:pt>
                <c:pt idx="4">
                  <c:v>Weekly</c:v>
                </c:pt>
              </c:strCache>
            </c:strRef>
          </c:xVal>
          <c:yVal>
            <c:numRef>
              <c:f>'Pivot table 5'!$B$15:$F$15</c:f>
              <c:numCache>
                <c:formatCode>General</c:formatCode>
                <c:ptCount val="5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4-43F3-8AE8-2FC291B9C20A}"/>
            </c:ext>
          </c:extLst>
        </c:ser>
        <c:ser>
          <c:idx val="2"/>
          <c:order val="2"/>
          <c:tx>
            <c:strRef>
              <c:f>'Pivot table 5'!$A$16</c:f>
              <c:strCache>
                <c:ptCount val="1"/>
                <c:pt idx="0">
                  <c:v>Mostly automated support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'Pivot table 5'!$B$13:$F$13</c:f>
              <c:strCache>
                <c:ptCount val="5"/>
                <c:pt idx="0">
                  <c:v>A few times a week</c:v>
                </c:pt>
                <c:pt idx="1">
                  <c:v>Daily</c:v>
                </c:pt>
                <c:pt idx="2">
                  <c:v>Occasionally</c:v>
                </c:pt>
                <c:pt idx="3">
                  <c:v>Only when I’m feeling low</c:v>
                </c:pt>
                <c:pt idx="4">
                  <c:v>Weekly</c:v>
                </c:pt>
              </c:strCache>
            </c:strRef>
          </c:xVal>
          <c:yVal>
            <c:numRef>
              <c:f>'Pivot table 5'!$B$16:$F$16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74-43F3-8AE8-2FC291B9C20A}"/>
            </c:ext>
          </c:extLst>
        </c:ser>
        <c:ser>
          <c:idx val="3"/>
          <c:order val="3"/>
          <c:tx>
            <c:strRef>
              <c:f>'Pivot table 5'!$A$17</c:f>
              <c:strCache>
                <c:ptCount val="1"/>
                <c:pt idx="0">
                  <c:v>Mostly human support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'Pivot table 5'!$B$13:$F$13</c:f>
              <c:strCache>
                <c:ptCount val="5"/>
                <c:pt idx="0">
                  <c:v>A few times a week</c:v>
                </c:pt>
                <c:pt idx="1">
                  <c:v>Daily</c:v>
                </c:pt>
                <c:pt idx="2">
                  <c:v>Occasionally</c:v>
                </c:pt>
                <c:pt idx="3">
                  <c:v>Only when I’m feeling low</c:v>
                </c:pt>
                <c:pt idx="4">
                  <c:v>Weekly</c:v>
                </c:pt>
              </c:strCache>
            </c:strRef>
          </c:xVal>
          <c:yVal>
            <c:numRef>
              <c:f>'Pivot table 5'!$B$17:$F$17</c:f>
              <c:numCache>
                <c:formatCode>General</c:formatCode>
                <c:ptCount val="5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74-43F3-8AE8-2FC291B9C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599040"/>
        <c:axId val="888603200"/>
      </c:scatterChart>
      <c:valAx>
        <c:axId val="88859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88603200"/>
        <c:crosses val="autoZero"/>
        <c:crossBetween val="midCat"/>
      </c:valAx>
      <c:valAx>
        <c:axId val="8886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8859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4</xdr:row>
      <xdr:rowOff>47625</xdr:rowOff>
    </xdr:from>
    <xdr:to>
      <xdr:col>11</xdr:col>
      <xdr:colOff>257175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00155-703B-4144-B6F3-6BE7859CD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8</xdr:row>
      <xdr:rowOff>57150</xdr:rowOff>
    </xdr:from>
    <xdr:to>
      <xdr:col>12</xdr:col>
      <xdr:colOff>38100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4D5E5-1A53-4754-9ED2-B1727C781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3</xdr:row>
      <xdr:rowOff>114299</xdr:rowOff>
    </xdr:from>
    <xdr:to>
      <xdr:col>16</xdr:col>
      <xdr:colOff>600075</xdr:colOff>
      <xdr:row>19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C5F954-717D-4209-ADE5-EEF2AE13C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10</xdr:row>
      <xdr:rowOff>19049</xdr:rowOff>
    </xdr:from>
    <xdr:to>
      <xdr:col>12</xdr:col>
      <xdr:colOff>400050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7181A-D841-4763-8311-E48A40BAD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1190625</xdr:colOff>
      <xdr:row>6</xdr:row>
      <xdr:rowOff>57150</xdr:rowOff>
    </xdr:from>
    <xdr:to>
      <xdr:col>12</xdr:col>
      <xdr:colOff>38100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32D576-073B-429B-BF01-F81A813A9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kunmi Adeeko" refreshedDate="45807.745989930554" createdVersion="7" refreshedVersion="7" minRefreshableVersion="3" recordCount="70" xr:uid="{412E9F07-C72A-46D7-8329-8E2F65FBC750}">
  <cacheSource type="worksheet">
    <worksheetSource name="Table3"/>
  </cacheSource>
  <cacheFields count="31">
    <cacheField name="S/N" numFmtId="1">
      <sharedItems containsSemiMixedTypes="0" containsString="0" containsNumber="1" containsInteger="1" minValue="1" maxValue="70"/>
    </cacheField>
    <cacheField name="Timestamp" numFmtId="164">
      <sharedItems containsSemiMixedTypes="0" containsNonDate="0" containsDate="1" containsString="0" minDate="2025-05-28T22:19:10" maxDate="2025-05-29T20:39:56"/>
    </cacheField>
    <cacheField name="Age Bracket" numFmtId="2">
      <sharedItems count="3">
        <s v="24–28"/>
        <s v="20–23"/>
        <s v="16–19"/>
      </sharedItems>
    </cacheField>
    <cacheField name="Gender" numFmtId="49">
      <sharedItems count="2">
        <s v="Female"/>
        <s v="Male"/>
      </sharedItems>
    </cacheField>
    <cacheField name="Education Level" numFmtId="49">
      <sharedItems/>
    </cacheField>
    <cacheField name="Occupation" numFmtId="49">
      <sharedItems/>
    </cacheField>
    <cacheField name="Geopolitical Zone" numFmtId="49">
      <sharedItems count="5">
        <s v="South West"/>
        <s v="South South"/>
        <s v="North East"/>
        <s v="North Central"/>
        <s v="South East"/>
      </sharedItems>
    </cacheField>
    <cacheField name="Average Internet Time(hrs)" numFmtId="1">
      <sharedItems containsSemiMixedTypes="0" containsString="0" containsNumber="1" minValue="0.5" maxValue="30"/>
    </cacheField>
    <cacheField name="Internet time bracket" numFmtId="1">
      <sharedItems count="8">
        <s v="Low(0-3)"/>
        <s v="High(6-8)"/>
        <s v="Moderate(4-5)"/>
        <s v="Very High(above 8)"/>
        <s v="Moderate" u="1"/>
        <s v="High" u="1"/>
        <s v="Low" u="1"/>
        <s v="Very High" u="1"/>
      </sharedItems>
    </cacheField>
    <cacheField name="Preferred Social Media Platform" numFmtId="0">
      <sharedItems count="7">
        <s v="Instagram"/>
        <s v="Snapchat"/>
        <s v="WhatsApp"/>
        <s v="X (formerly Twitter)"/>
        <s v="TikTok"/>
        <s v="Facebook"/>
        <s v="YouTube"/>
      </sharedItems>
    </cacheField>
    <cacheField name="Current Mental Health Status" numFmtId="0">
      <sharedItems count="4">
        <s v="Fair"/>
        <s v="Good"/>
        <s v="Poor"/>
        <s v="Excellent"/>
      </sharedItems>
    </cacheField>
    <cacheField name="Mental Health Challenge" numFmtId="0">
      <sharedItems/>
    </cacheField>
    <cacheField name="PMHA" numFmtId="0">
      <sharedItems/>
    </cacheField>
    <cacheField name="Difficulties in disconnecting from SM " numFmtId="0">
      <sharedItems containsBlank="1"/>
    </cacheField>
    <cacheField name="Changes in Self Esteem" numFmtId="0">
      <sharedItems count="5">
        <s v="Frequently"/>
        <s v="Rarely"/>
        <s v="Sometimes"/>
        <s v="Always/Almost always"/>
        <s v="Never"/>
      </sharedItems>
    </cacheField>
    <cacheField name="Negative feelings after extended use" numFmtId="0">
      <sharedItems longText="1"/>
    </cacheField>
    <cacheField name="Social media comparison?" numFmtId="0">
      <sharedItems containsBlank="1"/>
    </cacheField>
    <cacheField name="Useful features of Mental Health App" numFmtId="0">
      <sharedItems/>
    </cacheField>
    <cacheField name="Gamified wellness challenges" numFmtId="0">
      <sharedItems containsSemiMixedTypes="0" containsString="0" containsNumber="1" containsInteger="1" minValue="0" maxValue="1"/>
    </cacheField>
    <cacheField name="Crisis support resources" numFmtId="0">
      <sharedItems containsSemiMixedTypes="0" containsString="0" containsNumber="1" containsInteger="1" minValue="0" maxValue="1"/>
    </cacheField>
    <cacheField name="AI-based mood tracking" numFmtId="0">
      <sharedItems containsSemiMixedTypes="0" containsString="0" containsNumber="1" containsInteger="1" minValue="0" maxValue="1"/>
    </cacheField>
    <cacheField name="Daily journal and reflection" numFmtId="0">
      <sharedItems containsSemiMixedTypes="0" containsString="0" containsNumber="1" containsInteger="1" minValue="0" maxValue="1"/>
    </cacheField>
    <cacheField name="Social media detox tools" numFmtId="0">
      <sharedItems containsSemiMixedTypes="0" containsString="0" containsNumber="1" containsInteger="1" minValue="0" maxValue="1"/>
    </cacheField>
    <cacheField name="Mindfulness/meditation exercises" numFmtId="0">
      <sharedItems containsSemiMixedTypes="0" containsString="0" containsNumber="1" containsInteger="1" minValue="0" maxValue="1"/>
    </cacheField>
    <cacheField name="Access to therapists or coaches" numFmtId="0">
      <sharedItems containsSemiMixedTypes="0" containsString="0" containsNumber="1" containsInteger="1" minValue="0" maxValue="1"/>
    </cacheField>
    <cacheField name="Anonymous peer community" numFmtId="0">
      <sharedItems containsSemiMixedTypes="0" containsString="0" containsNumber="1" containsInteger="1" minValue="0" maxValue="1"/>
    </cacheField>
    <cacheField name="Anomity of the App" numFmtId="1">
      <sharedItems containsSemiMixedTypes="0" containsString="0" containsNumber="1" containsInteger="1" minValue="1" maxValue="5"/>
    </cacheField>
    <cacheField name="Preferences(Human/Automated Support)" numFmtId="49">
      <sharedItems count="4">
        <s v="A mix of both"/>
        <s v="Mostly automated support"/>
        <s v="Mostly human support"/>
        <s v="I’m not sure"/>
      </sharedItems>
    </cacheField>
    <cacheField name="Usage of the app" numFmtId="0">
      <sharedItems count="5">
        <s v="Only when I’m feeling low"/>
        <s v="A few times a week"/>
        <s v="Daily"/>
        <s v="Weekly"/>
        <s v="Occasionally"/>
      </sharedItems>
    </cacheField>
    <cacheField name="Reasons for usage" numFmtId="0">
      <sharedItems containsBlank="1"/>
    </cacheField>
    <cacheField name="Feedbac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n v="1"/>
    <d v="2025-05-28T22:19:10"/>
    <x v="0"/>
    <x v="0"/>
    <s v="Undergraduate Degree"/>
    <s v="Tech/IT"/>
    <x v="0"/>
    <n v="2"/>
    <x v="0"/>
    <x v="0"/>
    <x v="0"/>
    <s v="Anxiety, Depression, Stress, Loneliness, Burnout, Low self-esteem, Sleep problems"/>
    <s v="No"/>
    <s v="No, I can disconnect easily"/>
    <x v="0"/>
    <s v="Mental fatigue or exhaustion, Restlessness or difficulty concentrating, Increased anxiety or nervousness, Feelings of sadness or low mood, Feelings of inadequacy or low self-worth, Irritability or frustration, A sense of &quot;missing out&quot; (FOMO)"/>
    <s v="Sometimes"/>
    <s v="Gamified wellness challenges"/>
    <n v="1"/>
    <n v="0"/>
    <n v="0"/>
    <n v="0"/>
    <n v="0"/>
    <n v="0"/>
    <n v="0"/>
    <n v="0"/>
    <n v="5"/>
    <x v="0"/>
    <x v="0"/>
    <s v="It depends on if the experience is worth my time"/>
    <s v="Nil"/>
  </r>
  <r>
    <n v="2"/>
    <d v="2025-05-28T22:48:46"/>
    <x v="1"/>
    <x v="0"/>
    <s v="Undergraduate Degree"/>
    <s v="Business/Management"/>
    <x v="0"/>
    <n v="2"/>
    <x v="0"/>
    <x v="1"/>
    <x v="1"/>
    <s v="Stress"/>
    <s v="No"/>
    <s v="No, I can disconnect easily"/>
    <x v="1"/>
    <s v="None of the above"/>
    <s v="Rarely"/>
    <s v="Daily journal and reflection, Access to therapists or coaches, Mindfulness/meditation exercises, Gamified wellness challenges"/>
    <n v="1"/>
    <n v="0"/>
    <n v="0"/>
    <n v="1"/>
    <n v="0"/>
    <n v="1"/>
    <n v="1"/>
    <n v="0"/>
    <n v="5"/>
    <x v="1"/>
    <x v="0"/>
    <m/>
    <s v="nah, I’m good"/>
  </r>
  <r>
    <n v="3"/>
    <d v="2025-05-28T23:58:59"/>
    <x v="0"/>
    <x v="0"/>
    <s v="Postgraduate Degree"/>
    <s v="Tech/IT"/>
    <x v="1"/>
    <n v="6"/>
    <x v="1"/>
    <x v="0"/>
    <x v="1"/>
    <s v="Sleep problems"/>
    <s v="No"/>
    <s v="No, I can disconnect easily"/>
    <x v="1"/>
    <s v="Difficulty falling asleep or disturbed sleep, A sense of &quot;missing out&quot; (FOMO)"/>
    <s v="Rarely"/>
    <s v="Anonymous peer community, AI-based mood tracking, Daily journal and reflection, Access to therapists or coaches, Mindfulness/meditation exercises, Crisis support resources"/>
    <n v="0"/>
    <n v="1"/>
    <n v="1"/>
    <n v="1"/>
    <n v="0"/>
    <n v="1"/>
    <n v="1"/>
    <n v="1"/>
    <n v="3"/>
    <x v="0"/>
    <x v="1"/>
    <s v="Personalized response and attention "/>
    <s v="None that I know of "/>
  </r>
  <r>
    <n v="4"/>
    <d v="2025-05-29T01:05:17"/>
    <x v="0"/>
    <x v="0"/>
    <s v="Undergraduate Degree"/>
    <s v="Business/Management"/>
    <x v="0"/>
    <n v="6"/>
    <x v="1"/>
    <x v="2"/>
    <x v="2"/>
    <s v="Anxiety, Stress, Burnout, Sleep problems"/>
    <s v="No"/>
    <s v="Yes, very difficult"/>
    <x v="2"/>
    <s v="Restlessness or difficulty concentrating, Feelings of sadness or low mood, Irritability or frustration"/>
    <s v="Rarely"/>
    <s v="AI-based mood tracking, Daily journal and reflection, Mindfulness/meditation exercises, Social media detox tools"/>
    <n v="0"/>
    <n v="0"/>
    <n v="1"/>
    <n v="1"/>
    <n v="1"/>
    <n v="1"/>
    <n v="0"/>
    <n v="0"/>
    <n v="3"/>
    <x v="2"/>
    <x v="1"/>
    <s v="To help ease my stress"/>
    <s v="Nill"/>
  </r>
  <r>
    <n v="5"/>
    <d v="2025-05-29T07:34:02"/>
    <x v="0"/>
    <x v="0"/>
    <s v="Undergraduate Degree"/>
    <s v="Unemployed"/>
    <x v="0"/>
    <n v="5"/>
    <x v="2"/>
    <x v="2"/>
    <x v="0"/>
    <s v="Depression, Loneliness, In adequacy"/>
    <s v="No"/>
    <s v="Yes, sometimes difficult"/>
    <x v="2"/>
    <s v="Mental fatigue or exhaustion, Feelings of sadness or low mood, Difficulty falling asleep or disturbed sleep"/>
    <s v="Sometimes"/>
    <s v="Anonymous peer community, AI-based mood tracking, Access to therapists or coaches"/>
    <n v="0"/>
    <n v="0"/>
    <n v="1"/>
    <n v="0"/>
    <n v="0"/>
    <n v="0"/>
    <n v="1"/>
    <n v="1"/>
    <n v="5"/>
    <x v="0"/>
    <x v="2"/>
    <s v="If it evidently helps me deal with my mental health issues, trauma and helps become better"/>
    <s v="If a therapist or doctor is assigned to track your meetings, not different therapists daily "/>
  </r>
  <r>
    <n v="6"/>
    <d v="2025-05-29T07:43:54"/>
    <x v="0"/>
    <x v="1"/>
    <s v="Undergraduate Degree"/>
    <s v="Tech/IT"/>
    <x v="2"/>
    <n v="2"/>
    <x v="0"/>
    <x v="2"/>
    <x v="3"/>
    <s v="None of the above"/>
    <s v="No"/>
    <s v="No, I can disconnect easily"/>
    <x v="1"/>
    <s v="None of the above"/>
    <s v="Rarely"/>
    <s v="Anonymous peer community, AI-based mood tracking, Access to therapists or coaches"/>
    <n v="0"/>
    <n v="0"/>
    <n v="1"/>
    <n v="0"/>
    <n v="0"/>
    <n v="0"/>
    <n v="1"/>
    <n v="1"/>
    <n v="5"/>
    <x v="0"/>
    <x v="3"/>
    <s v="Data privacy "/>
    <s v="NA"/>
  </r>
  <r>
    <n v="7"/>
    <d v="2025-05-29T08:38:52"/>
    <x v="0"/>
    <x v="0"/>
    <s v="Undergraduate Degree"/>
    <s v="Tech/IT"/>
    <x v="3"/>
    <n v="22"/>
    <x v="3"/>
    <x v="0"/>
    <x v="1"/>
    <s v="Anxiety, Stress, Burnout, Sleep problems"/>
    <s v="No"/>
    <s v="No, I can disconnect easily"/>
    <x v="3"/>
    <s v="Increased anxiety or nervousness, Feelings of sadness or low mood, Feelings of inadequacy or low self-worth, Irritability or frustration, Difficulty falling asleep or disturbed sleep, A sense of &quot;missing out&quot; (FOMO)"/>
    <s v="Sometimes"/>
    <s v="Anonymous peer community, Daily journal and reflection, Access to therapists or coaches, Mindfulness/meditation exercises, Crisis support resources, Social media detox tools, Gamified wellness challenges"/>
    <n v="1"/>
    <n v="1"/>
    <n v="0"/>
    <n v="1"/>
    <n v="1"/>
    <n v="1"/>
    <n v="1"/>
    <n v="1"/>
    <n v="5"/>
    <x v="2"/>
    <x v="2"/>
    <s v="Anonymity 😂"/>
    <s v="Clean UI and awesome use experience. Thank you for doing this"/>
  </r>
  <r>
    <n v="8"/>
    <d v="2025-05-29T08:43:35"/>
    <x v="0"/>
    <x v="0"/>
    <s v="Undergraduate Degree"/>
    <s v="Unemployed"/>
    <x v="3"/>
    <n v="8"/>
    <x v="1"/>
    <x v="0"/>
    <x v="0"/>
    <s v="Anxiety, Depression, Stress, Low self-esteem"/>
    <s v="No"/>
    <s v="Yes, very difficult"/>
    <x v="2"/>
    <s v="Mental fatigue or exhaustion, Restlessness or difficulty concentrating, Irritability or frustration"/>
    <s v="Sometimes"/>
    <s v="Access to therapists or coaches, Social media detox tools, Gamified wellness challenges"/>
    <n v="1"/>
    <n v="0"/>
    <n v="0"/>
    <n v="0"/>
    <n v="1"/>
    <n v="0"/>
    <n v="1"/>
    <n v="0"/>
    <n v="3"/>
    <x v="0"/>
    <x v="3"/>
    <m/>
    <s v="None "/>
  </r>
  <r>
    <n v="9"/>
    <d v="2025-05-29T08:44:18"/>
    <x v="2"/>
    <x v="0"/>
    <s v="High School"/>
    <s v="Student"/>
    <x v="0"/>
    <n v="7"/>
    <x v="1"/>
    <x v="3"/>
    <x v="1"/>
    <s v="Anxiety, Stress, Burnout"/>
    <s v="No"/>
    <s v="Yes, sometimes difficult"/>
    <x v="2"/>
    <s v="Irritability or frustration, A sense of &quot;missing out&quot; (FOMO)"/>
    <s v="Rarely"/>
    <s v="Anonymous peer community, Access to therapists or coaches, Crisis support resources, Social media detox tools, Gamified wellness challenges"/>
    <n v="1"/>
    <n v="1"/>
    <n v="0"/>
    <n v="0"/>
    <n v="1"/>
    <n v="0"/>
    <n v="1"/>
    <n v="1"/>
    <n v="4"/>
    <x v="2"/>
    <x v="3"/>
    <s v="If it actually helps me "/>
    <s v="None"/>
  </r>
  <r>
    <n v="10"/>
    <d v="2025-05-29T08:48:06"/>
    <x v="1"/>
    <x v="1"/>
    <s v="Undergraduate Degree"/>
    <s v="Student"/>
    <x v="0"/>
    <n v="6"/>
    <x v="1"/>
    <x v="1"/>
    <x v="1"/>
    <s v="Stress, Burnout, Low self-esteem"/>
    <s v="No"/>
    <s v="Yes, sometimes difficult"/>
    <x v="1"/>
    <s v="Mental fatigue or exhaustion, Restlessness or difficulty concentrating, A sense of &quot;missing out&quot; (FOMO)"/>
    <s v="Rarely"/>
    <s v="Anonymous peer community, Access to therapists or coaches, Mindfulness/meditation exercises, Social media detox tools, Gamified wellness challenges"/>
    <n v="1"/>
    <n v="0"/>
    <n v="0"/>
    <n v="0"/>
    <n v="1"/>
    <n v="1"/>
    <n v="1"/>
    <n v="1"/>
    <n v="4"/>
    <x v="2"/>
    <x v="4"/>
    <s v="I really dont know "/>
    <s v="Nil"/>
  </r>
  <r>
    <n v="11"/>
    <d v="2025-05-29T08:49:55"/>
    <x v="0"/>
    <x v="0"/>
    <s v="Undergraduate Degree"/>
    <s v="Tech/IT"/>
    <x v="0"/>
    <n v="2"/>
    <x v="0"/>
    <x v="0"/>
    <x v="0"/>
    <s v="Stress, Low self-esteem"/>
    <s v="No"/>
    <s v="Yes, sometimes difficult"/>
    <x v="2"/>
    <s v="Restlessness or difficulty concentrating, Irritability or frustration"/>
    <s v="Rarely"/>
    <s v="Daily journal and reflection, Access to therapists or coaches"/>
    <n v="0"/>
    <n v="0"/>
    <n v="0"/>
    <n v="1"/>
    <n v="0"/>
    <n v="0"/>
    <n v="1"/>
    <n v="0"/>
    <n v="5"/>
    <x v="2"/>
    <x v="2"/>
    <s v="If our conversation is encrypted "/>
    <s v="See daily progress"/>
  </r>
  <r>
    <n v="12"/>
    <d v="2025-05-29T08:58:56"/>
    <x v="1"/>
    <x v="1"/>
    <s v="Undergraduate Degree"/>
    <s v="Tech/IT"/>
    <x v="4"/>
    <n v="5"/>
    <x v="2"/>
    <x v="1"/>
    <x v="1"/>
    <s v="Stress"/>
    <s v="No"/>
    <s v="Yes, sometimes difficult"/>
    <x v="2"/>
    <s v="Mental fatigue or exhaustion, Feelings of sadness or low mood, Feelings of inadequacy or low self-worth, Irritability or frustration, Difficulty falling asleep or disturbed sleep, A sense of &quot;missing out&quot; (FOMO)"/>
    <s v="Nil"/>
    <s v="Anonymous peer community, AI-based mood tracking, Daily journal and reflection, Access to therapists or coaches, Mindfulness/meditation exercises, Crisis support resources, Social media detox tools"/>
    <n v="0"/>
    <n v="1"/>
    <n v="1"/>
    <n v="1"/>
    <n v="1"/>
    <n v="1"/>
    <n v="1"/>
    <n v="1"/>
    <n v="3"/>
    <x v="0"/>
    <x v="3"/>
    <s v="If the app can solve a problem in terms of my mental health, then good"/>
    <s v="Good"/>
  </r>
  <r>
    <n v="13"/>
    <d v="2025-05-29T09:11:49"/>
    <x v="0"/>
    <x v="0"/>
    <s v="Undergraduate Degree"/>
    <s v="Business/Management"/>
    <x v="0"/>
    <n v="5"/>
    <x v="2"/>
    <x v="4"/>
    <x v="1"/>
    <s v="Anxiety, Depression, Stress, Loneliness, Burnout, Low self-esteem"/>
    <s v="No"/>
    <s v="Yes, very difficult"/>
    <x v="2"/>
    <s v="A sense of &quot;missing out&quot; (FOMO)"/>
    <s v="Rarely"/>
    <s v="Access to therapists or coaches, Mindfulness/meditation exercises"/>
    <n v="0"/>
    <n v="0"/>
    <n v="0"/>
    <n v="0"/>
    <n v="0"/>
    <n v="1"/>
    <n v="1"/>
    <n v="0"/>
    <n v="5"/>
    <x v="0"/>
    <x v="1"/>
    <s v="Confidentiality "/>
    <s v="No"/>
  </r>
  <r>
    <n v="14"/>
    <d v="2025-05-29T09:13:24"/>
    <x v="0"/>
    <x v="1"/>
    <s v="Undergraduate Degree"/>
    <s v="Business/Management"/>
    <x v="0"/>
    <n v="1"/>
    <x v="0"/>
    <x v="5"/>
    <x v="3"/>
    <s v="Loneliness"/>
    <s v="No"/>
    <s v="Yes, very difficult"/>
    <x v="2"/>
    <s v="Restlessness or difficulty concentrating"/>
    <s v="Sometimes"/>
    <s v="Access to therapists or coaches"/>
    <n v="0"/>
    <n v="0"/>
    <n v="0"/>
    <n v="0"/>
    <n v="0"/>
    <n v="0"/>
    <n v="1"/>
    <n v="0"/>
    <n v="1"/>
    <x v="2"/>
    <x v="1"/>
    <s v="The realness of the app"/>
    <s v="Physical contact when necessary "/>
  </r>
  <r>
    <n v="15"/>
    <d v="2025-05-29T09:21:13"/>
    <x v="1"/>
    <x v="1"/>
    <s v="High School"/>
    <s v="Student"/>
    <x v="3"/>
    <n v="2"/>
    <x v="0"/>
    <x v="5"/>
    <x v="0"/>
    <s v="Stress"/>
    <s v="No"/>
    <s v="Yes, sometimes difficult"/>
    <x v="2"/>
    <s v="A sense of &quot;missing out&quot; (FOMO)"/>
    <s v="Sometimes"/>
    <s v="Mindfulness/meditation exercises"/>
    <n v="0"/>
    <n v="0"/>
    <n v="0"/>
    <n v="0"/>
    <n v="0"/>
    <n v="1"/>
    <n v="0"/>
    <n v="0"/>
    <n v="3"/>
    <x v="0"/>
    <x v="2"/>
    <s v="Good result"/>
    <s v="Yes"/>
  </r>
  <r>
    <n v="16"/>
    <d v="2025-05-29T09:23:22"/>
    <x v="2"/>
    <x v="0"/>
    <s v="High School"/>
    <s v="Student"/>
    <x v="0"/>
    <n v="1"/>
    <x v="0"/>
    <x v="3"/>
    <x v="0"/>
    <s v="Anxiety, Depression, Stress, Loneliness, Burnout"/>
    <s v="Yes"/>
    <s v="No, I can disconnect easily"/>
    <x v="4"/>
    <s v="Mental fatigue or exhaustion"/>
    <s v="Never"/>
    <s v="Access to therapists or coaches, Crisis support resources"/>
    <n v="0"/>
    <n v="1"/>
    <n v="0"/>
    <n v="0"/>
    <n v="0"/>
    <n v="0"/>
    <n v="1"/>
    <n v="0"/>
    <n v="3"/>
    <x v="2"/>
    <x v="1"/>
    <m/>
    <s v="Nil"/>
  </r>
  <r>
    <n v="17"/>
    <d v="2025-05-29T09:29:20"/>
    <x v="1"/>
    <x v="0"/>
    <s v="Undergraduate Degree"/>
    <s v="Tech/IT"/>
    <x v="0"/>
    <n v="8"/>
    <x v="1"/>
    <x v="1"/>
    <x v="0"/>
    <s v="Anxiety, Stress, Burnout"/>
    <s v="No"/>
    <s v="Yes, sometimes difficult"/>
    <x v="2"/>
    <s v="A sense of &quot;missing out&quot; (FOMO)"/>
    <s v="Rarely"/>
    <s v="Anonymous peer community, AI-based mood tracking, Daily journal and reflection, Access to therapists or coaches, Crisis support resources"/>
    <n v="0"/>
    <n v="1"/>
    <n v="1"/>
    <n v="1"/>
    <n v="0"/>
    <n v="0"/>
    <n v="1"/>
    <n v="1"/>
    <n v="4"/>
    <x v="0"/>
    <x v="1"/>
    <m/>
    <s v="Nothing"/>
  </r>
  <r>
    <n v="18"/>
    <d v="2025-05-29T09:45:29"/>
    <x v="2"/>
    <x v="0"/>
    <s v="Undergraduate Degree"/>
    <s v="Student"/>
    <x v="0"/>
    <n v="3"/>
    <x v="0"/>
    <x v="2"/>
    <x v="0"/>
    <s v="Anxiety, Stress, Loneliness, Burnout"/>
    <s v="No"/>
    <s v="No, I can disconnect easily"/>
    <x v="0"/>
    <s v="Mental fatigue or exhaustion, Restlessness or difficulty concentrating, Increased anxiety or nervousness, Feelings of sadness or low mood, Feelings of inadequacy or low self-worth, Irritability or frustration, A sense of &quot;missing out&quot; (FOMO)"/>
    <s v="Always"/>
    <s v="Anonymous peer community, Daily journal and reflection, Access to therapists or coaches, Mindfulness/meditation exercises"/>
    <n v="0"/>
    <n v="0"/>
    <n v="0"/>
    <n v="1"/>
    <n v="0"/>
    <n v="1"/>
    <n v="1"/>
    <n v="1"/>
    <n v="5"/>
    <x v="2"/>
    <x v="1"/>
    <m/>
    <s v="N/A"/>
  </r>
  <r>
    <n v="19"/>
    <d v="2025-05-29T10:10:09"/>
    <x v="0"/>
    <x v="0"/>
    <s v="Undergraduate Degree"/>
    <s v="Trades/Skilled Labor"/>
    <x v="0"/>
    <n v="4"/>
    <x v="2"/>
    <x v="4"/>
    <x v="3"/>
    <s v="Anxiety"/>
    <s v="No"/>
    <s v="No, I can disconnect easily"/>
    <x v="0"/>
    <s v="Irritability or frustration"/>
    <s v="Rarely"/>
    <s v="Daily journal and reflection"/>
    <n v="0"/>
    <n v="0"/>
    <n v="0"/>
    <n v="1"/>
    <n v="0"/>
    <n v="0"/>
    <n v="0"/>
    <n v="0"/>
    <n v="2"/>
    <x v="1"/>
    <x v="4"/>
    <s v="If it’s really working for me"/>
    <s v="No"/>
  </r>
  <r>
    <n v="20"/>
    <d v="2025-05-29T10:20:41"/>
    <x v="2"/>
    <x v="0"/>
    <s v="Undergraduate Degree"/>
    <s v="Student"/>
    <x v="4"/>
    <n v="2"/>
    <x v="0"/>
    <x v="2"/>
    <x v="0"/>
    <s v="Stress"/>
    <s v="Yes"/>
    <s v="No, I can disconnect easily"/>
    <x v="2"/>
    <s v="Difficulty falling asleep or disturbed sleep"/>
    <s v="Never"/>
    <s v="Anonymous peer community, Access to therapists or coaches, Mindfulness/meditation exercises"/>
    <n v="0"/>
    <n v="0"/>
    <n v="0"/>
    <n v="0"/>
    <n v="0"/>
    <n v="1"/>
    <n v="1"/>
    <n v="1"/>
    <n v="5"/>
    <x v="1"/>
    <x v="1"/>
    <s v="Confidentiality, empathize and reassurance "/>
    <s v="Daily mood check-in, offline access and privacy and data security "/>
  </r>
  <r>
    <n v="21"/>
    <d v="2025-05-29T10:20:56"/>
    <x v="0"/>
    <x v="1"/>
    <s v="Undergraduate Degree"/>
    <s v="Tech/IT"/>
    <x v="0"/>
    <n v="7"/>
    <x v="1"/>
    <x v="3"/>
    <x v="3"/>
    <s v="Anxiety"/>
    <s v="No"/>
    <s v="No, I can disconnect easily"/>
    <x v="1"/>
    <s v="None of the above"/>
    <s v="Never"/>
    <s v="Daily journal and reflection, Access to therapists or coaches"/>
    <n v="0"/>
    <n v="0"/>
    <n v="0"/>
    <n v="1"/>
    <n v="0"/>
    <n v="0"/>
    <n v="1"/>
    <n v="0"/>
    <n v="4"/>
    <x v="0"/>
    <x v="4"/>
    <s v="Nothing "/>
    <s v="Not any "/>
  </r>
  <r>
    <n v="22"/>
    <d v="2025-05-29T10:21:07"/>
    <x v="0"/>
    <x v="1"/>
    <s v="Undergraduate Degree"/>
    <s v="Creative/Arts"/>
    <x v="0"/>
    <n v="2"/>
    <x v="0"/>
    <x v="3"/>
    <x v="0"/>
    <s v="Depression, Stress, Loneliness, Burnout, Low self-esteem"/>
    <s v="No"/>
    <s v="Yes, sometimes difficult"/>
    <x v="0"/>
    <s v="Feelings of sadness or low mood, Feelings of inadequacy or low self-worth, A sense of &quot;missing out&quot; (FOMO)"/>
    <s v="Sometimes"/>
    <s v="Anonymous peer community, Social media detox tools, Gamified wellness challenges"/>
    <n v="1"/>
    <n v="0"/>
    <n v="0"/>
    <n v="0"/>
    <n v="1"/>
    <n v="0"/>
    <n v="0"/>
    <n v="1"/>
    <n v="5"/>
    <x v="2"/>
    <x v="1"/>
    <s v="Evidence-based practices: The app should be based on scientifically proven methods, like CBT or mindfulness, and demonstrate a commitment to quality and safety. "/>
    <s v="Cost reduction and a broader patient base"/>
  </r>
  <r>
    <n v="23"/>
    <d v="2025-05-29T10:21:17"/>
    <x v="0"/>
    <x v="0"/>
    <s v="Undergraduate Degree"/>
    <s v="Education/Academia"/>
    <x v="0"/>
    <n v="2"/>
    <x v="0"/>
    <x v="4"/>
    <x v="3"/>
    <s v="None of the above"/>
    <s v="No"/>
    <s v="Yes, sometimes difficult"/>
    <x v="4"/>
    <s v="None of the above"/>
    <s v="Never"/>
    <s v="Anonymous peer community"/>
    <n v="0"/>
    <n v="0"/>
    <n v="0"/>
    <n v="0"/>
    <n v="0"/>
    <n v="0"/>
    <n v="0"/>
    <n v="1"/>
    <n v="5"/>
    <x v="0"/>
    <x v="1"/>
    <s v="Great"/>
    <s v="Nil"/>
  </r>
  <r>
    <n v="24"/>
    <d v="2025-05-29T10:21:48"/>
    <x v="0"/>
    <x v="1"/>
    <s v="Prefer not to say"/>
    <s v="Civil Service/Government"/>
    <x v="0"/>
    <n v="1"/>
    <x v="0"/>
    <x v="2"/>
    <x v="1"/>
    <s v="Anxiety, Stress"/>
    <s v="No"/>
    <s v="No, I can disconnect easily"/>
    <x v="2"/>
    <s v="Restlessness or difficulty concentrating, Difficulty falling asleep or disturbed sleep"/>
    <s v="Rarely"/>
    <s v="Anonymous peer community, Daily journal and reflection"/>
    <n v="0"/>
    <n v="0"/>
    <n v="0"/>
    <n v="1"/>
    <n v="0"/>
    <n v="0"/>
    <n v="0"/>
    <n v="1"/>
    <n v="3"/>
    <x v="0"/>
    <x v="1"/>
    <s v="1. Privacy and Data Security, 2. Professional Credibility, 3. Ease of Use &amp; Design, 4. Consistency Without Pressure"/>
    <s v="1. Voice-to-text note capture would be incredibly helpful for moments when typing isn't practical._x000a_2. A gentle reminder system based on past habits like suggesting reflection prompts when you miss a few days."/>
  </r>
  <r>
    <n v="25"/>
    <d v="2025-05-29T10:24:07"/>
    <x v="0"/>
    <x v="1"/>
    <s v="Undergraduate Degree"/>
    <s v="Business/Management"/>
    <x v="0"/>
    <n v="4"/>
    <x v="2"/>
    <x v="2"/>
    <x v="1"/>
    <s v="Stress, Loneliness, Burnout"/>
    <s v="No"/>
    <s v="No, I can disconnect easily"/>
    <x v="2"/>
    <s v="Mental fatigue or exhaustion, Restlessness or difficulty concentrating, Difficulty falling asleep or disturbed sleep"/>
    <s v="Rarely"/>
    <s v="Anonymous peer community, AI-based mood tracking, Daily journal and reflection, Access to therapists or coaches, Mindfulness/meditation exercises, Social media detox tools, Gamified wellness challenges"/>
    <n v="1"/>
    <n v="0"/>
    <n v="1"/>
    <n v="1"/>
    <n v="1"/>
    <n v="1"/>
    <n v="1"/>
    <n v="1"/>
    <n v="3"/>
    <x v="0"/>
    <x v="1"/>
    <s v="Transparency and accuracy "/>
    <s v="Daily routine check or exercise. "/>
  </r>
  <r>
    <n v="26"/>
    <d v="2025-05-29T10:28:41"/>
    <x v="1"/>
    <x v="1"/>
    <s v="Undergraduate Degree"/>
    <s v="Trades/Skilled Labor"/>
    <x v="0"/>
    <n v="6"/>
    <x v="1"/>
    <x v="2"/>
    <x v="0"/>
    <s v="Loneliness"/>
    <s v="No"/>
    <s v="No, I can disconnect easily"/>
    <x v="2"/>
    <s v="Mental fatigue or exhaustion, Feelings of sadness or low mood"/>
    <s v="Sometimes"/>
    <s v="AI-based mood tracking, Social media detox tools"/>
    <n v="0"/>
    <n v="0"/>
    <n v="1"/>
    <n v="0"/>
    <n v="1"/>
    <n v="0"/>
    <n v="0"/>
    <n v="0"/>
    <n v="2"/>
    <x v="1"/>
    <x v="1"/>
    <s v="Privacy "/>
    <s v="No ads "/>
  </r>
  <r>
    <n v="27"/>
    <d v="2025-05-29T10:32:04"/>
    <x v="0"/>
    <x v="1"/>
    <s v="Undergraduate Degree"/>
    <s v="Civil Service/Government"/>
    <x v="3"/>
    <n v="15"/>
    <x v="3"/>
    <x v="6"/>
    <x v="1"/>
    <s v="Stress, Low self-esteem, Sleep problems"/>
    <s v="No"/>
    <s v="Yes, sometimes difficult"/>
    <x v="2"/>
    <s v="Mental fatigue or exhaustion, Restlessness or difficulty concentrating, Irritability or frustration"/>
    <s v="Sometimes"/>
    <s v="AI-based mood tracking, Access to therapists or coaches, Mindfulness/meditation exercises, Social media detox tools"/>
    <n v="0"/>
    <n v="0"/>
    <n v="1"/>
    <n v="0"/>
    <n v="1"/>
    <n v="1"/>
    <n v="1"/>
    <n v="0"/>
    <n v="5"/>
    <x v="0"/>
    <x v="2"/>
    <m/>
    <s v="None"/>
  </r>
  <r>
    <n v="28"/>
    <d v="2025-05-29T10:38:23"/>
    <x v="1"/>
    <x v="1"/>
    <s v="Undergraduate Degree"/>
    <s v="Tech/IT"/>
    <x v="3"/>
    <n v="8"/>
    <x v="1"/>
    <x v="1"/>
    <x v="0"/>
    <s v="Stress, Burnout, Sleep problems"/>
    <s v="No"/>
    <s v="Yes, sometimes difficult"/>
    <x v="1"/>
    <s v="Mental fatigue or exhaustion, Restlessness or difficulty concentrating, Irritability or frustration, A sense of &quot;missing out&quot; (FOMO)"/>
    <s v="Sometimes"/>
    <s v="Anonymous peer community, AI-based mood tracking, Daily journal and reflection, Access to therapists or coaches, Mindfulness/meditation exercises, Gamified wellness challenges"/>
    <n v="1"/>
    <n v="0"/>
    <n v="1"/>
    <n v="1"/>
    <n v="0"/>
    <n v="1"/>
    <n v="1"/>
    <n v="1"/>
    <n v="3"/>
    <x v="0"/>
    <x v="1"/>
    <s v="If i can get solutions to whatever feeling i have at that moment and it's effectiveness"/>
    <s v="Nah."/>
  </r>
  <r>
    <n v="29"/>
    <d v="2025-05-29T11:12:09"/>
    <x v="2"/>
    <x v="0"/>
    <s v="High School"/>
    <s v="Student"/>
    <x v="0"/>
    <n v="5"/>
    <x v="2"/>
    <x v="4"/>
    <x v="0"/>
    <s v="Anxiety, Stress, Burnout"/>
    <s v="No"/>
    <s v="Yes, sometimes difficult"/>
    <x v="1"/>
    <s v="A sense of &quot;missing out&quot; (FOMO)"/>
    <s v="Rarely"/>
    <s v="Anonymous peer community, AI-based mood tracking, Daily journal and reflection, Access to therapists or coaches"/>
    <n v="0"/>
    <n v="0"/>
    <n v="1"/>
    <n v="1"/>
    <n v="0"/>
    <n v="0"/>
    <n v="1"/>
    <n v="1"/>
    <n v="4"/>
    <x v="2"/>
    <x v="3"/>
    <m/>
    <s v="Certified therapists. Goodluck!"/>
  </r>
  <r>
    <n v="30"/>
    <d v="2025-05-29T11:16:45"/>
    <x v="0"/>
    <x v="0"/>
    <s v="Postgraduate Degree"/>
    <s v="Education/Academia"/>
    <x v="0"/>
    <n v="5"/>
    <x v="2"/>
    <x v="2"/>
    <x v="3"/>
    <s v="Stress"/>
    <s v="No"/>
    <s v="No, I can disconnect easily"/>
    <x v="2"/>
    <s v="Feelings of inadequacy or low self-worth"/>
    <s v="Sometimes"/>
    <s v="Access to therapists or coaches"/>
    <n v="0"/>
    <n v="0"/>
    <n v="0"/>
    <n v="0"/>
    <n v="0"/>
    <n v="0"/>
    <n v="1"/>
    <n v="0"/>
    <n v="4"/>
    <x v="0"/>
    <x v="3"/>
    <m/>
    <s v="Nil"/>
  </r>
  <r>
    <n v="31"/>
    <d v="2025-05-29T11:20:51"/>
    <x v="2"/>
    <x v="0"/>
    <s v="High School"/>
    <s v="Student"/>
    <x v="3"/>
    <n v="15"/>
    <x v="3"/>
    <x v="4"/>
    <x v="1"/>
    <s v="Stress, Loneliness, Burnout"/>
    <s v="No"/>
    <s v="Yes, sometimes difficult"/>
    <x v="1"/>
    <s v="Feelings of sadness or low mood, Irritability or frustration"/>
    <s v="Rarely"/>
    <s v="Anonymous peer community, AI-based mood tracking, Daily journal and reflection, Access to therapists or coaches, Mindfulness/meditation exercises, Crisis support resources, Social media detox tools, Gamified wellness challenges"/>
    <n v="1"/>
    <n v="1"/>
    <n v="1"/>
    <n v="1"/>
    <n v="1"/>
    <n v="1"/>
    <n v="1"/>
    <n v="1"/>
    <n v="5"/>
    <x v="0"/>
    <x v="1"/>
    <s v="If it’s really effective "/>
    <s v="Nope "/>
  </r>
  <r>
    <n v="32"/>
    <d v="2025-05-29T11:32:00"/>
    <x v="2"/>
    <x v="0"/>
    <s v="High School"/>
    <s v="Student"/>
    <x v="0"/>
    <n v="3"/>
    <x v="0"/>
    <x v="0"/>
    <x v="0"/>
    <s v="Stress, Burnout, Low self-esteem"/>
    <s v="No"/>
    <s v="Yes, sometimes difficult"/>
    <x v="2"/>
    <s v="Mental fatigue or exhaustion, Restlessness or difficulty concentrating, Feelings of inadequacy or low self-worth, A sense of &quot;missing out&quot; (FOMO)"/>
    <s v="Sometimes"/>
    <s v="Daily journal and reflection, Access to therapists or coaches, Social media detox tools"/>
    <n v="0"/>
    <n v="0"/>
    <n v="0"/>
    <n v="1"/>
    <n v="1"/>
    <n v="0"/>
    <n v="1"/>
    <n v="0"/>
    <n v="4"/>
    <x v="2"/>
    <x v="1"/>
    <s v="The community of people in the same boat as me sharing their stories making me feel seen and not alone"/>
    <s v="No"/>
  </r>
  <r>
    <n v="33"/>
    <d v="2025-05-29T11:34:38"/>
    <x v="1"/>
    <x v="0"/>
    <s v="Undergraduate Degree"/>
    <s v="Tech/IT"/>
    <x v="0"/>
    <n v="10"/>
    <x v="3"/>
    <x v="3"/>
    <x v="0"/>
    <s v="Anxiety, Stress, Burnout, Low self-esteem"/>
    <s v="No"/>
    <s v="No, I can disconnect easily"/>
    <x v="1"/>
    <s v="Feelings of inadequacy or low self-worth, A sense of &quot;missing out&quot; (FOMO)"/>
    <s v="Sometimes"/>
    <s v="Access to therapists or coaches, Crisis support resources, Social media detox tools"/>
    <n v="0"/>
    <n v="1"/>
    <n v="0"/>
    <n v="0"/>
    <n v="1"/>
    <n v="0"/>
    <n v="1"/>
    <n v="0"/>
    <n v="2"/>
    <x v="0"/>
    <x v="1"/>
    <s v="Confidentiality"/>
    <s v="Nothing for now "/>
  </r>
  <r>
    <n v="34"/>
    <d v="2025-05-29T11:51:10"/>
    <x v="0"/>
    <x v="1"/>
    <s v="Undergraduate Degree"/>
    <s v="Healthcare Professional"/>
    <x v="4"/>
    <n v="18"/>
    <x v="3"/>
    <x v="3"/>
    <x v="1"/>
    <s v="Anxiety, Depression, Stress, Loneliness"/>
    <s v="No"/>
    <s v="No, I can disconnect easily"/>
    <x v="2"/>
    <s v="None of the above"/>
    <s v="Never"/>
    <s v="Anonymous peer community, AI-based mood tracking, Daily journal and reflection, Access to therapists or coaches, Mindfulness/meditation exercises, Crisis support resources, Social media detox tools, Gamified wellness challenges"/>
    <n v="1"/>
    <n v="1"/>
    <n v="1"/>
    <n v="1"/>
    <n v="1"/>
    <n v="1"/>
    <n v="1"/>
    <n v="1"/>
    <n v="4"/>
    <x v="1"/>
    <x v="2"/>
    <s v="The features"/>
    <s v="No"/>
  </r>
  <r>
    <n v="35"/>
    <d v="2025-05-29T12:01:53"/>
    <x v="0"/>
    <x v="0"/>
    <s v="Undergraduate Degree"/>
    <s v="Tech/IT"/>
    <x v="1"/>
    <n v="2"/>
    <x v="0"/>
    <x v="0"/>
    <x v="1"/>
    <s v="Stress"/>
    <s v="No"/>
    <s v="Yes, sometimes difficult"/>
    <x v="2"/>
    <s v="None of the above"/>
    <s v="Never"/>
    <s v="Mindfulness/meditation exercises"/>
    <n v="0"/>
    <n v="0"/>
    <n v="0"/>
    <n v="0"/>
    <n v="0"/>
    <n v="1"/>
    <n v="0"/>
    <n v="0"/>
    <n v="3"/>
    <x v="3"/>
    <x v="1"/>
    <s v="Because it’s confidential "/>
    <s v="No"/>
  </r>
  <r>
    <n v="36"/>
    <d v="2025-05-29T12:06:08"/>
    <x v="2"/>
    <x v="1"/>
    <s v="Undergraduate Degree"/>
    <s v="Civil Service/Government"/>
    <x v="0"/>
    <n v="30"/>
    <x v="3"/>
    <x v="2"/>
    <x v="3"/>
    <s v="Loneliness"/>
    <s v="No"/>
    <s v="Yes, very difficult"/>
    <x v="0"/>
    <s v="Restlessness or difficulty concentrating"/>
    <m/>
    <s v="Anonymous peer community"/>
    <n v="0"/>
    <n v="0"/>
    <n v="0"/>
    <n v="0"/>
    <n v="0"/>
    <n v="0"/>
    <n v="0"/>
    <n v="1"/>
    <n v="4"/>
    <x v="2"/>
    <x v="2"/>
    <m/>
    <s v="Dammykowode @gmail.com"/>
  </r>
  <r>
    <n v="37"/>
    <d v="2025-05-29T12:42:29"/>
    <x v="1"/>
    <x v="1"/>
    <s v="Postgraduate Degree"/>
    <s v="Unemployed"/>
    <x v="3"/>
    <n v="3"/>
    <x v="0"/>
    <x v="4"/>
    <x v="0"/>
    <s v="Anxiety, Depression, Stress"/>
    <s v="No"/>
    <s v="Yes, sometimes difficult"/>
    <x v="2"/>
    <s v="Restlessness or difficulty concentrating, Feelings of sadness or low mood"/>
    <s v="Rarely"/>
    <s v="Daily journal and reflection"/>
    <n v="0"/>
    <n v="0"/>
    <n v="0"/>
    <n v="1"/>
    <n v="0"/>
    <n v="0"/>
    <n v="0"/>
    <n v="0"/>
    <n v="2"/>
    <x v="0"/>
    <x v="4"/>
    <s v="Confidentiality "/>
    <s v="No "/>
  </r>
  <r>
    <n v="38"/>
    <d v="2025-05-29T13:11:45"/>
    <x v="0"/>
    <x v="1"/>
    <s v="Undergraduate Degree"/>
    <s v="Civil Service/Government"/>
    <x v="0"/>
    <n v="6"/>
    <x v="1"/>
    <x v="3"/>
    <x v="0"/>
    <s v="Anxiety"/>
    <s v="No"/>
    <s v="Yes, sometimes difficult"/>
    <x v="1"/>
    <s v="A sense of &quot;missing out&quot; (FOMO)"/>
    <s v="Sometimes"/>
    <s v="Mindfulness/meditation exercises"/>
    <n v="0"/>
    <n v="0"/>
    <n v="0"/>
    <n v="0"/>
    <n v="0"/>
    <n v="1"/>
    <n v="0"/>
    <n v="0"/>
    <n v="1"/>
    <x v="2"/>
    <x v="0"/>
    <s v="Anonymity "/>
    <s v="Anonymity should be the top priority so that more people can open up about their mental health "/>
  </r>
  <r>
    <n v="39"/>
    <d v="2025-05-29T13:32:02"/>
    <x v="2"/>
    <x v="0"/>
    <s v="High School"/>
    <s v="Student"/>
    <x v="4"/>
    <n v="4"/>
    <x v="2"/>
    <x v="4"/>
    <x v="1"/>
    <s v="Anxiety"/>
    <s v="No"/>
    <s v="Yes, sometimes difficult"/>
    <x v="2"/>
    <s v="Feelings of inadequacy or low self-worth"/>
    <s v="Sometimes"/>
    <s v="Access to therapists or coaches, Mindfulness/meditation exercises, Social media detox tools, Gamified wellness challenges"/>
    <n v="1"/>
    <n v="0"/>
    <n v="0"/>
    <n v="0"/>
    <n v="1"/>
    <n v="1"/>
    <n v="1"/>
    <n v="0"/>
    <n v="3"/>
    <x v="0"/>
    <x v="1"/>
    <s v="If it’s working"/>
    <s v="Any "/>
  </r>
  <r>
    <n v="40"/>
    <d v="2025-05-29T13:59:22"/>
    <x v="1"/>
    <x v="0"/>
    <s v="Undergraduate Degree"/>
    <s v="Student"/>
    <x v="0"/>
    <n v="5"/>
    <x v="2"/>
    <x v="2"/>
    <x v="1"/>
    <s v="Stress, Low self-esteem"/>
    <s v="No"/>
    <s v="No, I can disconnect easily"/>
    <x v="0"/>
    <s v="Feelings of sadness or low mood"/>
    <s v="Never"/>
    <s v="Anonymous peer community"/>
    <n v="0"/>
    <n v="0"/>
    <n v="0"/>
    <n v="0"/>
    <n v="0"/>
    <n v="0"/>
    <n v="0"/>
    <n v="1"/>
    <n v="5"/>
    <x v="0"/>
    <x v="1"/>
    <s v="If I see positive changes concerning my mental health"/>
    <s v="Positve growth"/>
  </r>
  <r>
    <n v="41"/>
    <d v="2025-05-29T14:19:34"/>
    <x v="0"/>
    <x v="0"/>
    <s v="Undergraduate Degree"/>
    <s v="Creative/Arts"/>
    <x v="0"/>
    <n v="3"/>
    <x v="0"/>
    <x v="0"/>
    <x v="1"/>
    <s v="Stress, Burnout"/>
    <s v="No"/>
    <s v="Yes, sometimes difficult"/>
    <x v="2"/>
    <s v="Mental fatigue or exhaustion, Irritability or frustration"/>
    <s v="Sometimes"/>
    <s v="AI-based mood tracking, Daily journal and reflection, Access to therapists or coaches, Mindfulness/meditation exercises, Social media detox tools, Gamified wellness challenges"/>
    <n v="1"/>
    <n v="0"/>
    <n v="1"/>
    <n v="1"/>
    <n v="1"/>
    <n v="1"/>
    <n v="1"/>
    <n v="0"/>
    <n v="5"/>
    <x v="2"/>
    <x v="4"/>
    <s v="Client to therapist confidentiality "/>
    <s v="Apart from the above mentioned. I don’t think so."/>
  </r>
  <r>
    <n v="42"/>
    <d v="2025-05-29T14:34:20"/>
    <x v="0"/>
    <x v="0"/>
    <s v="Postgraduate Degree"/>
    <s v="Healthcare Professional"/>
    <x v="0"/>
    <n v="3"/>
    <x v="0"/>
    <x v="2"/>
    <x v="3"/>
    <s v="Stress, Burnout"/>
    <s v="No"/>
    <s v="No, I can disconnect easily"/>
    <x v="1"/>
    <s v="Mental fatigue or exhaustion"/>
    <s v="Never"/>
    <s v="Anonymous peer community, Daily journal and reflection, Mindfulness/meditation exercises, Social media detox tools, Gamified wellness challenges"/>
    <n v="1"/>
    <n v="0"/>
    <n v="0"/>
    <n v="1"/>
    <n v="1"/>
    <n v="1"/>
    <n v="0"/>
    <n v="1"/>
    <n v="3"/>
    <x v="2"/>
    <x v="4"/>
    <s v="The effectiveness"/>
    <s v="The inclusion of our faith/belief. We are formed by our belief systems and it's important in dealing with our mental health"/>
  </r>
  <r>
    <n v="43"/>
    <d v="2025-05-29T15:18:49"/>
    <x v="1"/>
    <x v="0"/>
    <s v="Undergraduate Degree"/>
    <s v="Business/Management"/>
    <x v="0"/>
    <n v="3"/>
    <x v="0"/>
    <x v="2"/>
    <x v="1"/>
    <s v="Anxiety, Depression, Stress, Loneliness, Low self-esteem, Sleep problems"/>
    <s v="No"/>
    <s v="Yes, sometimes difficult"/>
    <x v="2"/>
    <s v="Mental fatigue or exhaustion, Restlessness or difficulty concentrating, Increased anxiety or nervousness, Feelings of sadness or low mood, Feelings of inadequacy or low self-worth, Irritability or frustration, Difficulty falling asleep or disturbed sleep, A sense of &quot;missing out&quot; (FOMO)"/>
    <s v="Always"/>
    <s v="AI-based mood tracking, Access to therapists or coaches, Mindfulness/meditation exercises"/>
    <n v="0"/>
    <n v="0"/>
    <n v="1"/>
    <n v="0"/>
    <n v="0"/>
    <n v="1"/>
    <n v="1"/>
    <n v="0"/>
    <n v="4"/>
    <x v="0"/>
    <x v="2"/>
    <s v="When I'm able see the impact and it is helpful"/>
    <s v="Nothing more "/>
  </r>
  <r>
    <n v="44"/>
    <d v="2025-05-29T15:52:53"/>
    <x v="0"/>
    <x v="0"/>
    <s v="Undergraduate Degree"/>
    <s v="Business/Management"/>
    <x v="0"/>
    <n v="10"/>
    <x v="3"/>
    <x v="2"/>
    <x v="1"/>
    <s v="Anxiety, Stress, Burnout"/>
    <s v="No"/>
    <s v="Yes, very difficult"/>
    <x v="2"/>
    <s v="Mental fatigue or exhaustion, Restlessness or difficulty concentrating, Irritability or frustration, A sense of &quot;missing out&quot; (FOMO)"/>
    <s v="Rarely"/>
    <s v="Anonymous peer community, AI-based mood tracking, Access to therapists or coaches, Mindfulness/meditation exercises, Crisis support resources, Social media detox tools"/>
    <n v="0"/>
    <n v="1"/>
    <n v="1"/>
    <n v="0"/>
    <n v="1"/>
    <n v="1"/>
    <n v="1"/>
    <n v="1"/>
    <n v="4"/>
    <x v="3"/>
    <x v="1"/>
    <s v="Anonymity, Privacy and Security of informatiom"/>
    <s v="None"/>
  </r>
  <r>
    <n v="45"/>
    <d v="2025-05-29T16:07:38"/>
    <x v="1"/>
    <x v="1"/>
    <s v="Undergraduate Degree"/>
    <s v="Creative/Arts"/>
    <x v="0"/>
    <n v="7"/>
    <x v="1"/>
    <x v="2"/>
    <x v="1"/>
    <s v="Anxiety, Stress, Burnout"/>
    <s v="No"/>
    <s v="Yes, sometimes difficult"/>
    <x v="2"/>
    <s v="Mental fatigue or exhaustion, Restlessness or difficulty concentrating, Feelings of inadequacy or low self-worth"/>
    <s v="Rarely"/>
    <s v="AI-based mood tracking, Daily journal and reflection, Access to therapists or coaches, Mindfulness/meditation exercises, Social media detox tools"/>
    <n v="0"/>
    <n v="0"/>
    <n v="1"/>
    <n v="1"/>
    <n v="1"/>
    <n v="1"/>
    <n v="1"/>
    <n v="0"/>
    <n v="4"/>
    <x v="0"/>
    <x v="4"/>
    <s v="The accuracy "/>
    <s v="No"/>
  </r>
  <r>
    <n v="46"/>
    <d v="2025-05-29T16:09:26"/>
    <x v="0"/>
    <x v="1"/>
    <s v="Undergraduate Degree"/>
    <s v="Education/Academia"/>
    <x v="0"/>
    <n v="2"/>
    <x v="0"/>
    <x v="0"/>
    <x v="1"/>
    <s v="Stress, Burnout"/>
    <s v="No"/>
    <s v="No, I can disconnect easily"/>
    <x v="4"/>
    <s v="Mental fatigue or exhaustion, Restlessness or difficulty concentrating"/>
    <s v="Never"/>
    <s v="Anonymous peer community, AI-based mood tracking, Daily journal and reflection, Access to therapists or coaches, Mindfulness/meditation exercises, Crisis support resources, Social media detox tools, Gamified wellness challenges"/>
    <n v="1"/>
    <n v="1"/>
    <n v="1"/>
    <n v="1"/>
    <n v="1"/>
    <n v="1"/>
    <n v="1"/>
    <n v="1"/>
    <n v="5"/>
    <x v="2"/>
    <x v="0"/>
    <s v="Effectiveness and anonymity in usage"/>
    <s v="No"/>
  </r>
  <r>
    <n v="47"/>
    <d v="2025-05-29T16:10:14"/>
    <x v="0"/>
    <x v="1"/>
    <s v="Undergraduate Degree"/>
    <s v="Tech/IT"/>
    <x v="0"/>
    <n v="1"/>
    <x v="0"/>
    <x v="2"/>
    <x v="1"/>
    <s v="Stress"/>
    <s v="No"/>
    <m/>
    <x v="2"/>
    <s v="None of the above"/>
    <s v="Rarely"/>
    <s v="Mindfulness/meditation exercises"/>
    <n v="0"/>
    <n v="0"/>
    <n v="0"/>
    <n v="0"/>
    <n v="0"/>
    <n v="1"/>
    <n v="0"/>
    <n v="0"/>
    <n v="1"/>
    <x v="0"/>
    <x v="3"/>
    <s v="For my health management "/>
    <s v="I can't say for now "/>
  </r>
  <r>
    <n v="48"/>
    <d v="2025-05-29T16:17:33"/>
    <x v="0"/>
    <x v="0"/>
    <s v="Undergraduate Degree"/>
    <s v="Business/Management"/>
    <x v="0"/>
    <n v="3"/>
    <x v="0"/>
    <x v="2"/>
    <x v="1"/>
    <s v="Anxiety, Stress, Loneliness, Low self-esteem"/>
    <s v="No"/>
    <s v="Yes, very difficult"/>
    <x v="0"/>
    <s v="Mental fatigue or exhaustion, Increased anxiety or nervousness, Feelings of sadness or low mood, Feelings of inadequacy or low self-worth, A sense of &quot;missing out&quot; (FOMO)"/>
    <s v="Always"/>
    <s v="Anonymous peer community, AI-based mood tracking, Daily journal and reflection, Access to therapists or coaches, Mindfulness/meditation exercises, Crisis support resources, Social media detox tools, Gamified wellness challenges"/>
    <n v="1"/>
    <n v="1"/>
    <n v="1"/>
    <n v="1"/>
    <n v="1"/>
    <n v="1"/>
    <n v="1"/>
    <n v="1"/>
    <n v="5"/>
    <x v="0"/>
    <x v="2"/>
    <s v="If the app is effective in helping my mental health and easy to use"/>
    <s v="It should be affordable and able to help me get improve my self esteem "/>
  </r>
  <r>
    <n v="49"/>
    <d v="2025-05-29T16:17:41"/>
    <x v="0"/>
    <x v="1"/>
    <s v="Undergraduate Degree"/>
    <s v="Creative/Arts"/>
    <x v="0"/>
    <n v="16"/>
    <x v="3"/>
    <x v="2"/>
    <x v="1"/>
    <s v="Depression, Stress"/>
    <s v="No"/>
    <s v="Yes, sometimes difficult"/>
    <x v="1"/>
    <s v="Restlessness or difficulty concentrating, Feelings of sadness or low mood, Irritability or frustration"/>
    <s v="Rarely"/>
    <s v="Anonymous peer community, AI-based mood tracking, Daily journal and reflection, Access to therapists or coaches, Social media detox tools, Gamified wellness challenges"/>
    <n v="1"/>
    <n v="0"/>
    <n v="1"/>
    <n v="1"/>
    <n v="1"/>
    <n v="0"/>
    <n v="1"/>
    <n v="1"/>
    <n v="2"/>
    <x v="0"/>
    <x v="1"/>
    <s v="Less ads, genuinety"/>
    <s v="None"/>
  </r>
  <r>
    <n v="50"/>
    <d v="2025-05-29T16:23:10"/>
    <x v="0"/>
    <x v="0"/>
    <s v="Undergraduate Degree"/>
    <s v="Business/Management"/>
    <x v="0"/>
    <n v="0.5"/>
    <x v="0"/>
    <x v="2"/>
    <x v="3"/>
    <s v="Stress"/>
    <s v="No"/>
    <s v="Yes, sometimes difficult"/>
    <x v="0"/>
    <s v="A sense of &quot;missing out&quot; (FOMO)"/>
    <s v="Sometimes"/>
    <s v="Anonymous peer community"/>
    <n v="0"/>
    <n v="0"/>
    <n v="0"/>
    <n v="0"/>
    <n v="0"/>
    <n v="0"/>
    <n v="0"/>
    <n v="1"/>
    <n v="1"/>
    <x v="2"/>
    <x v="0"/>
    <s v="If it gives good result "/>
    <s v="None "/>
  </r>
  <r>
    <n v="51"/>
    <d v="2025-05-29T16:32:52"/>
    <x v="1"/>
    <x v="0"/>
    <s v="Undergraduate Degree"/>
    <s v="Healthcare Professional"/>
    <x v="4"/>
    <n v="0.75"/>
    <x v="0"/>
    <x v="2"/>
    <x v="0"/>
    <s v="Stress"/>
    <s v="No"/>
    <s v="No, I can disconnect easily"/>
    <x v="3"/>
    <s v="Mental fatigue or exhaustion, None of the above"/>
    <s v="Never"/>
    <s v="Access to therapists or coaches"/>
    <n v="0"/>
    <n v="0"/>
    <n v="0"/>
    <n v="0"/>
    <n v="0"/>
    <n v="0"/>
    <n v="1"/>
    <n v="0"/>
    <n v="3"/>
    <x v="2"/>
    <x v="3"/>
    <s v="If it works effectively "/>
    <s v="Let's see how it goes "/>
  </r>
  <r>
    <n v="52"/>
    <d v="2025-05-29T16:38:45"/>
    <x v="1"/>
    <x v="0"/>
    <s v="High School"/>
    <s v="Student"/>
    <x v="0"/>
    <n v="4"/>
    <x v="2"/>
    <x v="2"/>
    <x v="1"/>
    <s v="Stress, Loneliness, Low self-esteem, Sleep problems"/>
    <s v="No"/>
    <s v="Yes, sometimes difficult"/>
    <x v="1"/>
    <s v="Restlessness or difficulty concentrating, Difficulty falling asleep or disturbed sleep, A sense of &quot;missing out&quot; (FOMO)"/>
    <s v="Never"/>
    <s v="Daily journal and reflection, Access to therapists or coaches, Mindfulness/meditation exercises, Crisis support resources"/>
    <n v="0"/>
    <n v="1"/>
    <n v="0"/>
    <n v="1"/>
    <n v="0"/>
    <n v="1"/>
    <n v="1"/>
    <n v="0"/>
    <n v="4"/>
    <x v="0"/>
    <x v="2"/>
    <s v="I really don't know "/>
    <s v="Not sure"/>
  </r>
  <r>
    <n v="53"/>
    <d v="2025-05-29T17:22:04"/>
    <x v="0"/>
    <x v="0"/>
    <s v="Undergraduate Degree"/>
    <s v="Civil Service/Government"/>
    <x v="0"/>
    <n v="1"/>
    <x v="0"/>
    <x v="2"/>
    <x v="1"/>
    <s v="Stress"/>
    <s v="No"/>
    <s v="No, I can disconnect easily"/>
    <x v="3"/>
    <s v="Feelings of sadness or low mood"/>
    <s v="Never"/>
    <s v="Daily journal and reflection, Access to therapists or coaches, Mindfulness/meditation exercises"/>
    <n v="0"/>
    <n v="0"/>
    <n v="0"/>
    <n v="1"/>
    <n v="0"/>
    <n v="1"/>
    <n v="1"/>
    <n v="0"/>
    <n v="5"/>
    <x v="0"/>
    <x v="2"/>
    <s v="When I am seeing and expressing the result "/>
    <s v="Yeah"/>
  </r>
  <r>
    <n v="54"/>
    <d v="2025-05-29T17:36:51"/>
    <x v="2"/>
    <x v="0"/>
    <s v="Undergraduate Degree"/>
    <s v="Student"/>
    <x v="3"/>
    <n v="7"/>
    <x v="1"/>
    <x v="2"/>
    <x v="0"/>
    <s v="Anxiety, Stress, Loneliness, Low self-esteem, Sleep problems"/>
    <s v="Gratitude "/>
    <s v="Yes, sometimes difficult"/>
    <x v="2"/>
    <s v="Mental fatigue or exhaustion, Restlessness or difficulty concentrating, Difficulty falling asleep or disturbed sleep"/>
    <s v="Never"/>
    <s v="Anonymous peer community, AI-based mood tracking, Daily journal and reflection, Access to therapists or coaches, Mindfulness/meditation exercises, Crisis support resources, Social media detox tools, Gamified wellness challenges"/>
    <n v="1"/>
    <n v="1"/>
    <n v="1"/>
    <n v="1"/>
    <n v="1"/>
    <n v="1"/>
    <n v="1"/>
    <n v="1"/>
    <n v="3"/>
    <x v="0"/>
    <x v="2"/>
    <s v="If it works for me"/>
    <s v="No, I would really appreciate it the app is created and the features are standard "/>
  </r>
  <r>
    <n v="55"/>
    <d v="2025-05-29T17:38:13"/>
    <x v="1"/>
    <x v="1"/>
    <s v="Undergraduate Degree"/>
    <s v="Tech/IT"/>
    <x v="0"/>
    <n v="2"/>
    <x v="0"/>
    <x v="2"/>
    <x v="0"/>
    <s v="Low self-esteem"/>
    <s v="No"/>
    <s v="Yes, sometimes difficult"/>
    <x v="2"/>
    <s v="Restlessness or difficulty concentrating"/>
    <s v="Sometimes"/>
    <s v="Mindfulness/meditation exercises"/>
    <n v="0"/>
    <n v="0"/>
    <n v="0"/>
    <n v="0"/>
    <n v="0"/>
    <n v="1"/>
    <n v="0"/>
    <n v="0"/>
    <n v="3"/>
    <x v="0"/>
    <x v="1"/>
    <s v="If the need arises, i will use it"/>
    <s v="No"/>
  </r>
  <r>
    <n v="56"/>
    <d v="2025-05-29T18:26:54"/>
    <x v="0"/>
    <x v="1"/>
    <s v="Undergraduate Degree"/>
    <s v="Business/Management"/>
    <x v="3"/>
    <n v="14"/>
    <x v="3"/>
    <x v="6"/>
    <x v="1"/>
    <s v="Stress, Burnout"/>
    <s v="No"/>
    <s v="Yes, sometimes difficult"/>
    <x v="2"/>
    <s v="Mental fatigue or exhaustion, Irritability or frustration"/>
    <s v="Sometimes"/>
    <s v="AI-based mood tracking, Daily journal and reflection, Access to therapists or coaches, Crisis support resources, Social media detox tools"/>
    <n v="0"/>
    <n v="1"/>
    <n v="1"/>
    <n v="1"/>
    <n v="1"/>
    <n v="0"/>
    <n v="1"/>
    <n v="0"/>
    <n v="3"/>
    <x v="0"/>
    <x v="2"/>
    <m/>
    <s v="Nil"/>
  </r>
  <r>
    <n v="57"/>
    <d v="2025-05-29T18:39:43"/>
    <x v="1"/>
    <x v="0"/>
    <s v="Postgraduate Degree"/>
    <s v="Unemployed"/>
    <x v="0"/>
    <n v="4"/>
    <x v="2"/>
    <x v="0"/>
    <x v="1"/>
    <s v="Anxiety"/>
    <s v="No"/>
    <s v="No, I can disconnect easily"/>
    <x v="2"/>
    <s v="Increased anxiety or nervousness"/>
    <s v="Sometimes"/>
    <s v="Access to therapists or coaches"/>
    <n v="0"/>
    <n v="0"/>
    <n v="0"/>
    <n v="0"/>
    <n v="0"/>
    <n v="0"/>
    <n v="1"/>
    <n v="0"/>
    <n v="4"/>
    <x v="0"/>
    <x v="0"/>
    <s v="If it is really helpful. I will continue to use it."/>
    <s v="Emotional support."/>
  </r>
  <r>
    <n v="58"/>
    <d v="2025-05-29T18:40:29"/>
    <x v="0"/>
    <x v="0"/>
    <s v="Postgraduate Degree"/>
    <s v="Trades/Skilled Labor"/>
    <x v="0"/>
    <n v="3"/>
    <x v="0"/>
    <x v="2"/>
    <x v="1"/>
    <s v="Anxiety, Stress, Burnout"/>
    <s v="No"/>
    <s v="No, I can disconnect easily"/>
    <x v="1"/>
    <s v="Mental fatigue or exhaustion, Increased anxiety or nervousness, Irritability or frustration"/>
    <s v="Sometimes"/>
    <s v="AI-based mood tracking, Daily journal and reflection, Access to therapists or coaches, Mindfulness/meditation exercises, Gamified wellness challenges"/>
    <n v="1"/>
    <n v="0"/>
    <n v="1"/>
    <n v="1"/>
    <n v="0"/>
    <n v="1"/>
    <n v="1"/>
    <n v="0"/>
    <n v="4"/>
    <x v="0"/>
    <x v="4"/>
    <m/>
    <s v="Nil"/>
  </r>
  <r>
    <n v="59"/>
    <d v="2025-05-29T19:06:15"/>
    <x v="1"/>
    <x v="0"/>
    <s v="Undergraduate Degree"/>
    <s v="Student"/>
    <x v="0"/>
    <n v="3"/>
    <x v="0"/>
    <x v="0"/>
    <x v="1"/>
    <s v="Anxiety, Burnout"/>
    <s v="No"/>
    <s v="No, I can disconnect easily"/>
    <x v="1"/>
    <s v="Increased anxiety or nervousness"/>
    <s v="Rarely"/>
    <s v="Daily journal and reflection"/>
    <n v="0"/>
    <n v="0"/>
    <n v="0"/>
    <n v="1"/>
    <n v="0"/>
    <n v="0"/>
    <n v="0"/>
    <n v="0"/>
    <n v="5"/>
    <x v="0"/>
    <x v="1"/>
    <m/>
    <s v="None"/>
  </r>
  <r>
    <n v="60"/>
    <d v="2025-05-29T19:10:22"/>
    <x v="0"/>
    <x v="0"/>
    <s v="High School"/>
    <s v="Student"/>
    <x v="0"/>
    <n v="3"/>
    <x v="0"/>
    <x v="4"/>
    <x v="1"/>
    <s v="Stress, Loneliness"/>
    <s v="No"/>
    <s v="Yes, very difficult"/>
    <x v="3"/>
    <s v="Restlessness or difficulty concentrating, Feelings of sadness or low mood, Irritability or frustration"/>
    <s v="Sometimes"/>
    <s v="Daily journal and reflection"/>
    <n v="0"/>
    <n v="0"/>
    <n v="0"/>
    <n v="1"/>
    <n v="0"/>
    <n v="0"/>
    <n v="0"/>
    <n v="0"/>
    <n v="5"/>
    <x v="2"/>
    <x v="0"/>
    <s v="As long as I find it helpful when needed most "/>
    <s v="None "/>
  </r>
  <r>
    <n v="61"/>
    <d v="2025-05-29T19:14:10"/>
    <x v="0"/>
    <x v="1"/>
    <s v="Undergraduate Degree"/>
    <s v="Student"/>
    <x v="1"/>
    <n v="4"/>
    <x v="2"/>
    <x v="1"/>
    <x v="3"/>
    <s v="Stress"/>
    <s v="No"/>
    <s v="No, I can disconnect easily"/>
    <x v="1"/>
    <s v="None of the above"/>
    <s v="Rarely"/>
    <s v="Daily journal and reflection, Mindfulness/meditation exercises"/>
    <n v="0"/>
    <n v="0"/>
    <n v="0"/>
    <n v="1"/>
    <n v="0"/>
    <n v="1"/>
    <n v="0"/>
    <n v="0"/>
    <n v="4"/>
    <x v="2"/>
    <x v="0"/>
    <m/>
    <s v="None"/>
  </r>
  <r>
    <n v="62"/>
    <d v="2025-05-29T19:22:12"/>
    <x v="2"/>
    <x v="0"/>
    <s v="High School"/>
    <s v="Student"/>
    <x v="0"/>
    <n v="8"/>
    <x v="1"/>
    <x v="0"/>
    <x v="0"/>
    <s v="Stress, Loneliness"/>
    <s v="No"/>
    <s v="No, I can disconnect easily"/>
    <x v="2"/>
    <s v="Feelings of sadness or low mood, Irritability or frustration, A sense of &quot;missing out&quot; (FOMO)"/>
    <s v="Sometimes"/>
    <s v="Anonymous peer community, Access to therapists or coaches, Mindfulness/meditation exercises, Crisis support resources, Gamified wellness challenges"/>
    <n v="1"/>
    <n v="1"/>
    <n v="0"/>
    <n v="0"/>
    <n v="0"/>
    <n v="1"/>
    <n v="1"/>
    <n v="1"/>
    <n v="5"/>
    <x v="2"/>
    <x v="1"/>
    <s v="If I see improvements in myself "/>
    <s v="Nothing "/>
  </r>
  <r>
    <n v="63"/>
    <d v="2025-05-29T19:25:39"/>
    <x v="2"/>
    <x v="0"/>
    <s v="High School"/>
    <s v="Student"/>
    <x v="0"/>
    <n v="2"/>
    <x v="0"/>
    <x v="0"/>
    <x v="3"/>
    <s v="Anxiety, Stress"/>
    <s v="No"/>
    <s v="No, I can disconnect easily"/>
    <x v="0"/>
    <s v="Restlessness or difficulty concentrating, Feelings of inadequacy or low self-worth, Irritability or frustration"/>
    <s v="Sometimes"/>
    <s v="Anonymous peer community, Daily journal and reflection, Social media detox tools"/>
    <n v="0"/>
    <n v="0"/>
    <n v="0"/>
    <n v="1"/>
    <n v="1"/>
    <n v="0"/>
    <n v="0"/>
    <n v="1"/>
    <n v="3"/>
    <x v="1"/>
    <x v="2"/>
    <s v="If I see a positive impact "/>
    <s v="No"/>
  </r>
  <r>
    <n v="64"/>
    <d v="2025-05-29T19:43:08"/>
    <x v="0"/>
    <x v="0"/>
    <s v="Undergraduate Degree"/>
    <s v="Business/Management"/>
    <x v="0"/>
    <n v="2"/>
    <x v="0"/>
    <x v="0"/>
    <x v="1"/>
    <s v="Stress, Burnout, Sleep problems"/>
    <s v="No"/>
    <s v="Yes, sometimes difficult"/>
    <x v="2"/>
    <s v="None of the above"/>
    <s v="Rarely"/>
    <s v="Access to therapists or coaches, Gamified wellness challenges"/>
    <n v="1"/>
    <n v="0"/>
    <n v="0"/>
    <n v="0"/>
    <n v="0"/>
    <n v="0"/>
    <n v="1"/>
    <n v="0"/>
    <n v="4"/>
    <x v="2"/>
    <x v="1"/>
    <s v="The kind of experience I get using it "/>
    <s v="Nil"/>
  </r>
  <r>
    <n v="65"/>
    <d v="2025-05-29T19:56:59"/>
    <x v="0"/>
    <x v="0"/>
    <s v="Undergraduate Degree"/>
    <s v="Healthcare Professional"/>
    <x v="0"/>
    <n v="4"/>
    <x v="2"/>
    <x v="6"/>
    <x v="1"/>
    <s v="Anxiety, Stress"/>
    <s v="No"/>
    <s v="No, I can disconnect easily"/>
    <x v="2"/>
    <s v="Mental fatigue or exhaustion, Restlessness or difficulty concentrating, A sense of &quot;missing out&quot; (FOMO)"/>
    <s v="Rarely"/>
    <s v="Anonymous peer community, Daily journal and reflection, Mindfulness/meditation exercises"/>
    <n v="0"/>
    <n v="0"/>
    <n v="0"/>
    <n v="1"/>
    <n v="0"/>
    <n v="1"/>
    <n v="0"/>
    <n v="1"/>
    <n v="4"/>
    <x v="0"/>
    <x v="2"/>
    <s v="If only it work well for me"/>
    <s v="No"/>
  </r>
  <r>
    <n v="66"/>
    <d v="2025-05-29T19:57:47"/>
    <x v="0"/>
    <x v="1"/>
    <s v="Postgraduate Degree"/>
    <s v="Business/Management"/>
    <x v="0"/>
    <n v="6"/>
    <x v="1"/>
    <x v="0"/>
    <x v="1"/>
    <s v="Anxiety, Depression, Stress"/>
    <s v="No"/>
    <s v="Yes, sometimes difficult"/>
    <x v="0"/>
    <s v="Mental fatigue or exhaustion, Restlessness or difficulty concentrating, Increased anxiety or nervousness"/>
    <s v="Rarely"/>
    <s v="Anonymous peer community, AI-based mood tracking, Daily journal and reflection, Access to therapists or coaches, Mindfulness/meditation exercises, Crisis support resources, Social media detox tools, Gamified wellness challenges"/>
    <n v="1"/>
    <n v="1"/>
    <n v="1"/>
    <n v="1"/>
    <n v="1"/>
    <n v="1"/>
    <n v="1"/>
    <n v="1"/>
    <n v="5"/>
    <x v="2"/>
    <x v="1"/>
    <s v="Because it helps"/>
    <s v="More progressive work "/>
  </r>
  <r>
    <n v="67"/>
    <d v="2025-05-29T20:02:12"/>
    <x v="2"/>
    <x v="0"/>
    <s v="High School"/>
    <s v="Student"/>
    <x v="0"/>
    <n v="6"/>
    <x v="1"/>
    <x v="0"/>
    <x v="1"/>
    <s v="Anxiety, Stress, Burnout"/>
    <s v="No"/>
    <s v="Yes, sometimes difficult"/>
    <x v="2"/>
    <s v="Restlessness or difficulty concentrating, A sense of &quot;missing out&quot; (FOMO)"/>
    <s v="Sometimes"/>
    <s v="Daily journal and reflection"/>
    <n v="0"/>
    <n v="0"/>
    <n v="0"/>
    <n v="1"/>
    <n v="0"/>
    <n v="0"/>
    <n v="0"/>
    <n v="0"/>
    <n v="5"/>
    <x v="2"/>
    <x v="0"/>
    <m/>
    <s v="No"/>
  </r>
  <r>
    <n v="68"/>
    <d v="2025-05-29T20:06:01"/>
    <x v="1"/>
    <x v="0"/>
    <s v="Undergraduate Degree"/>
    <s v="Business/Management"/>
    <x v="0"/>
    <n v="11"/>
    <x v="3"/>
    <x v="4"/>
    <x v="1"/>
    <s v="Stress"/>
    <s v="No"/>
    <s v="Yes, sometimes difficult"/>
    <x v="2"/>
    <s v="Mental fatigue or exhaustion, Feelings of sadness or low mood"/>
    <s v="Rarely"/>
    <s v="AI-based mood tracking, Daily journal and reflection, Access to therapists or coaches"/>
    <n v="0"/>
    <n v="0"/>
    <n v="1"/>
    <n v="1"/>
    <n v="0"/>
    <n v="0"/>
    <n v="1"/>
    <n v="0"/>
    <n v="4"/>
    <x v="0"/>
    <x v="3"/>
    <s v="Solutions, if it helps me feel better"/>
    <s v="None"/>
  </r>
  <r>
    <n v="69"/>
    <d v="2025-05-29T20:07:37"/>
    <x v="0"/>
    <x v="1"/>
    <s v="Undergraduate Degree"/>
    <s v="Student"/>
    <x v="4"/>
    <n v="10"/>
    <x v="3"/>
    <x v="4"/>
    <x v="3"/>
    <s v="Anxiety, "/>
    <s v="No"/>
    <s v="Yes, very difficult"/>
    <x v="3"/>
    <s v="None of the above"/>
    <s v="Never"/>
    <s v="Anonymous peer community"/>
    <n v="0"/>
    <n v="0"/>
    <n v="0"/>
    <n v="0"/>
    <n v="0"/>
    <n v="0"/>
    <n v="0"/>
    <n v="1"/>
    <n v="1"/>
    <x v="2"/>
    <x v="0"/>
    <s v="Yes "/>
    <s v="Good "/>
  </r>
  <r>
    <n v="70"/>
    <d v="2025-05-29T20:39:56"/>
    <x v="1"/>
    <x v="0"/>
    <s v="High School"/>
    <s v="Student"/>
    <x v="0"/>
    <n v="6"/>
    <x v="1"/>
    <x v="2"/>
    <x v="1"/>
    <s v="Anxiety, Stress, Loneliness, Burnout, Low self-esteem"/>
    <s v="No"/>
    <s v="No, I can disconnect easily"/>
    <x v="1"/>
    <s v="None of the above"/>
    <m/>
    <s v="Anonymous peer community, Daily journal and reflection, Access to therapists or coaches, Mindfulness/meditation exercises, Crisis support resources"/>
    <n v="0"/>
    <n v="1"/>
    <n v="0"/>
    <n v="1"/>
    <n v="0"/>
    <n v="1"/>
    <n v="1"/>
    <n v="1"/>
    <n v="5"/>
    <x v="2"/>
    <x v="2"/>
    <s v="If it helps me become a better person"/>
    <s v="None at the mom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2EC90-6CAC-4E06-8705-D3AE5BF3D08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3:I7" firstHeaderRow="0" firstDataRow="1" firstDataCol="1"/>
  <pivotFields count="31">
    <pivotField numFmtId="1" showAll="0"/>
    <pivotField numFmtId="164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"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GWC" fld="18" baseField="0" baseItem="0"/>
    <dataField name="APC" fld="25" baseField="0" baseItem="0"/>
    <dataField name="AT/C" fld="24" baseField="0" baseItem="0"/>
    <dataField name="AI-based" fld="20" baseField="0" baseItem="0"/>
    <dataField name="Crisis" fld="19" baseField="0" baseItem="0"/>
    <dataField name="SM detox tools" fld="22" baseField="0" baseItem="0"/>
    <dataField name="MM exercises" fld="23" baseField="0" baseItem="0"/>
    <dataField name="Journal reflection" fld="2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2F91E-8063-42C4-8FE3-ED6300D2B16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F7" firstHeaderRow="1" firstDataRow="2" firstDataCol="1"/>
  <pivotFields count="31">
    <pivotField numFmtId="1" showAll="0"/>
    <pivotField numFmtId="16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" showAll="0"/>
    <pivotField showAll="0"/>
    <pivotField showAll="0"/>
    <pivotField axis="axisCol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rrent Mental Health Status" fld="1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1F652-F846-428A-A828-500709F81D8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I10" firstHeaderRow="1" firstDataRow="2" firstDataCol="1"/>
  <pivotFields count="31">
    <pivotField dataField="1" numFmtId="1" showAll="0"/>
    <pivotField numFmtId="164" showAll="0"/>
    <pivotField showAll="0"/>
    <pivotField showAll="0"/>
    <pivotField showAll="0"/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numFmtId="1" showAll="0"/>
    <pivotField showAll="0"/>
    <pivotField axis="axisCol" showAll="0">
      <items count="8">
        <item x="5"/>
        <item x="0"/>
        <item x="1"/>
        <item x="4"/>
        <item x="2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/N" fld="0" subtotal="count" baseField="6" baseItem="0"/>
  </dataFields>
  <chartFormats count="7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85CAF-7D91-4B0A-BD5A-787572752C79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G9" firstHeaderRow="1" firstDataRow="2" firstDataCol="1"/>
  <pivotFields count="31">
    <pivotField dataField="1" numFmtId="1" showAll="0"/>
    <pivotField numFmtId="164" showAll="0"/>
    <pivotField showAll="0"/>
    <pivotField showAll="0"/>
    <pivotField showAll="0"/>
    <pivotField showAll="0"/>
    <pivotField showAll="0"/>
    <pivotField numFmtId="1" showAll="0"/>
    <pivotField axis="axisRow" showAll="0">
      <items count="9">
        <item m="1" x="5"/>
        <item m="1" x="6"/>
        <item m="1" x="4"/>
        <item m="1" x="7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4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</pivotFields>
  <rowFields count="1">
    <field x="8"/>
  </rowFields>
  <rowItems count="5">
    <i>
      <x v="4"/>
    </i>
    <i>
      <x v="5"/>
    </i>
    <i>
      <x v="6"/>
    </i>
    <i>
      <x v="7"/>
    </i>
    <i t="grand">
      <x/>
    </i>
  </rowItems>
  <colFields count="1">
    <field x="1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/N" fld="0" subtotal="count" baseField="8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D4D81-C641-4D3F-AB53-149FA1B87BF0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9" firstHeaderRow="1" firstDataRow="2" firstDataCol="1"/>
  <pivotFields count="31">
    <pivotField dataField="1" numFmtId="1" showAll="0"/>
    <pivotField numFmtId="164"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axis="axisRow" showAll="0">
      <items count="5">
        <item x="0"/>
        <item x="3"/>
        <item x="1"/>
        <item x="2"/>
        <item t="default"/>
      </items>
    </pivotField>
    <pivotField axis="axisCol" showAll="0">
      <items count="6">
        <item x="1"/>
        <item x="2"/>
        <item x="4"/>
        <item x="0"/>
        <item x="3"/>
        <item t="default"/>
      </items>
    </pivotField>
    <pivotField showAll="0"/>
    <pivotField showAll="0"/>
  </pivotFields>
  <rowFields count="1">
    <field x="27"/>
  </rowFields>
  <rowItems count="5">
    <i>
      <x/>
    </i>
    <i>
      <x v="1"/>
    </i>
    <i>
      <x v="2"/>
    </i>
    <i>
      <x v="3"/>
    </i>
    <i t="grand">
      <x/>
    </i>
  </rowItems>
  <colFields count="1">
    <field x="2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/N" fld="0" subtotal="count" baseField="27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W71">
  <tableColumns count="23">
    <tableColumn id="1" xr3:uid="{00000000-0010-0000-0000-000001000000}" name="Timestamp"/>
    <tableColumn id="2" xr3:uid="{00000000-0010-0000-0000-000002000000}" name="What is your age?"/>
    <tableColumn id="3" xr3:uid="{00000000-0010-0000-0000-000003000000}" name="What is your gender identity?"/>
    <tableColumn id="4" xr3:uid="{00000000-0010-0000-0000-000004000000}" name="What is your highest level of education completed?"/>
    <tableColumn id="5" xr3:uid="{00000000-0010-0000-0000-000005000000}" name="Which of the following best describes your occupation?"/>
    <tableColumn id="6" xr3:uid="{00000000-0010-0000-0000-000006000000}" name="Which geopolitical zone in Nigeria do you primarily reside in?"/>
    <tableColumn id="7" xr3:uid="{00000000-0010-0000-0000-000007000000}" name="How do you primarily access the internet?"/>
    <tableColumn id="8" xr3:uid="{00000000-0010-0000-0000-000008000000}" name="On average, how many Minutes or hours do you spend on the internet per day? ( E.g. 30m or 2hrs)"/>
    <tableColumn id="9" xr3:uid="{00000000-0010-0000-0000-000009000000}" name="Which is your most preferred social media site? (Please select one)"/>
    <tableColumn id="10" xr3:uid="{00000000-0010-0000-0000-00000A000000}" name="How would you describe your current mental health?"/>
    <tableColumn id="11" xr3:uid="{00000000-0010-0000-0000-00000B000000}" name="What are your most common mental health challenges? (Please check all that apply)"/>
    <tableColumn id="12" xr3:uid="{00000000-0010-0000-0000-00000C000000}" name="Have you ever used a mental health app before?"/>
    <tableColumn id="13" xr3:uid="{00000000-0010-0000-0000-00000D000000}" name="Do you find it difficult to disconnect from social media? "/>
    <tableColumn id="14" xr3:uid="{00000000-0010-0000-0000-00000E000000}" name="How often does your mood or self-esteem change based on engagement with posts (yours or others') on social media?"/>
    <tableColumn id="15" xr3:uid="{00000000-0010-0000-0000-00000F000000}" name="how often do you experience negative feelings after extended use? (Check all that apply)."/>
    <tableColumn id="16" xr3:uid="{00000000-0010-0000-0000-000010000000}" name="How often do you compare your life to others on social media?"/>
    <tableColumn id="17" xr3:uid="{00000000-0010-0000-0000-000011000000}" name="What features would you find most helpful in a mental health app? (Please check all that apply)"/>
    <tableColumn id="18" xr3:uid="{00000000-0010-0000-0000-000012000000}" name="How important is anonymity when using a mental health platform?"/>
    <tableColumn id="19" xr3:uid="{00000000-0010-0000-0000-000013000000}" name="Would you prefer human support (therapists, mentors) or automated support (AI check-ins, mood tracking)?"/>
    <tableColumn id="20" xr3:uid="{00000000-0010-0000-0000-000014000000}" name="How often would you be willing to use a mental health app?"/>
    <tableColumn id="21" xr3:uid="{00000000-0010-0000-0000-000015000000}" name="What would make you trust and continue using a mental health app?"/>
    <tableColumn id="22" xr3:uid="{00000000-0010-0000-0000-000016000000}" name="Any other feedback, concerns, or features you'd love to see in Zencamind?"/>
    <tableColumn id="23" xr3:uid="{00000000-0010-0000-0000-000017000000}" name="Score"/>
  </tableColumns>
  <tableStyleInfo name="Form Responses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D52C1C-0396-416E-AFEA-C29AB12462B5}" name="Table3" displayName="Table3" ref="A1:AE71" totalsRowShown="0" headerRowDxfId="34" dataDxfId="32" headerRowBorderDxfId="33" tableBorderDxfId="31">
  <autoFilter ref="A1:AE71" xr:uid="{DDD52C1C-0396-416E-AFEA-C29AB12462B5}"/>
  <tableColumns count="31">
    <tableColumn id="31" xr3:uid="{238E3720-4099-4A6B-A6FE-9C45DBD7048A}" name="S/N" dataDxfId="30"/>
    <tableColumn id="1" xr3:uid="{744F50C9-3148-49F0-877C-7A0D1C6DC8A5}" name="Timestamp" dataDxfId="29"/>
    <tableColumn id="2" xr3:uid="{35A77429-55AD-481D-9500-ADB81B80C3D1}" name="Age Bracket" dataDxfId="28"/>
    <tableColumn id="3" xr3:uid="{C00247F2-DD97-41AC-900E-13DAA42C4B25}" name="Gender" dataDxfId="27"/>
    <tableColumn id="4" xr3:uid="{0E076DE1-E76A-4149-BED5-4F64A21055B1}" name="Education Level" dataDxfId="26"/>
    <tableColumn id="5" xr3:uid="{3268955D-F2D1-4709-981C-56BFE6F64D09}" name="Occupation" dataDxfId="25"/>
    <tableColumn id="6" xr3:uid="{3FB45629-921E-4CB6-9EE8-C34C10F1305F}" name="Geopolitical Zone" dataDxfId="24"/>
    <tableColumn id="8" xr3:uid="{B73ABE19-8715-407D-99FF-E3AEBDED3111}" name="Average Internet Time(hrs)" dataDxfId="23"/>
    <tableColumn id="32" xr3:uid="{846F3A94-7916-416B-B03A-B61D231D04F9}" name="Internet time bracket" dataDxfId="22">
      <calculatedColumnFormula>IF(H2&lt;=3, "Low(0-3)",IF(H2&lt;=5, "Moderate(4-5)",IF(H2&lt;=8, "High(6-8)",IF(H2&gt;8, "Very High(above 8)"))))</calculatedColumnFormula>
    </tableColumn>
    <tableColumn id="9" xr3:uid="{D8C6B3A7-2CC1-469A-AD2A-C6BBECC3ADF9}" name="Preferred Social Media Platform" dataDxfId="21"/>
    <tableColumn id="10" xr3:uid="{5EA91E42-AC2C-4C7D-B137-6190DD5A6F11}" name="Current Mental Health Status" dataDxfId="20"/>
    <tableColumn id="11" xr3:uid="{D2E308EB-C321-4BE3-94B3-A262370BBDC7}" name="Mental Health Challenge" dataDxfId="19"/>
    <tableColumn id="12" xr3:uid="{7948ADC0-FC76-4DBA-82E6-50FD6921B956}" name="PMHA" dataDxfId="18"/>
    <tableColumn id="13" xr3:uid="{1C475359-7C8F-4A4A-A6D6-266654DCA647}" name="Difficulties in disconnecting from SM " dataDxfId="17"/>
    <tableColumn id="14" xr3:uid="{598C0D89-AF4F-4CB3-9768-23E32E07904D}" name="Changes in Self Esteem" dataDxfId="16"/>
    <tableColumn id="15" xr3:uid="{FE541840-8F17-4DD7-A7CC-C2881E607CAC}" name="Negative feelings after extended use" dataDxfId="15"/>
    <tableColumn id="16" xr3:uid="{9524F40E-8B8A-4A7B-A652-BFD1A3F13DE2}" name="Social media comparison?" dataDxfId="14"/>
    <tableColumn id="17" xr3:uid="{5AEE7D7D-E1A4-49E3-95EF-053C010E9C54}" name="Useful features of Mental Health App" dataDxfId="13"/>
    <tableColumn id="23" xr3:uid="{10DB4786-062C-4153-93D6-A323E4184912}" name="Gamified wellness challenges" dataDxfId="12">
      <calculatedColumnFormula>IF(ISNUMBER(SEARCH("Gamified wellness challenges", $R2)), 1, 0)</calculatedColumnFormula>
    </tableColumn>
    <tableColumn id="28" xr3:uid="{D1CBE9E9-8F4D-4FBC-B9D1-8A9DD270B074}" name="Crisis support resources" dataDxfId="11">
      <calculatedColumnFormula>IF(ISNUMBER(SEARCH("Crisis support resources", $R2)), 1, 0)</calculatedColumnFormula>
    </tableColumn>
    <tableColumn id="30" xr3:uid="{6D825C52-D664-4D16-9B81-23395D30B6A4}" name="AI-based mood tracking" dataDxfId="10">
      <calculatedColumnFormula>IF(ISNUMBER(SEARCH("AI-based mood tracking", $R2)), 1, 0)</calculatedColumnFormula>
    </tableColumn>
    <tableColumn id="24" xr3:uid="{221FC886-F142-49AE-8CB1-C9F535D9E127}" name="Daily journal and reflection" dataDxfId="9">
      <calculatedColumnFormula>IF(ISNUMBER(SEARCH("Daily journal and reflection", $R2)), 1, 0)</calculatedColumnFormula>
    </tableColumn>
    <tableColumn id="29" xr3:uid="{6A1BCA0E-DECE-4AD5-8B01-60AD5DBFB8DF}" name="Social media detox tools" dataDxfId="8">
      <calculatedColumnFormula>IF(ISNUMBER(SEARCH("Social media detox tools", $R2)), 1, 0)</calculatedColumnFormula>
    </tableColumn>
    <tableColumn id="27" xr3:uid="{F9C270B7-EBC1-435A-BC04-F780D9A24424}" name="Mindfulness/meditation exercises" dataDxfId="7">
      <calculatedColumnFormula>IF(ISNUMBER(SEARCH("Mindfulness/meditation exercises", $R2)), 1, 0)</calculatedColumnFormula>
    </tableColumn>
    <tableColumn id="25" xr3:uid="{427F1C61-DDD1-4531-8777-9783347C9B56}" name="Access to therapists or coaches" dataDxfId="6">
      <calculatedColumnFormula>IF(ISNUMBER(SEARCH("Access to therapists or coaches", $R2)), 1, 0)</calculatedColumnFormula>
    </tableColumn>
    <tableColumn id="26" xr3:uid="{A5251F01-B00C-4C32-AB10-C748801CACAC}" name="Anonymous peer community" dataDxfId="5">
      <calculatedColumnFormula>IF(ISNUMBER(SEARCH("Anonymous peer community", $R2)), 1, 0)</calculatedColumnFormula>
    </tableColumn>
    <tableColumn id="18" xr3:uid="{FF0F638D-0476-4AEF-BF57-37972A939D86}" name="Anomity of the App" dataDxfId="4"/>
    <tableColumn id="19" xr3:uid="{555858D8-0AC3-4BD7-99B2-7AB9D43BA7B9}" name="Preferences(Human/Automated Support)" dataDxfId="3"/>
    <tableColumn id="20" xr3:uid="{975CA0CC-F089-4F9A-BDB7-DFAF691F34D1}" name="Usage of the app" dataDxfId="2"/>
    <tableColumn id="21" xr3:uid="{C32EDB67-C309-4799-8493-02E6F3DC44AD}" name="Reasons for usage" dataDxfId="1"/>
    <tableColumn id="22" xr3:uid="{9F7AB923-9934-438E-B987-AD71CEC86D30}" name="Feedback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opLeftCell="V1" workbookViewId="0">
      <pane ySplit="1" topLeftCell="A2" activePane="bottomLeft" state="frozen"/>
      <selection pane="bottomLeft" activeCell="Y1" sqref="Y1"/>
    </sheetView>
  </sheetViews>
  <sheetFormatPr defaultColWidth="12.7109375" defaultRowHeight="15" customHeight="1" x14ac:dyDescent="0.2"/>
  <cols>
    <col min="1" max="1" width="17" customWidth="1"/>
    <col min="2" max="2" width="18.5703125" customWidth="1"/>
    <col min="3" max="3" width="26.85546875" customWidth="1"/>
    <col min="4" max="4" width="43.140625" customWidth="1"/>
    <col min="5" max="6" width="37.5703125" customWidth="1"/>
    <col min="7" max="7" width="35.42578125" customWidth="1"/>
    <col min="8" max="9" width="37.5703125" customWidth="1"/>
    <col min="10" max="10" width="44.140625" customWidth="1"/>
    <col min="11" max="20" width="37.5703125" customWidth="1"/>
    <col min="21" max="21" width="69" customWidth="1"/>
    <col min="22" max="22" width="37.5703125" customWidth="1"/>
    <col min="23" max="23" width="18.85546875" customWidth="1"/>
  </cols>
  <sheetData>
    <row r="1" spans="1:23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</row>
    <row r="2" spans="1:23" ht="15.75" customHeight="1" x14ac:dyDescent="0.2">
      <c r="A2" s="4">
        <v>45805.929976493055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/>
      <c r="H2" s="5" t="s">
        <v>28</v>
      </c>
      <c r="I2" s="5" t="s">
        <v>29</v>
      </c>
      <c r="J2" s="5" t="s">
        <v>30</v>
      </c>
      <c r="K2" s="5" t="s">
        <v>31</v>
      </c>
      <c r="L2" s="5" t="s">
        <v>32</v>
      </c>
      <c r="M2" s="5" t="s">
        <v>33</v>
      </c>
      <c r="N2" s="5" t="s">
        <v>34</v>
      </c>
      <c r="O2" s="5" t="s">
        <v>35</v>
      </c>
      <c r="P2" s="5" t="s">
        <v>36</v>
      </c>
      <c r="Q2" s="5" t="s">
        <v>37</v>
      </c>
      <c r="R2" s="5">
        <v>5</v>
      </c>
      <c r="S2" s="5" t="s">
        <v>38</v>
      </c>
      <c r="T2" s="5" t="s">
        <v>39</v>
      </c>
      <c r="U2" s="5" t="s">
        <v>40</v>
      </c>
      <c r="V2" s="5" t="s">
        <v>41</v>
      </c>
      <c r="W2" s="6"/>
    </row>
    <row r="3" spans="1:23" ht="15.75" customHeight="1" x14ac:dyDescent="0.2">
      <c r="A3" s="7">
        <v>45805.950531840281</v>
      </c>
      <c r="B3" s="8" t="s">
        <v>42</v>
      </c>
      <c r="C3" s="8" t="s">
        <v>24</v>
      </c>
      <c r="D3" s="8" t="s">
        <v>25</v>
      </c>
      <c r="E3" s="8" t="s">
        <v>43</v>
      </c>
      <c r="F3" s="8" t="s">
        <v>27</v>
      </c>
      <c r="G3" s="9"/>
      <c r="H3" s="8" t="s">
        <v>28</v>
      </c>
      <c r="I3" s="8" t="s">
        <v>44</v>
      </c>
      <c r="J3" s="8" t="s">
        <v>45</v>
      </c>
      <c r="K3" s="8" t="s">
        <v>46</v>
      </c>
      <c r="L3" s="8" t="s">
        <v>32</v>
      </c>
      <c r="M3" s="8" t="s">
        <v>33</v>
      </c>
      <c r="N3" s="8" t="s">
        <v>47</v>
      </c>
      <c r="O3" s="8" t="s">
        <v>48</v>
      </c>
      <c r="P3" s="8" t="s">
        <v>47</v>
      </c>
      <c r="Q3" s="8" t="s">
        <v>49</v>
      </c>
      <c r="R3" s="8">
        <v>5</v>
      </c>
      <c r="S3" s="8" t="s">
        <v>50</v>
      </c>
      <c r="T3" s="8" t="s">
        <v>39</v>
      </c>
      <c r="U3" s="9"/>
      <c r="V3" s="8" t="s">
        <v>51</v>
      </c>
      <c r="W3" s="10"/>
    </row>
    <row r="4" spans="1:23" ht="15.75" customHeight="1" x14ac:dyDescent="0.2">
      <c r="A4" s="4">
        <v>45805.999294224537</v>
      </c>
      <c r="B4" s="5" t="s">
        <v>23</v>
      </c>
      <c r="C4" s="5" t="s">
        <v>24</v>
      </c>
      <c r="D4" s="5" t="s">
        <v>52</v>
      </c>
      <c r="E4" s="5" t="s">
        <v>26</v>
      </c>
      <c r="F4" s="5" t="s">
        <v>53</v>
      </c>
      <c r="G4" s="9"/>
      <c r="H4" s="5" t="s">
        <v>54</v>
      </c>
      <c r="I4" s="5" t="s">
        <v>29</v>
      </c>
      <c r="J4" s="5" t="s">
        <v>45</v>
      </c>
      <c r="K4" s="5" t="s">
        <v>55</v>
      </c>
      <c r="L4" s="5" t="s">
        <v>32</v>
      </c>
      <c r="M4" s="5" t="s">
        <v>33</v>
      </c>
      <c r="N4" s="5" t="s">
        <v>47</v>
      </c>
      <c r="O4" s="5" t="s">
        <v>56</v>
      </c>
      <c r="P4" s="5" t="s">
        <v>47</v>
      </c>
      <c r="Q4" s="5" t="s">
        <v>57</v>
      </c>
      <c r="R4" s="5">
        <v>3</v>
      </c>
      <c r="S4" s="5" t="s">
        <v>38</v>
      </c>
      <c r="T4" s="5" t="s">
        <v>58</v>
      </c>
      <c r="U4" s="5" t="s">
        <v>59</v>
      </c>
      <c r="V4" s="5" t="s">
        <v>60</v>
      </c>
      <c r="W4" s="6"/>
    </row>
    <row r="5" spans="1:23" ht="15.75" customHeight="1" x14ac:dyDescent="0.2">
      <c r="A5" s="7">
        <v>45806.045338067124</v>
      </c>
      <c r="B5" s="8" t="s">
        <v>23</v>
      </c>
      <c r="C5" s="8" t="s">
        <v>24</v>
      </c>
      <c r="D5" s="8" t="s">
        <v>25</v>
      </c>
      <c r="E5" s="8" t="s">
        <v>43</v>
      </c>
      <c r="F5" s="8" t="s">
        <v>27</v>
      </c>
      <c r="G5" s="9"/>
      <c r="H5" s="8" t="s">
        <v>54</v>
      </c>
      <c r="I5" s="8" t="s">
        <v>61</v>
      </c>
      <c r="J5" s="8" t="s">
        <v>62</v>
      </c>
      <c r="K5" s="8" t="s">
        <v>63</v>
      </c>
      <c r="L5" s="8" t="s">
        <v>32</v>
      </c>
      <c r="M5" s="8" t="s">
        <v>64</v>
      </c>
      <c r="N5" s="8" t="s">
        <v>36</v>
      </c>
      <c r="O5" s="8" t="s">
        <v>65</v>
      </c>
      <c r="P5" s="8" t="s">
        <v>47</v>
      </c>
      <c r="Q5" s="8" t="s">
        <v>66</v>
      </c>
      <c r="R5" s="8">
        <v>3</v>
      </c>
      <c r="S5" s="8" t="s">
        <v>67</v>
      </c>
      <c r="T5" s="8" t="s">
        <v>58</v>
      </c>
      <c r="U5" s="8" t="s">
        <v>68</v>
      </c>
      <c r="V5" s="8" t="s">
        <v>69</v>
      </c>
      <c r="W5" s="10"/>
    </row>
    <row r="6" spans="1:23" ht="15.75" customHeight="1" x14ac:dyDescent="0.2">
      <c r="A6" s="4">
        <v>45806.315299814814</v>
      </c>
      <c r="B6" s="5" t="s">
        <v>23</v>
      </c>
      <c r="C6" s="5" t="s">
        <v>24</v>
      </c>
      <c r="D6" s="5" t="s">
        <v>25</v>
      </c>
      <c r="E6" s="5" t="s">
        <v>70</v>
      </c>
      <c r="F6" s="5" t="s">
        <v>27</v>
      </c>
      <c r="G6" s="9"/>
      <c r="H6" s="5" t="s">
        <v>71</v>
      </c>
      <c r="I6" s="5" t="s">
        <v>61</v>
      </c>
      <c r="J6" s="5" t="s">
        <v>30</v>
      </c>
      <c r="K6" s="5" t="s">
        <v>72</v>
      </c>
      <c r="L6" s="5" t="s">
        <v>32</v>
      </c>
      <c r="M6" s="5" t="s">
        <v>73</v>
      </c>
      <c r="N6" s="5" t="s">
        <v>36</v>
      </c>
      <c r="O6" s="5" t="s">
        <v>74</v>
      </c>
      <c r="P6" s="5" t="s">
        <v>36</v>
      </c>
      <c r="Q6" s="5" t="s">
        <v>75</v>
      </c>
      <c r="R6" s="5">
        <v>5</v>
      </c>
      <c r="S6" s="5" t="s">
        <v>38</v>
      </c>
      <c r="T6" s="5" t="s">
        <v>76</v>
      </c>
      <c r="U6" s="5" t="s">
        <v>77</v>
      </c>
      <c r="V6" s="5" t="s">
        <v>78</v>
      </c>
      <c r="W6" s="6"/>
    </row>
    <row r="7" spans="1:23" ht="15.75" customHeight="1" x14ac:dyDescent="0.2">
      <c r="A7" s="7">
        <v>45806.322156099537</v>
      </c>
      <c r="B7" s="8" t="s">
        <v>23</v>
      </c>
      <c r="C7" s="8" t="s">
        <v>79</v>
      </c>
      <c r="D7" s="8" t="s">
        <v>25</v>
      </c>
      <c r="E7" s="8" t="s">
        <v>26</v>
      </c>
      <c r="F7" s="8" t="s">
        <v>80</v>
      </c>
      <c r="G7" s="9"/>
      <c r="H7" s="8" t="s">
        <v>28</v>
      </c>
      <c r="I7" s="8" t="s">
        <v>61</v>
      </c>
      <c r="J7" s="8" t="s">
        <v>81</v>
      </c>
      <c r="K7" s="8" t="s">
        <v>48</v>
      </c>
      <c r="L7" s="8" t="s">
        <v>32</v>
      </c>
      <c r="M7" s="8" t="s">
        <v>33</v>
      </c>
      <c r="N7" s="8" t="s">
        <v>47</v>
      </c>
      <c r="O7" s="8" t="s">
        <v>48</v>
      </c>
      <c r="P7" s="8" t="s">
        <v>47</v>
      </c>
      <c r="Q7" s="8" t="s">
        <v>75</v>
      </c>
      <c r="R7" s="8">
        <v>5</v>
      </c>
      <c r="S7" s="8" t="s">
        <v>38</v>
      </c>
      <c r="T7" s="8" t="s">
        <v>82</v>
      </c>
      <c r="U7" s="8" t="s">
        <v>83</v>
      </c>
      <c r="V7" s="8" t="s">
        <v>84</v>
      </c>
      <c r="W7" s="10"/>
    </row>
    <row r="8" spans="1:23" ht="15.75" customHeight="1" x14ac:dyDescent="0.2">
      <c r="A8" s="4">
        <v>45806.360321064814</v>
      </c>
      <c r="B8" s="5" t="s">
        <v>23</v>
      </c>
      <c r="C8" s="5" t="s">
        <v>24</v>
      </c>
      <c r="D8" s="5" t="s">
        <v>25</v>
      </c>
      <c r="E8" s="5" t="s">
        <v>26</v>
      </c>
      <c r="F8" s="5" t="s">
        <v>85</v>
      </c>
      <c r="G8" s="9"/>
      <c r="H8" s="5" t="s">
        <v>86</v>
      </c>
      <c r="I8" s="5" t="s">
        <v>29</v>
      </c>
      <c r="J8" s="5" t="s">
        <v>45</v>
      </c>
      <c r="K8" s="5" t="s">
        <v>63</v>
      </c>
      <c r="L8" s="5" t="s">
        <v>32</v>
      </c>
      <c r="M8" s="5" t="s">
        <v>33</v>
      </c>
      <c r="N8" s="5" t="s">
        <v>87</v>
      </c>
      <c r="O8" s="5" t="s">
        <v>88</v>
      </c>
      <c r="P8" s="5" t="s">
        <v>36</v>
      </c>
      <c r="Q8" s="5" t="s">
        <v>89</v>
      </c>
      <c r="R8" s="5">
        <v>5</v>
      </c>
      <c r="S8" s="5" t="s">
        <v>67</v>
      </c>
      <c r="T8" s="5" t="s">
        <v>76</v>
      </c>
      <c r="U8" s="5" t="s">
        <v>90</v>
      </c>
      <c r="V8" s="5" t="s">
        <v>91</v>
      </c>
      <c r="W8" s="6"/>
    </row>
    <row r="9" spans="1:23" ht="15.75" customHeight="1" x14ac:dyDescent="0.2">
      <c r="A9" s="7">
        <v>45806.363597916672</v>
      </c>
      <c r="B9" s="8" t="s">
        <v>23</v>
      </c>
      <c r="C9" s="8" t="s">
        <v>24</v>
      </c>
      <c r="D9" s="8" t="s">
        <v>25</v>
      </c>
      <c r="E9" s="8" t="s">
        <v>70</v>
      </c>
      <c r="F9" s="8" t="s">
        <v>85</v>
      </c>
      <c r="G9" s="9"/>
      <c r="H9" s="8" t="s">
        <v>92</v>
      </c>
      <c r="I9" s="8" t="s">
        <v>29</v>
      </c>
      <c r="J9" s="8" t="s">
        <v>30</v>
      </c>
      <c r="K9" s="8" t="s">
        <v>93</v>
      </c>
      <c r="L9" s="8" t="s">
        <v>32</v>
      </c>
      <c r="M9" s="8" t="s">
        <v>64</v>
      </c>
      <c r="N9" s="8" t="s">
        <v>36</v>
      </c>
      <c r="O9" s="8" t="s">
        <v>94</v>
      </c>
      <c r="P9" s="8" t="s">
        <v>36</v>
      </c>
      <c r="Q9" s="8" t="s">
        <v>95</v>
      </c>
      <c r="R9" s="8">
        <v>3</v>
      </c>
      <c r="S9" s="8" t="s">
        <v>38</v>
      </c>
      <c r="T9" s="8" t="s">
        <v>82</v>
      </c>
      <c r="U9" s="9"/>
      <c r="V9" s="8" t="s">
        <v>96</v>
      </c>
      <c r="W9" s="10"/>
    </row>
    <row r="10" spans="1:23" ht="15.75" customHeight="1" x14ac:dyDescent="0.2">
      <c r="A10" s="4">
        <v>45806.364102951389</v>
      </c>
      <c r="B10" s="5" t="s">
        <v>97</v>
      </c>
      <c r="C10" s="5" t="s">
        <v>24</v>
      </c>
      <c r="D10" s="5" t="s">
        <v>98</v>
      </c>
      <c r="E10" s="5" t="s">
        <v>99</v>
      </c>
      <c r="F10" s="5" t="s">
        <v>27</v>
      </c>
      <c r="G10" s="9"/>
      <c r="H10" s="5" t="s">
        <v>100</v>
      </c>
      <c r="I10" s="5" t="s">
        <v>101</v>
      </c>
      <c r="J10" s="5" t="s">
        <v>45</v>
      </c>
      <c r="K10" s="5" t="s">
        <v>102</v>
      </c>
      <c r="L10" s="5" t="s">
        <v>32</v>
      </c>
      <c r="M10" s="5" t="s">
        <v>73</v>
      </c>
      <c r="N10" s="5" t="s">
        <v>36</v>
      </c>
      <c r="O10" s="5" t="s">
        <v>103</v>
      </c>
      <c r="P10" s="5" t="s">
        <v>47</v>
      </c>
      <c r="Q10" s="5" t="s">
        <v>104</v>
      </c>
      <c r="R10" s="5">
        <v>4</v>
      </c>
      <c r="S10" s="5" t="s">
        <v>67</v>
      </c>
      <c r="T10" s="5" t="s">
        <v>82</v>
      </c>
      <c r="U10" s="5" t="s">
        <v>105</v>
      </c>
      <c r="V10" s="5" t="s">
        <v>106</v>
      </c>
      <c r="W10" s="6"/>
    </row>
    <row r="11" spans="1:23" ht="15.75" customHeight="1" x14ac:dyDescent="0.2">
      <c r="A11" s="7">
        <v>45806.366739988429</v>
      </c>
      <c r="B11" s="8" t="s">
        <v>42</v>
      </c>
      <c r="C11" s="8" t="s">
        <v>79</v>
      </c>
      <c r="D11" s="8" t="s">
        <v>25</v>
      </c>
      <c r="E11" s="8" t="s">
        <v>99</v>
      </c>
      <c r="F11" s="8" t="s">
        <v>27</v>
      </c>
      <c r="G11" s="9"/>
      <c r="H11" s="8">
        <v>6</v>
      </c>
      <c r="I11" s="8" t="s">
        <v>44</v>
      </c>
      <c r="J11" s="8" t="s">
        <v>45</v>
      </c>
      <c r="K11" s="8" t="s">
        <v>107</v>
      </c>
      <c r="L11" s="8" t="s">
        <v>32</v>
      </c>
      <c r="M11" s="8" t="s">
        <v>73</v>
      </c>
      <c r="N11" s="8" t="s">
        <v>47</v>
      </c>
      <c r="O11" s="8" t="s">
        <v>108</v>
      </c>
      <c r="P11" s="8" t="s">
        <v>47</v>
      </c>
      <c r="Q11" s="8" t="s">
        <v>109</v>
      </c>
      <c r="R11" s="8">
        <v>4</v>
      </c>
      <c r="S11" s="8" t="s">
        <v>67</v>
      </c>
      <c r="T11" s="8" t="s">
        <v>110</v>
      </c>
      <c r="U11" s="8" t="s">
        <v>111</v>
      </c>
      <c r="V11" s="8" t="s">
        <v>41</v>
      </c>
      <c r="W11" s="10"/>
    </row>
    <row r="12" spans="1:23" ht="15.75" customHeight="1" x14ac:dyDescent="0.2">
      <c r="A12" s="4">
        <v>45806.367992280095</v>
      </c>
      <c r="B12" s="5" t="s">
        <v>23</v>
      </c>
      <c r="C12" s="5" t="s">
        <v>24</v>
      </c>
      <c r="D12" s="5" t="s">
        <v>25</v>
      </c>
      <c r="E12" s="5" t="s">
        <v>26</v>
      </c>
      <c r="F12" s="5" t="s">
        <v>27</v>
      </c>
      <c r="G12" s="9"/>
      <c r="H12" s="5" t="s">
        <v>28</v>
      </c>
      <c r="I12" s="5" t="s">
        <v>29</v>
      </c>
      <c r="J12" s="5" t="s">
        <v>30</v>
      </c>
      <c r="K12" s="5" t="s">
        <v>112</v>
      </c>
      <c r="L12" s="5" t="s">
        <v>32</v>
      </c>
      <c r="M12" s="5" t="s">
        <v>73</v>
      </c>
      <c r="N12" s="5" t="s">
        <v>36</v>
      </c>
      <c r="O12" s="5" t="s">
        <v>113</v>
      </c>
      <c r="P12" s="5" t="s">
        <v>47</v>
      </c>
      <c r="Q12" s="5" t="s">
        <v>114</v>
      </c>
      <c r="R12" s="5">
        <v>5</v>
      </c>
      <c r="S12" s="5" t="s">
        <v>67</v>
      </c>
      <c r="T12" s="5" t="s">
        <v>76</v>
      </c>
      <c r="U12" s="5" t="s">
        <v>115</v>
      </c>
      <c r="V12" s="5" t="s">
        <v>116</v>
      </c>
      <c r="W12" s="6"/>
    </row>
    <row r="13" spans="1:23" ht="15.75" customHeight="1" x14ac:dyDescent="0.2">
      <c r="A13" s="7">
        <v>45806.37426488426</v>
      </c>
      <c r="B13" s="8" t="s">
        <v>42</v>
      </c>
      <c r="C13" s="8" t="s">
        <v>79</v>
      </c>
      <c r="D13" s="8" t="s">
        <v>25</v>
      </c>
      <c r="E13" s="8" t="s">
        <v>26</v>
      </c>
      <c r="F13" s="8" t="s">
        <v>117</v>
      </c>
      <c r="G13" s="9"/>
      <c r="H13" s="8" t="s">
        <v>71</v>
      </c>
      <c r="I13" s="8" t="s">
        <v>44</v>
      </c>
      <c r="J13" s="8" t="s">
        <v>45</v>
      </c>
      <c r="K13" s="8" t="s">
        <v>46</v>
      </c>
      <c r="L13" s="8" t="s">
        <v>32</v>
      </c>
      <c r="M13" s="8" t="s">
        <v>73</v>
      </c>
      <c r="N13" s="8" t="s">
        <v>36</v>
      </c>
      <c r="O13" s="8" t="s">
        <v>118</v>
      </c>
      <c r="P13" s="9"/>
      <c r="Q13" s="8" t="s">
        <v>119</v>
      </c>
      <c r="R13" s="8">
        <v>3</v>
      </c>
      <c r="S13" s="8" t="s">
        <v>38</v>
      </c>
      <c r="T13" s="8" t="s">
        <v>82</v>
      </c>
      <c r="U13" s="8" t="s">
        <v>120</v>
      </c>
      <c r="V13" s="8" t="s">
        <v>45</v>
      </c>
      <c r="W13" s="10"/>
    </row>
    <row r="14" spans="1:23" ht="15.75" customHeight="1" x14ac:dyDescent="0.2">
      <c r="A14" s="4">
        <v>45806.383201273144</v>
      </c>
      <c r="B14" s="5" t="s">
        <v>23</v>
      </c>
      <c r="C14" s="5" t="s">
        <v>24</v>
      </c>
      <c r="D14" s="5" t="s">
        <v>25</v>
      </c>
      <c r="E14" s="5" t="s">
        <v>43</v>
      </c>
      <c r="F14" s="5" t="s">
        <v>27</v>
      </c>
      <c r="G14" s="9"/>
      <c r="H14" s="5" t="s">
        <v>71</v>
      </c>
      <c r="I14" s="5" t="s">
        <v>121</v>
      </c>
      <c r="J14" s="5" t="s">
        <v>45</v>
      </c>
      <c r="K14" s="5" t="s">
        <v>122</v>
      </c>
      <c r="L14" s="5" t="s">
        <v>32</v>
      </c>
      <c r="M14" s="5" t="s">
        <v>64</v>
      </c>
      <c r="N14" s="5" t="s">
        <v>36</v>
      </c>
      <c r="O14" s="5" t="s">
        <v>123</v>
      </c>
      <c r="P14" s="5" t="s">
        <v>47</v>
      </c>
      <c r="Q14" s="5" t="s">
        <v>124</v>
      </c>
      <c r="R14" s="5">
        <v>5</v>
      </c>
      <c r="S14" s="5" t="s">
        <v>38</v>
      </c>
      <c r="T14" s="5" t="s">
        <v>58</v>
      </c>
      <c r="U14" s="5" t="s">
        <v>125</v>
      </c>
      <c r="V14" s="5" t="s">
        <v>32</v>
      </c>
      <c r="W14" s="6"/>
    </row>
    <row r="15" spans="1:23" ht="15.75" customHeight="1" x14ac:dyDescent="0.2">
      <c r="A15" s="7">
        <v>45806.384307361106</v>
      </c>
      <c r="B15" s="8" t="s">
        <v>23</v>
      </c>
      <c r="C15" s="8" t="s">
        <v>79</v>
      </c>
      <c r="D15" s="8" t="s">
        <v>25</v>
      </c>
      <c r="E15" s="8" t="s">
        <v>43</v>
      </c>
      <c r="F15" s="8" t="s">
        <v>27</v>
      </c>
      <c r="G15" s="9"/>
      <c r="H15" s="8">
        <v>1</v>
      </c>
      <c r="I15" s="8" t="s">
        <v>126</v>
      </c>
      <c r="J15" s="8" t="s">
        <v>81</v>
      </c>
      <c r="K15" s="8" t="s">
        <v>127</v>
      </c>
      <c r="L15" s="8" t="s">
        <v>32</v>
      </c>
      <c r="M15" s="8" t="s">
        <v>64</v>
      </c>
      <c r="N15" s="8" t="s">
        <v>36</v>
      </c>
      <c r="O15" s="8" t="s">
        <v>128</v>
      </c>
      <c r="P15" s="8" t="s">
        <v>36</v>
      </c>
      <c r="Q15" s="8" t="s">
        <v>129</v>
      </c>
      <c r="R15" s="8">
        <v>1</v>
      </c>
      <c r="S15" s="8" t="s">
        <v>67</v>
      </c>
      <c r="T15" s="8" t="s">
        <v>58</v>
      </c>
      <c r="U15" s="8" t="s">
        <v>130</v>
      </c>
      <c r="V15" s="8" t="s">
        <v>131</v>
      </c>
      <c r="W15" s="10"/>
    </row>
    <row r="16" spans="1:23" ht="15.75" customHeight="1" x14ac:dyDescent="0.2">
      <c r="A16" s="4">
        <v>45806.389734340279</v>
      </c>
      <c r="B16" s="5" t="s">
        <v>42</v>
      </c>
      <c r="C16" s="5" t="s">
        <v>79</v>
      </c>
      <c r="D16" s="5" t="s">
        <v>98</v>
      </c>
      <c r="E16" s="5" t="s">
        <v>99</v>
      </c>
      <c r="F16" s="5" t="s">
        <v>85</v>
      </c>
      <c r="G16" s="9"/>
      <c r="H16" s="5" t="s">
        <v>28</v>
      </c>
      <c r="I16" s="5" t="s">
        <v>126</v>
      </c>
      <c r="J16" s="5" t="s">
        <v>30</v>
      </c>
      <c r="K16" s="5" t="s">
        <v>46</v>
      </c>
      <c r="L16" s="5" t="s">
        <v>32</v>
      </c>
      <c r="M16" s="5" t="s">
        <v>73</v>
      </c>
      <c r="N16" s="5" t="s">
        <v>36</v>
      </c>
      <c r="O16" s="5" t="s">
        <v>123</v>
      </c>
      <c r="P16" s="5" t="s">
        <v>36</v>
      </c>
      <c r="Q16" s="5" t="s">
        <v>132</v>
      </c>
      <c r="R16" s="5">
        <v>3</v>
      </c>
      <c r="S16" s="5" t="s">
        <v>38</v>
      </c>
      <c r="T16" s="5" t="s">
        <v>76</v>
      </c>
      <c r="U16" s="5" t="s">
        <v>133</v>
      </c>
      <c r="V16" s="5" t="s">
        <v>134</v>
      </c>
      <c r="W16" s="6"/>
    </row>
    <row r="17" spans="1:23" ht="15.75" customHeight="1" x14ac:dyDescent="0.2">
      <c r="A17" s="7">
        <v>45806.39122586805</v>
      </c>
      <c r="B17" s="8" t="s">
        <v>97</v>
      </c>
      <c r="C17" s="8" t="s">
        <v>24</v>
      </c>
      <c r="D17" s="8" t="s">
        <v>98</v>
      </c>
      <c r="E17" s="8" t="s">
        <v>99</v>
      </c>
      <c r="F17" s="8" t="s">
        <v>27</v>
      </c>
      <c r="G17" s="9"/>
      <c r="H17" s="8" t="s">
        <v>135</v>
      </c>
      <c r="I17" s="8" t="s">
        <v>101</v>
      </c>
      <c r="J17" s="8" t="s">
        <v>30</v>
      </c>
      <c r="K17" s="8" t="s">
        <v>136</v>
      </c>
      <c r="L17" s="8" t="s">
        <v>134</v>
      </c>
      <c r="M17" s="8" t="s">
        <v>33</v>
      </c>
      <c r="N17" s="8" t="s">
        <v>137</v>
      </c>
      <c r="O17" s="8" t="s">
        <v>138</v>
      </c>
      <c r="P17" s="8" t="s">
        <v>137</v>
      </c>
      <c r="Q17" s="8" t="s">
        <v>139</v>
      </c>
      <c r="R17" s="8">
        <v>3</v>
      </c>
      <c r="S17" s="8" t="s">
        <v>67</v>
      </c>
      <c r="T17" s="8" t="s">
        <v>58</v>
      </c>
      <c r="U17" s="9"/>
      <c r="V17" s="8" t="s">
        <v>41</v>
      </c>
      <c r="W17" s="10"/>
    </row>
    <row r="18" spans="1:23" ht="15.75" customHeight="1" x14ac:dyDescent="0.2">
      <c r="A18" s="4">
        <v>45806.395369027778</v>
      </c>
      <c r="B18" s="5" t="s">
        <v>42</v>
      </c>
      <c r="C18" s="5" t="s">
        <v>24</v>
      </c>
      <c r="D18" s="5" t="s">
        <v>25</v>
      </c>
      <c r="E18" s="5" t="s">
        <v>26</v>
      </c>
      <c r="F18" s="5" t="s">
        <v>27</v>
      </c>
      <c r="G18" s="9"/>
      <c r="H18" s="5" t="s">
        <v>92</v>
      </c>
      <c r="I18" s="5" t="s">
        <v>44</v>
      </c>
      <c r="J18" s="5" t="s">
        <v>30</v>
      </c>
      <c r="K18" s="5" t="s">
        <v>102</v>
      </c>
      <c r="L18" s="5" t="s">
        <v>32</v>
      </c>
      <c r="M18" s="5" t="s">
        <v>73</v>
      </c>
      <c r="N18" s="5" t="s">
        <v>36</v>
      </c>
      <c r="O18" s="5" t="s">
        <v>123</v>
      </c>
      <c r="P18" s="5" t="s">
        <v>47</v>
      </c>
      <c r="Q18" s="5" t="s">
        <v>140</v>
      </c>
      <c r="R18" s="5">
        <v>4</v>
      </c>
      <c r="S18" s="5" t="s">
        <v>38</v>
      </c>
      <c r="T18" s="5" t="s">
        <v>58</v>
      </c>
      <c r="U18" s="9"/>
      <c r="V18" s="5" t="s">
        <v>141</v>
      </c>
      <c r="W18" s="6"/>
    </row>
    <row r="19" spans="1:23" ht="15.75" customHeight="1" x14ac:dyDescent="0.2">
      <c r="A19" s="7">
        <v>45806.406590057872</v>
      </c>
      <c r="B19" s="8" t="s">
        <v>97</v>
      </c>
      <c r="C19" s="8" t="s">
        <v>24</v>
      </c>
      <c r="D19" s="8" t="s">
        <v>25</v>
      </c>
      <c r="E19" s="8" t="s">
        <v>99</v>
      </c>
      <c r="F19" s="8" t="s">
        <v>27</v>
      </c>
      <c r="G19" s="9"/>
      <c r="H19" s="8" t="s">
        <v>142</v>
      </c>
      <c r="I19" s="8" t="s">
        <v>61</v>
      </c>
      <c r="J19" s="8" t="s">
        <v>30</v>
      </c>
      <c r="K19" s="8" t="s">
        <v>143</v>
      </c>
      <c r="L19" s="8" t="s">
        <v>32</v>
      </c>
      <c r="M19" s="8" t="s">
        <v>33</v>
      </c>
      <c r="N19" s="8" t="s">
        <v>34</v>
      </c>
      <c r="O19" s="8" t="s">
        <v>35</v>
      </c>
      <c r="P19" s="8" t="s">
        <v>144</v>
      </c>
      <c r="Q19" s="8" t="s">
        <v>145</v>
      </c>
      <c r="R19" s="8">
        <v>5</v>
      </c>
      <c r="S19" s="8" t="s">
        <v>67</v>
      </c>
      <c r="T19" s="8" t="s">
        <v>58</v>
      </c>
      <c r="U19" s="9"/>
      <c r="V19" s="8" t="s">
        <v>146</v>
      </c>
      <c r="W19" s="10"/>
    </row>
    <row r="20" spans="1:23" ht="15.75" customHeight="1" x14ac:dyDescent="0.2">
      <c r="A20" s="4">
        <v>45806.423718923616</v>
      </c>
      <c r="B20" s="5" t="s">
        <v>23</v>
      </c>
      <c r="C20" s="5" t="s">
        <v>24</v>
      </c>
      <c r="D20" s="5" t="s">
        <v>25</v>
      </c>
      <c r="E20" s="5" t="s">
        <v>147</v>
      </c>
      <c r="F20" s="5" t="s">
        <v>27</v>
      </c>
      <c r="G20" s="9"/>
      <c r="H20" s="5" t="s">
        <v>148</v>
      </c>
      <c r="I20" s="5" t="s">
        <v>121</v>
      </c>
      <c r="J20" s="5" t="s">
        <v>81</v>
      </c>
      <c r="K20" s="5" t="s">
        <v>149</v>
      </c>
      <c r="L20" s="5" t="s">
        <v>32</v>
      </c>
      <c r="M20" s="5" t="s">
        <v>33</v>
      </c>
      <c r="N20" s="5" t="s">
        <v>34</v>
      </c>
      <c r="O20" s="5" t="s">
        <v>150</v>
      </c>
      <c r="P20" s="5" t="s">
        <v>47</v>
      </c>
      <c r="Q20" s="5" t="s">
        <v>151</v>
      </c>
      <c r="R20" s="5">
        <v>2</v>
      </c>
      <c r="S20" s="5" t="s">
        <v>50</v>
      </c>
      <c r="T20" s="5" t="s">
        <v>110</v>
      </c>
      <c r="U20" s="5" t="s">
        <v>152</v>
      </c>
      <c r="V20" s="5" t="s">
        <v>32</v>
      </c>
      <c r="W20" s="6"/>
    </row>
    <row r="21" spans="1:23" ht="15.75" customHeight="1" x14ac:dyDescent="0.2">
      <c r="A21" s="7">
        <v>45806.431030752312</v>
      </c>
      <c r="B21" s="8" t="s">
        <v>97</v>
      </c>
      <c r="C21" s="8" t="s">
        <v>24</v>
      </c>
      <c r="D21" s="8" t="s">
        <v>25</v>
      </c>
      <c r="E21" s="8" t="s">
        <v>99</v>
      </c>
      <c r="F21" s="8" t="s">
        <v>117</v>
      </c>
      <c r="G21" s="9"/>
      <c r="H21" s="8" t="s">
        <v>153</v>
      </c>
      <c r="I21" s="8" t="s">
        <v>61</v>
      </c>
      <c r="J21" s="8" t="s">
        <v>30</v>
      </c>
      <c r="K21" s="8" t="s">
        <v>46</v>
      </c>
      <c r="L21" s="8" t="s">
        <v>134</v>
      </c>
      <c r="M21" s="8" t="s">
        <v>33</v>
      </c>
      <c r="N21" s="8" t="s">
        <v>36</v>
      </c>
      <c r="O21" s="8" t="s">
        <v>154</v>
      </c>
      <c r="P21" s="8" t="s">
        <v>137</v>
      </c>
      <c r="Q21" s="8" t="s">
        <v>155</v>
      </c>
      <c r="R21" s="8">
        <v>5</v>
      </c>
      <c r="S21" s="8" t="s">
        <v>50</v>
      </c>
      <c r="T21" s="8" t="s">
        <v>58</v>
      </c>
      <c r="U21" s="8" t="s">
        <v>156</v>
      </c>
      <c r="V21" s="8" t="s">
        <v>157</v>
      </c>
      <c r="W21" s="10"/>
    </row>
    <row r="22" spans="1:23" ht="15.75" customHeight="1" x14ac:dyDescent="0.2">
      <c r="A22" s="4">
        <v>45806.431208587965</v>
      </c>
      <c r="B22" s="5" t="s">
        <v>23</v>
      </c>
      <c r="C22" s="5" t="s">
        <v>79</v>
      </c>
      <c r="D22" s="5" t="s">
        <v>25</v>
      </c>
      <c r="E22" s="5" t="s">
        <v>26</v>
      </c>
      <c r="F22" s="5" t="s">
        <v>27</v>
      </c>
      <c r="G22" s="9"/>
      <c r="H22" s="5" t="s">
        <v>100</v>
      </c>
      <c r="I22" s="5" t="s">
        <v>101</v>
      </c>
      <c r="J22" s="5" t="s">
        <v>81</v>
      </c>
      <c r="K22" s="5" t="s">
        <v>149</v>
      </c>
      <c r="L22" s="5" t="s">
        <v>32</v>
      </c>
      <c r="M22" s="5" t="s">
        <v>33</v>
      </c>
      <c r="N22" s="5" t="s">
        <v>47</v>
      </c>
      <c r="O22" s="5" t="s">
        <v>48</v>
      </c>
      <c r="P22" s="5" t="s">
        <v>137</v>
      </c>
      <c r="Q22" s="5" t="s">
        <v>114</v>
      </c>
      <c r="R22" s="5">
        <v>4</v>
      </c>
      <c r="S22" s="5" t="s">
        <v>38</v>
      </c>
      <c r="T22" s="5" t="s">
        <v>110</v>
      </c>
      <c r="U22" s="5" t="s">
        <v>158</v>
      </c>
      <c r="V22" s="5" t="s">
        <v>159</v>
      </c>
      <c r="W22" s="6"/>
    </row>
    <row r="23" spans="1:23" ht="15.75" customHeight="1" x14ac:dyDescent="0.2">
      <c r="A23" s="7">
        <v>45806.43133663194</v>
      </c>
      <c r="B23" s="8" t="s">
        <v>23</v>
      </c>
      <c r="C23" s="8" t="s">
        <v>79</v>
      </c>
      <c r="D23" s="8" t="s">
        <v>25</v>
      </c>
      <c r="E23" s="8" t="s">
        <v>160</v>
      </c>
      <c r="F23" s="8" t="s">
        <v>27</v>
      </c>
      <c r="G23" s="9"/>
      <c r="H23" s="8" t="s">
        <v>28</v>
      </c>
      <c r="I23" s="8" t="s">
        <v>101</v>
      </c>
      <c r="J23" s="8" t="s">
        <v>30</v>
      </c>
      <c r="K23" s="8" t="s">
        <v>161</v>
      </c>
      <c r="L23" s="8" t="s">
        <v>32</v>
      </c>
      <c r="M23" s="8" t="s">
        <v>73</v>
      </c>
      <c r="N23" s="8" t="s">
        <v>34</v>
      </c>
      <c r="O23" s="8" t="s">
        <v>162</v>
      </c>
      <c r="P23" s="8" t="s">
        <v>36</v>
      </c>
      <c r="Q23" s="8" t="s">
        <v>163</v>
      </c>
      <c r="R23" s="8">
        <v>5</v>
      </c>
      <c r="S23" s="8" t="s">
        <v>67</v>
      </c>
      <c r="T23" s="8" t="s">
        <v>58</v>
      </c>
      <c r="U23" s="8" t="s">
        <v>164</v>
      </c>
      <c r="V23" s="8" t="s">
        <v>165</v>
      </c>
      <c r="W23" s="10"/>
    </row>
    <row r="24" spans="1:23" ht="15.75" customHeight="1" x14ac:dyDescent="0.2">
      <c r="A24" s="4">
        <v>45806.431449050928</v>
      </c>
      <c r="B24" s="5" t="s">
        <v>23</v>
      </c>
      <c r="C24" s="5" t="s">
        <v>24</v>
      </c>
      <c r="D24" s="5" t="s">
        <v>25</v>
      </c>
      <c r="E24" s="5" t="s">
        <v>166</v>
      </c>
      <c r="F24" s="5" t="s">
        <v>27</v>
      </c>
      <c r="G24" s="9"/>
      <c r="H24" s="5" t="s">
        <v>28</v>
      </c>
      <c r="I24" s="5" t="s">
        <v>121</v>
      </c>
      <c r="J24" s="5" t="s">
        <v>81</v>
      </c>
      <c r="K24" s="5" t="s">
        <v>48</v>
      </c>
      <c r="L24" s="5" t="s">
        <v>32</v>
      </c>
      <c r="M24" s="5" t="s">
        <v>73</v>
      </c>
      <c r="N24" s="5" t="s">
        <v>137</v>
      </c>
      <c r="O24" s="5" t="s">
        <v>48</v>
      </c>
      <c r="P24" s="5" t="s">
        <v>137</v>
      </c>
      <c r="Q24" s="5" t="s">
        <v>167</v>
      </c>
      <c r="R24" s="5">
        <v>5</v>
      </c>
      <c r="S24" s="5" t="s">
        <v>38</v>
      </c>
      <c r="T24" s="5" t="s">
        <v>58</v>
      </c>
      <c r="U24" s="5" t="s">
        <v>168</v>
      </c>
      <c r="V24" s="5" t="s">
        <v>41</v>
      </c>
      <c r="W24" s="6"/>
    </row>
    <row r="25" spans="1:23" ht="15.75" customHeight="1" x14ac:dyDescent="0.2">
      <c r="A25" s="7">
        <v>45806.431802604166</v>
      </c>
      <c r="B25" s="8" t="s">
        <v>23</v>
      </c>
      <c r="C25" s="8" t="s">
        <v>79</v>
      </c>
      <c r="D25" s="8" t="s">
        <v>169</v>
      </c>
      <c r="E25" s="8" t="s">
        <v>170</v>
      </c>
      <c r="F25" s="8" t="s">
        <v>27</v>
      </c>
      <c r="G25" s="9"/>
      <c r="H25" s="8">
        <v>1</v>
      </c>
      <c r="I25" s="8" t="s">
        <v>61</v>
      </c>
      <c r="J25" s="8" t="s">
        <v>45</v>
      </c>
      <c r="K25" s="8" t="s">
        <v>171</v>
      </c>
      <c r="L25" s="8" t="s">
        <v>32</v>
      </c>
      <c r="M25" s="8" t="s">
        <v>33</v>
      </c>
      <c r="N25" s="8" t="s">
        <v>36</v>
      </c>
      <c r="O25" s="8" t="s">
        <v>172</v>
      </c>
      <c r="P25" s="8" t="s">
        <v>47</v>
      </c>
      <c r="Q25" s="8" t="s">
        <v>173</v>
      </c>
      <c r="R25" s="8">
        <v>3</v>
      </c>
      <c r="S25" s="8" t="s">
        <v>38</v>
      </c>
      <c r="T25" s="8" t="s">
        <v>58</v>
      </c>
      <c r="U25" s="8" t="s">
        <v>174</v>
      </c>
      <c r="V25" s="8" t="s">
        <v>175</v>
      </c>
      <c r="W25" s="10"/>
    </row>
    <row r="26" spans="1:23" ht="15.75" customHeight="1" x14ac:dyDescent="0.2">
      <c r="A26" s="4">
        <v>45806.433417662032</v>
      </c>
      <c r="B26" s="5" t="s">
        <v>23</v>
      </c>
      <c r="C26" s="5" t="s">
        <v>79</v>
      </c>
      <c r="D26" s="5" t="s">
        <v>25</v>
      </c>
      <c r="E26" s="5" t="s">
        <v>43</v>
      </c>
      <c r="F26" s="5" t="s">
        <v>27</v>
      </c>
      <c r="G26" s="9"/>
      <c r="H26" s="5">
        <v>4</v>
      </c>
      <c r="I26" s="5" t="s">
        <v>61</v>
      </c>
      <c r="J26" s="5" t="s">
        <v>45</v>
      </c>
      <c r="K26" s="5" t="s">
        <v>176</v>
      </c>
      <c r="L26" s="5" t="s">
        <v>32</v>
      </c>
      <c r="M26" s="5" t="s">
        <v>33</v>
      </c>
      <c r="N26" s="5" t="s">
        <v>36</v>
      </c>
      <c r="O26" s="5" t="s">
        <v>177</v>
      </c>
      <c r="P26" s="5" t="s">
        <v>47</v>
      </c>
      <c r="Q26" s="5" t="s">
        <v>178</v>
      </c>
      <c r="R26" s="5">
        <v>3</v>
      </c>
      <c r="S26" s="5" t="s">
        <v>38</v>
      </c>
      <c r="T26" s="5" t="s">
        <v>58</v>
      </c>
      <c r="U26" s="5" t="s">
        <v>179</v>
      </c>
      <c r="V26" s="5" t="s">
        <v>180</v>
      </c>
      <c r="W26" s="6"/>
    </row>
    <row r="27" spans="1:23" ht="15.75" customHeight="1" x14ac:dyDescent="0.2">
      <c r="A27" s="7">
        <v>45806.436582858798</v>
      </c>
      <c r="B27" s="8" t="s">
        <v>42</v>
      </c>
      <c r="C27" s="8" t="s">
        <v>79</v>
      </c>
      <c r="D27" s="8" t="s">
        <v>25</v>
      </c>
      <c r="E27" s="8" t="s">
        <v>147</v>
      </c>
      <c r="F27" s="8" t="s">
        <v>27</v>
      </c>
      <c r="G27" s="9"/>
      <c r="H27" s="8" t="s">
        <v>54</v>
      </c>
      <c r="I27" s="8" t="s">
        <v>61</v>
      </c>
      <c r="J27" s="8" t="s">
        <v>30</v>
      </c>
      <c r="K27" s="8" t="s">
        <v>127</v>
      </c>
      <c r="L27" s="8" t="s">
        <v>32</v>
      </c>
      <c r="M27" s="8" t="s">
        <v>33</v>
      </c>
      <c r="N27" s="8" t="s">
        <v>36</v>
      </c>
      <c r="O27" s="8" t="s">
        <v>181</v>
      </c>
      <c r="P27" s="8" t="s">
        <v>36</v>
      </c>
      <c r="Q27" s="8" t="s">
        <v>182</v>
      </c>
      <c r="R27" s="8">
        <v>2</v>
      </c>
      <c r="S27" s="8" t="s">
        <v>50</v>
      </c>
      <c r="T27" s="8" t="s">
        <v>58</v>
      </c>
      <c r="U27" s="8" t="s">
        <v>183</v>
      </c>
      <c r="V27" s="8" t="s">
        <v>184</v>
      </c>
      <c r="W27" s="10"/>
    </row>
    <row r="28" spans="1:23" ht="15.75" customHeight="1" x14ac:dyDescent="0.2">
      <c r="A28" s="4">
        <v>45806.438932164354</v>
      </c>
      <c r="B28" s="5" t="s">
        <v>23</v>
      </c>
      <c r="C28" s="5" t="s">
        <v>79</v>
      </c>
      <c r="D28" s="5" t="s">
        <v>25</v>
      </c>
      <c r="E28" s="5" t="s">
        <v>170</v>
      </c>
      <c r="F28" s="5" t="s">
        <v>85</v>
      </c>
      <c r="G28" s="9"/>
      <c r="H28" s="5" t="s">
        <v>185</v>
      </c>
      <c r="I28" s="5" t="s">
        <v>186</v>
      </c>
      <c r="J28" s="5" t="s">
        <v>45</v>
      </c>
      <c r="K28" s="5" t="s">
        <v>187</v>
      </c>
      <c r="L28" s="5" t="s">
        <v>32</v>
      </c>
      <c r="M28" s="5" t="s">
        <v>73</v>
      </c>
      <c r="N28" s="5" t="s">
        <v>36</v>
      </c>
      <c r="O28" s="5" t="s">
        <v>94</v>
      </c>
      <c r="P28" s="5" t="s">
        <v>36</v>
      </c>
      <c r="Q28" s="5" t="s">
        <v>188</v>
      </c>
      <c r="R28" s="5">
        <v>5</v>
      </c>
      <c r="S28" s="5" t="s">
        <v>38</v>
      </c>
      <c r="T28" s="5" t="s">
        <v>76</v>
      </c>
      <c r="U28" s="9"/>
      <c r="V28" s="5" t="s">
        <v>106</v>
      </c>
      <c r="W28" s="6"/>
    </row>
    <row r="29" spans="1:23" ht="15.75" customHeight="1" x14ac:dyDescent="0.2">
      <c r="A29" s="7">
        <v>45806.44332042824</v>
      </c>
      <c r="B29" s="8" t="s">
        <v>42</v>
      </c>
      <c r="C29" s="8" t="s">
        <v>79</v>
      </c>
      <c r="D29" s="8" t="s">
        <v>25</v>
      </c>
      <c r="E29" s="8" t="s">
        <v>26</v>
      </c>
      <c r="F29" s="8" t="s">
        <v>85</v>
      </c>
      <c r="G29" s="9"/>
      <c r="H29" s="8" t="s">
        <v>92</v>
      </c>
      <c r="I29" s="8" t="s">
        <v>44</v>
      </c>
      <c r="J29" s="8" t="s">
        <v>30</v>
      </c>
      <c r="K29" s="8" t="s">
        <v>189</v>
      </c>
      <c r="L29" s="8" t="s">
        <v>32</v>
      </c>
      <c r="M29" s="8" t="s">
        <v>73</v>
      </c>
      <c r="N29" s="8" t="s">
        <v>47</v>
      </c>
      <c r="O29" s="8" t="s">
        <v>190</v>
      </c>
      <c r="P29" s="8" t="s">
        <v>36</v>
      </c>
      <c r="Q29" s="8" t="s">
        <v>191</v>
      </c>
      <c r="R29" s="8">
        <v>3</v>
      </c>
      <c r="S29" s="8" t="s">
        <v>38</v>
      </c>
      <c r="T29" s="8" t="s">
        <v>58</v>
      </c>
      <c r="U29" s="8" t="s">
        <v>192</v>
      </c>
      <c r="V29" s="8" t="s">
        <v>193</v>
      </c>
      <c r="W29" s="10"/>
    </row>
    <row r="30" spans="1:23" ht="15.75" customHeight="1" x14ac:dyDescent="0.2">
      <c r="A30" s="4">
        <v>45806.466770740743</v>
      </c>
      <c r="B30" s="5" t="s">
        <v>97</v>
      </c>
      <c r="C30" s="5" t="s">
        <v>24</v>
      </c>
      <c r="D30" s="5" t="s">
        <v>98</v>
      </c>
      <c r="E30" s="5" t="s">
        <v>99</v>
      </c>
      <c r="F30" s="5" t="s">
        <v>27</v>
      </c>
      <c r="G30" s="9"/>
      <c r="H30" s="5" t="s">
        <v>71</v>
      </c>
      <c r="I30" s="5" t="s">
        <v>121</v>
      </c>
      <c r="J30" s="5" t="s">
        <v>30</v>
      </c>
      <c r="K30" s="5" t="s">
        <v>102</v>
      </c>
      <c r="L30" s="5" t="s">
        <v>32</v>
      </c>
      <c r="M30" s="5" t="s">
        <v>73</v>
      </c>
      <c r="N30" s="5" t="s">
        <v>47</v>
      </c>
      <c r="O30" s="5" t="s">
        <v>123</v>
      </c>
      <c r="P30" s="5" t="s">
        <v>47</v>
      </c>
      <c r="Q30" s="5" t="s">
        <v>194</v>
      </c>
      <c r="R30" s="5">
        <v>4</v>
      </c>
      <c r="S30" s="5" t="s">
        <v>67</v>
      </c>
      <c r="T30" s="5" t="s">
        <v>82</v>
      </c>
      <c r="U30" s="9"/>
      <c r="V30" s="5" t="s">
        <v>195</v>
      </c>
      <c r="W30" s="6"/>
    </row>
    <row r="31" spans="1:23" ht="15.75" customHeight="1" x14ac:dyDescent="0.2">
      <c r="A31" s="7">
        <v>45806.469970983795</v>
      </c>
      <c r="B31" s="8" t="s">
        <v>23</v>
      </c>
      <c r="C31" s="8" t="s">
        <v>24</v>
      </c>
      <c r="D31" s="8" t="s">
        <v>52</v>
      </c>
      <c r="E31" s="8" t="s">
        <v>166</v>
      </c>
      <c r="F31" s="8" t="s">
        <v>27</v>
      </c>
      <c r="G31" s="9"/>
      <c r="H31" s="8" t="s">
        <v>196</v>
      </c>
      <c r="I31" s="8" t="s">
        <v>61</v>
      </c>
      <c r="J31" s="8" t="s">
        <v>81</v>
      </c>
      <c r="K31" s="8" t="s">
        <v>46</v>
      </c>
      <c r="L31" s="8" t="s">
        <v>32</v>
      </c>
      <c r="M31" s="8" t="s">
        <v>33</v>
      </c>
      <c r="N31" s="8" t="s">
        <v>36</v>
      </c>
      <c r="O31" s="8" t="s">
        <v>197</v>
      </c>
      <c r="P31" s="8" t="s">
        <v>36</v>
      </c>
      <c r="Q31" s="8" t="s">
        <v>129</v>
      </c>
      <c r="R31" s="8">
        <v>4</v>
      </c>
      <c r="S31" s="8" t="s">
        <v>38</v>
      </c>
      <c r="T31" s="8" t="s">
        <v>82</v>
      </c>
      <c r="U31" s="9"/>
      <c r="V31" s="8" t="s">
        <v>41</v>
      </c>
      <c r="W31" s="10"/>
    </row>
    <row r="32" spans="1:23" ht="15.75" customHeight="1" x14ac:dyDescent="0.2">
      <c r="A32" s="4">
        <v>45806.472811018517</v>
      </c>
      <c r="B32" s="5" t="s">
        <v>97</v>
      </c>
      <c r="C32" s="5" t="s">
        <v>24</v>
      </c>
      <c r="D32" s="5" t="s">
        <v>98</v>
      </c>
      <c r="E32" s="5" t="s">
        <v>99</v>
      </c>
      <c r="F32" s="5" t="s">
        <v>85</v>
      </c>
      <c r="G32" s="9"/>
      <c r="H32" s="5">
        <v>15</v>
      </c>
      <c r="I32" s="5" t="s">
        <v>121</v>
      </c>
      <c r="J32" s="5" t="s">
        <v>45</v>
      </c>
      <c r="K32" s="5" t="s">
        <v>176</v>
      </c>
      <c r="L32" s="5" t="s">
        <v>32</v>
      </c>
      <c r="M32" s="5" t="s">
        <v>73</v>
      </c>
      <c r="N32" s="5" t="s">
        <v>47</v>
      </c>
      <c r="O32" s="5" t="s">
        <v>198</v>
      </c>
      <c r="P32" s="5" t="s">
        <v>47</v>
      </c>
      <c r="Q32" s="5" t="s">
        <v>199</v>
      </c>
      <c r="R32" s="5">
        <v>5</v>
      </c>
      <c r="S32" s="5" t="s">
        <v>38</v>
      </c>
      <c r="T32" s="5" t="s">
        <v>58</v>
      </c>
      <c r="U32" s="5" t="s">
        <v>200</v>
      </c>
      <c r="V32" s="5" t="s">
        <v>201</v>
      </c>
      <c r="W32" s="6"/>
    </row>
    <row r="33" spans="1:23" ht="15.75" customHeight="1" x14ac:dyDescent="0.2">
      <c r="A33" s="7">
        <v>45806.480560972224</v>
      </c>
      <c r="B33" s="8" t="s">
        <v>97</v>
      </c>
      <c r="C33" s="8" t="s">
        <v>24</v>
      </c>
      <c r="D33" s="8" t="s">
        <v>98</v>
      </c>
      <c r="E33" s="8" t="s">
        <v>99</v>
      </c>
      <c r="F33" s="8" t="s">
        <v>27</v>
      </c>
      <c r="G33" s="9"/>
      <c r="H33" s="8">
        <v>3</v>
      </c>
      <c r="I33" s="8" t="s">
        <v>29</v>
      </c>
      <c r="J33" s="8" t="s">
        <v>30</v>
      </c>
      <c r="K33" s="8" t="s">
        <v>107</v>
      </c>
      <c r="L33" s="8" t="s">
        <v>32</v>
      </c>
      <c r="M33" s="8" t="s">
        <v>73</v>
      </c>
      <c r="N33" s="8" t="s">
        <v>36</v>
      </c>
      <c r="O33" s="8" t="s">
        <v>202</v>
      </c>
      <c r="P33" s="8" t="s">
        <v>36</v>
      </c>
      <c r="Q33" s="8" t="s">
        <v>203</v>
      </c>
      <c r="R33" s="8">
        <v>4</v>
      </c>
      <c r="S33" s="8" t="s">
        <v>67</v>
      </c>
      <c r="T33" s="8" t="s">
        <v>58</v>
      </c>
      <c r="U33" s="8" t="s">
        <v>204</v>
      </c>
      <c r="V33" s="8" t="s">
        <v>32</v>
      </c>
      <c r="W33" s="10"/>
    </row>
    <row r="34" spans="1:23" ht="15.75" customHeight="1" x14ac:dyDescent="0.2">
      <c r="A34" s="4">
        <v>45806.482380937501</v>
      </c>
      <c r="B34" s="5" t="s">
        <v>42</v>
      </c>
      <c r="C34" s="5" t="s">
        <v>24</v>
      </c>
      <c r="D34" s="5" t="s">
        <v>25</v>
      </c>
      <c r="E34" s="5" t="s">
        <v>26</v>
      </c>
      <c r="F34" s="5" t="s">
        <v>27</v>
      </c>
      <c r="G34" s="9"/>
      <c r="H34" s="5" t="s">
        <v>205</v>
      </c>
      <c r="I34" s="5" t="s">
        <v>101</v>
      </c>
      <c r="J34" s="5" t="s">
        <v>30</v>
      </c>
      <c r="K34" s="5" t="s">
        <v>206</v>
      </c>
      <c r="L34" s="5" t="s">
        <v>32</v>
      </c>
      <c r="M34" s="5" t="s">
        <v>33</v>
      </c>
      <c r="N34" s="5" t="s">
        <v>47</v>
      </c>
      <c r="O34" s="5" t="s">
        <v>207</v>
      </c>
      <c r="P34" s="5" t="s">
        <v>36</v>
      </c>
      <c r="Q34" s="5" t="s">
        <v>208</v>
      </c>
      <c r="R34" s="5">
        <v>2</v>
      </c>
      <c r="S34" s="5" t="s">
        <v>38</v>
      </c>
      <c r="T34" s="5" t="s">
        <v>58</v>
      </c>
      <c r="U34" s="5" t="s">
        <v>209</v>
      </c>
      <c r="V34" s="5" t="s">
        <v>210</v>
      </c>
      <c r="W34" s="6"/>
    </row>
    <row r="35" spans="1:23" ht="15.75" customHeight="1" x14ac:dyDescent="0.2">
      <c r="A35" s="7">
        <v>45806.493861365743</v>
      </c>
      <c r="B35" s="8" t="s">
        <v>23</v>
      </c>
      <c r="C35" s="8" t="s">
        <v>79</v>
      </c>
      <c r="D35" s="8" t="s">
        <v>25</v>
      </c>
      <c r="E35" s="8" t="s">
        <v>211</v>
      </c>
      <c r="F35" s="8" t="s">
        <v>117</v>
      </c>
      <c r="G35" s="9"/>
      <c r="H35" s="8" t="s">
        <v>212</v>
      </c>
      <c r="I35" s="8" t="s">
        <v>101</v>
      </c>
      <c r="J35" s="8" t="s">
        <v>45</v>
      </c>
      <c r="K35" s="8" t="s">
        <v>213</v>
      </c>
      <c r="L35" s="8" t="s">
        <v>32</v>
      </c>
      <c r="M35" s="8" t="s">
        <v>33</v>
      </c>
      <c r="N35" s="8" t="s">
        <v>36</v>
      </c>
      <c r="O35" s="8" t="s">
        <v>48</v>
      </c>
      <c r="P35" s="8" t="s">
        <v>137</v>
      </c>
      <c r="Q35" s="8" t="s">
        <v>199</v>
      </c>
      <c r="R35" s="8">
        <v>4</v>
      </c>
      <c r="S35" s="8" t="s">
        <v>50</v>
      </c>
      <c r="T35" s="8" t="s">
        <v>76</v>
      </c>
      <c r="U35" s="8" t="s">
        <v>214</v>
      </c>
      <c r="V35" s="8" t="s">
        <v>32</v>
      </c>
      <c r="W35" s="10"/>
    </row>
    <row r="36" spans="1:23" ht="15.75" customHeight="1" x14ac:dyDescent="0.2">
      <c r="A36" s="4">
        <v>45806.501303946759</v>
      </c>
      <c r="B36" s="5" t="s">
        <v>23</v>
      </c>
      <c r="C36" s="5" t="s">
        <v>24</v>
      </c>
      <c r="D36" s="5" t="s">
        <v>25</v>
      </c>
      <c r="E36" s="5" t="s">
        <v>26</v>
      </c>
      <c r="F36" s="5" t="s">
        <v>53</v>
      </c>
      <c r="G36" s="9"/>
      <c r="H36" s="5" t="s">
        <v>28</v>
      </c>
      <c r="I36" s="5" t="s">
        <v>29</v>
      </c>
      <c r="J36" s="5" t="s">
        <v>45</v>
      </c>
      <c r="K36" s="5" t="s">
        <v>46</v>
      </c>
      <c r="L36" s="5" t="s">
        <v>32</v>
      </c>
      <c r="M36" s="5" t="s">
        <v>73</v>
      </c>
      <c r="N36" s="5" t="s">
        <v>36</v>
      </c>
      <c r="O36" s="5" t="s">
        <v>48</v>
      </c>
      <c r="P36" s="5" t="s">
        <v>137</v>
      </c>
      <c r="Q36" s="5" t="s">
        <v>132</v>
      </c>
      <c r="R36" s="5">
        <v>3</v>
      </c>
      <c r="S36" s="5" t="s">
        <v>215</v>
      </c>
      <c r="T36" s="5" t="s">
        <v>58</v>
      </c>
      <c r="U36" s="5" t="s">
        <v>216</v>
      </c>
      <c r="V36" s="5" t="s">
        <v>32</v>
      </c>
      <c r="W36" s="6"/>
    </row>
    <row r="37" spans="1:23" ht="15.75" customHeight="1" x14ac:dyDescent="0.2">
      <c r="A37" s="7">
        <v>45806.504254004627</v>
      </c>
      <c r="B37" s="8" t="s">
        <v>97</v>
      </c>
      <c r="C37" s="8" t="s">
        <v>79</v>
      </c>
      <c r="D37" s="8" t="s">
        <v>25</v>
      </c>
      <c r="E37" s="8" t="s">
        <v>170</v>
      </c>
      <c r="F37" s="8" t="s">
        <v>27</v>
      </c>
      <c r="G37" s="9"/>
      <c r="H37" s="8">
        <v>30</v>
      </c>
      <c r="I37" s="8" t="s">
        <v>61</v>
      </c>
      <c r="J37" s="8" t="s">
        <v>81</v>
      </c>
      <c r="K37" s="8" t="s">
        <v>127</v>
      </c>
      <c r="L37" s="8" t="s">
        <v>32</v>
      </c>
      <c r="M37" s="8" t="s">
        <v>64</v>
      </c>
      <c r="N37" s="8" t="s">
        <v>34</v>
      </c>
      <c r="O37" s="8" t="s">
        <v>128</v>
      </c>
      <c r="P37" s="9"/>
      <c r="Q37" s="8" t="s">
        <v>167</v>
      </c>
      <c r="R37" s="8">
        <v>4</v>
      </c>
      <c r="S37" s="8" t="s">
        <v>67</v>
      </c>
      <c r="T37" s="8" t="s">
        <v>76</v>
      </c>
      <c r="U37" s="9"/>
      <c r="V37" s="8" t="s">
        <v>217</v>
      </c>
      <c r="W37" s="10"/>
    </row>
    <row r="38" spans="1:23" ht="15.75" customHeight="1" x14ac:dyDescent="0.2">
      <c r="A38" s="4">
        <v>45806.529502731486</v>
      </c>
      <c r="B38" s="5" t="s">
        <v>42</v>
      </c>
      <c r="C38" s="5" t="s">
        <v>79</v>
      </c>
      <c r="D38" s="5" t="s">
        <v>52</v>
      </c>
      <c r="E38" s="5" t="s">
        <v>70</v>
      </c>
      <c r="F38" s="5" t="s">
        <v>85</v>
      </c>
      <c r="G38" s="9"/>
      <c r="H38" s="5" t="s">
        <v>142</v>
      </c>
      <c r="I38" s="5" t="s">
        <v>121</v>
      </c>
      <c r="J38" s="5" t="s">
        <v>30</v>
      </c>
      <c r="K38" s="5" t="s">
        <v>218</v>
      </c>
      <c r="L38" s="5" t="s">
        <v>32</v>
      </c>
      <c r="M38" s="5" t="s">
        <v>73</v>
      </c>
      <c r="N38" s="5" t="s">
        <v>36</v>
      </c>
      <c r="O38" s="5" t="s">
        <v>219</v>
      </c>
      <c r="P38" s="5" t="s">
        <v>47</v>
      </c>
      <c r="Q38" s="5" t="s">
        <v>151</v>
      </c>
      <c r="R38" s="5">
        <v>2</v>
      </c>
      <c r="S38" s="5" t="s">
        <v>38</v>
      </c>
      <c r="T38" s="5" t="s">
        <v>110</v>
      </c>
      <c r="U38" s="5" t="s">
        <v>125</v>
      </c>
      <c r="V38" s="5" t="s">
        <v>220</v>
      </c>
      <c r="W38" s="6"/>
    </row>
    <row r="39" spans="1:23" ht="15.75" customHeight="1" x14ac:dyDescent="0.2">
      <c r="A39" s="7">
        <v>45806.549826643517</v>
      </c>
      <c r="B39" s="8" t="s">
        <v>23</v>
      </c>
      <c r="C39" s="8" t="s">
        <v>79</v>
      </c>
      <c r="D39" s="8" t="s">
        <v>25</v>
      </c>
      <c r="E39" s="8" t="s">
        <v>170</v>
      </c>
      <c r="F39" s="8" t="s">
        <v>27</v>
      </c>
      <c r="G39" s="9"/>
      <c r="H39" s="8" t="s">
        <v>54</v>
      </c>
      <c r="I39" s="8" t="s">
        <v>101</v>
      </c>
      <c r="J39" s="8" t="s">
        <v>30</v>
      </c>
      <c r="K39" s="8" t="s">
        <v>149</v>
      </c>
      <c r="L39" s="8" t="s">
        <v>32</v>
      </c>
      <c r="M39" s="8" t="s">
        <v>73</v>
      </c>
      <c r="N39" s="8" t="s">
        <v>47</v>
      </c>
      <c r="O39" s="8" t="s">
        <v>123</v>
      </c>
      <c r="P39" s="8" t="s">
        <v>36</v>
      </c>
      <c r="Q39" s="8" t="s">
        <v>132</v>
      </c>
      <c r="R39" s="8">
        <v>1</v>
      </c>
      <c r="S39" s="8" t="s">
        <v>67</v>
      </c>
      <c r="T39" s="8" t="s">
        <v>39</v>
      </c>
      <c r="U39" s="8" t="s">
        <v>221</v>
      </c>
      <c r="V39" s="8" t="s">
        <v>222</v>
      </c>
      <c r="W39" s="10"/>
    </row>
    <row r="40" spans="1:23" ht="15.75" customHeight="1" x14ac:dyDescent="0.2">
      <c r="A40" s="4">
        <v>45806.563913900463</v>
      </c>
      <c r="B40" s="5" t="s">
        <v>97</v>
      </c>
      <c r="C40" s="5" t="s">
        <v>24</v>
      </c>
      <c r="D40" s="5" t="s">
        <v>98</v>
      </c>
      <c r="E40" s="5" t="s">
        <v>99</v>
      </c>
      <c r="F40" s="5" t="s">
        <v>117</v>
      </c>
      <c r="G40" s="9"/>
      <c r="H40" s="5">
        <v>4</v>
      </c>
      <c r="I40" s="5" t="s">
        <v>121</v>
      </c>
      <c r="J40" s="5" t="s">
        <v>45</v>
      </c>
      <c r="K40" s="5" t="s">
        <v>149</v>
      </c>
      <c r="L40" s="5" t="s">
        <v>32</v>
      </c>
      <c r="M40" s="5" t="s">
        <v>73</v>
      </c>
      <c r="N40" s="5" t="s">
        <v>36</v>
      </c>
      <c r="O40" s="5" t="s">
        <v>197</v>
      </c>
      <c r="P40" s="5" t="s">
        <v>36</v>
      </c>
      <c r="Q40" s="5" t="s">
        <v>223</v>
      </c>
      <c r="R40" s="5">
        <v>3</v>
      </c>
      <c r="S40" s="5" t="s">
        <v>38</v>
      </c>
      <c r="T40" s="5" t="s">
        <v>58</v>
      </c>
      <c r="U40" s="5" t="s">
        <v>224</v>
      </c>
      <c r="V40" s="5" t="s">
        <v>225</v>
      </c>
      <c r="W40" s="6"/>
    </row>
    <row r="41" spans="1:23" ht="15.75" customHeight="1" x14ac:dyDescent="0.2">
      <c r="A41" s="7">
        <v>45806.582895046296</v>
      </c>
      <c r="B41" s="8" t="s">
        <v>42</v>
      </c>
      <c r="C41" s="8" t="s">
        <v>24</v>
      </c>
      <c r="D41" s="8" t="s">
        <v>25</v>
      </c>
      <c r="E41" s="8" t="s">
        <v>99</v>
      </c>
      <c r="F41" s="8" t="s">
        <v>27</v>
      </c>
      <c r="G41" s="9"/>
      <c r="H41" s="8" t="s">
        <v>71</v>
      </c>
      <c r="I41" s="8" t="s">
        <v>61</v>
      </c>
      <c r="J41" s="8" t="s">
        <v>45</v>
      </c>
      <c r="K41" s="8" t="s">
        <v>112</v>
      </c>
      <c r="L41" s="8" t="s">
        <v>32</v>
      </c>
      <c r="M41" s="8" t="s">
        <v>33</v>
      </c>
      <c r="N41" s="8" t="s">
        <v>34</v>
      </c>
      <c r="O41" s="8" t="s">
        <v>226</v>
      </c>
      <c r="P41" s="8" t="s">
        <v>137</v>
      </c>
      <c r="Q41" s="8" t="s">
        <v>167</v>
      </c>
      <c r="R41" s="8">
        <v>5</v>
      </c>
      <c r="S41" s="8" t="s">
        <v>38</v>
      </c>
      <c r="T41" s="8" t="s">
        <v>58</v>
      </c>
      <c r="U41" s="8" t="s">
        <v>227</v>
      </c>
      <c r="V41" s="8" t="s">
        <v>228</v>
      </c>
      <c r="W41" s="10"/>
    </row>
    <row r="42" spans="1:23" ht="15.75" customHeight="1" x14ac:dyDescent="0.2">
      <c r="A42" s="4">
        <v>45806.596919085649</v>
      </c>
      <c r="B42" s="5" t="s">
        <v>23</v>
      </c>
      <c r="C42" s="5" t="s">
        <v>24</v>
      </c>
      <c r="D42" s="5" t="s">
        <v>25</v>
      </c>
      <c r="E42" s="5" t="s">
        <v>160</v>
      </c>
      <c r="F42" s="5" t="s">
        <v>27</v>
      </c>
      <c r="G42" s="9"/>
      <c r="H42" s="5" t="s">
        <v>142</v>
      </c>
      <c r="I42" s="5" t="s">
        <v>29</v>
      </c>
      <c r="J42" s="5" t="s">
        <v>45</v>
      </c>
      <c r="K42" s="5" t="s">
        <v>229</v>
      </c>
      <c r="L42" s="5" t="s">
        <v>32</v>
      </c>
      <c r="M42" s="5" t="s">
        <v>73</v>
      </c>
      <c r="N42" s="5" t="s">
        <v>36</v>
      </c>
      <c r="O42" s="5" t="s">
        <v>230</v>
      </c>
      <c r="P42" s="5" t="s">
        <v>36</v>
      </c>
      <c r="Q42" s="5" t="s">
        <v>231</v>
      </c>
      <c r="R42" s="5">
        <v>5</v>
      </c>
      <c r="S42" s="5" t="s">
        <v>67</v>
      </c>
      <c r="T42" s="5" t="s">
        <v>110</v>
      </c>
      <c r="U42" s="5" t="s">
        <v>232</v>
      </c>
      <c r="V42" s="5" t="s">
        <v>233</v>
      </c>
      <c r="W42" s="6"/>
    </row>
    <row r="43" spans="1:23" ht="15.75" customHeight="1" x14ac:dyDescent="0.2">
      <c r="A43" s="7">
        <v>45806.607170173607</v>
      </c>
      <c r="B43" s="8" t="s">
        <v>23</v>
      </c>
      <c r="C43" s="8" t="s">
        <v>24</v>
      </c>
      <c r="D43" s="8" t="s">
        <v>52</v>
      </c>
      <c r="E43" s="8" t="s">
        <v>211</v>
      </c>
      <c r="F43" s="8" t="s">
        <v>27</v>
      </c>
      <c r="G43" s="9"/>
      <c r="H43" s="8" t="s">
        <v>142</v>
      </c>
      <c r="I43" s="8" t="s">
        <v>61</v>
      </c>
      <c r="J43" s="8" t="s">
        <v>81</v>
      </c>
      <c r="K43" s="8" t="s">
        <v>229</v>
      </c>
      <c r="L43" s="8" t="s">
        <v>32</v>
      </c>
      <c r="M43" s="8" t="s">
        <v>33</v>
      </c>
      <c r="N43" s="8" t="s">
        <v>47</v>
      </c>
      <c r="O43" s="8" t="s">
        <v>138</v>
      </c>
      <c r="P43" s="8" t="s">
        <v>137</v>
      </c>
      <c r="Q43" s="8" t="s">
        <v>234</v>
      </c>
      <c r="R43" s="8">
        <v>3</v>
      </c>
      <c r="S43" s="8" t="s">
        <v>67</v>
      </c>
      <c r="T43" s="8" t="s">
        <v>110</v>
      </c>
      <c r="U43" s="8" t="s">
        <v>235</v>
      </c>
      <c r="V43" s="8" t="s">
        <v>236</v>
      </c>
      <c r="W43" s="10"/>
    </row>
    <row r="44" spans="1:23" ht="15.75" customHeight="1" x14ac:dyDescent="0.2">
      <c r="A44" s="4">
        <v>45806.638071504625</v>
      </c>
      <c r="B44" s="5" t="s">
        <v>42</v>
      </c>
      <c r="C44" s="5" t="s">
        <v>24</v>
      </c>
      <c r="D44" s="5" t="s">
        <v>25</v>
      </c>
      <c r="E44" s="5" t="s">
        <v>43</v>
      </c>
      <c r="F44" s="5" t="s">
        <v>27</v>
      </c>
      <c r="G44" s="9"/>
      <c r="H44" s="5" t="s">
        <v>142</v>
      </c>
      <c r="I44" s="5" t="s">
        <v>61</v>
      </c>
      <c r="J44" s="5" t="s">
        <v>45</v>
      </c>
      <c r="K44" s="5" t="s">
        <v>237</v>
      </c>
      <c r="L44" s="5" t="s">
        <v>32</v>
      </c>
      <c r="M44" s="5" t="s">
        <v>73</v>
      </c>
      <c r="N44" s="5" t="s">
        <v>36</v>
      </c>
      <c r="O44" s="5" t="s">
        <v>238</v>
      </c>
      <c r="P44" s="5" t="s">
        <v>144</v>
      </c>
      <c r="Q44" s="5" t="s">
        <v>239</v>
      </c>
      <c r="R44" s="5">
        <v>4</v>
      </c>
      <c r="S44" s="5" t="s">
        <v>38</v>
      </c>
      <c r="T44" s="5" t="s">
        <v>76</v>
      </c>
      <c r="U44" s="5" t="s">
        <v>240</v>
      </c>
      <c r="V44" s="5" t="s">
        <v>241</v>
      </c>
      <c r="W44" s="6"/>
    </row>
    <row r="45" spans="1:23" ht="15.75" customHeight="1" x14ac:dyDescent="0.2">
      <c r="A45" s="7">
        <v>45806.661720289354</v>
      </c>
      <c r="B45" s="8" t="s">
        <v>23</v>
      </c>
      <c r="C45" s="8" t="s">
        <v>24</v>
      </c>
      <c r="D45" s="8" t="s">
        <v>25</v>
      </c>
      <c r="E45" s="8" t="s">
        <v>43</v>
      </c>
      <c r="F45" s="8" t="s">
        <v>27</v>
      </c>
      <c r="G45" s="9"/>
      <c r="H45" s="8" t="s">
        <v>205</v>
      </c>
      <c r="I45" s="8" t="s">
        <v>61</v>
      </c>
      <c r="J45" s="8" t="s">
        <v>45</v>
      </c>
      <c r="K45" s="8" t="s">
        <v>102</v>
      </c>
      <c r="L45" s="8" t="s">
        <v>32</v>
      </c>
      <c r="M45" s="8" t="s">
        <v>64</v>
      </c>
      <c r="N45" s="8" t="s">
        <v>36</v>
      </c>
      <c r="O45" s="8" t="s">
        <v>190</v>
      </c>
      <c r="P45" s="8" t="s">
        <v>47</v>
      </c>
      <c r="Q45" s="8" t="s">
        <v>242</v>
      </c>
      <c r="R45" s="8">
        <v>4</v>
      </c>
      <c r="S45" s="8" t="s">
        <v>215</v>
      </c>
      <c r="T45" s="8" t="s">
        <v>58</v>
      </c>
      <c r="U45" s="8" t="s">
        <v>243</v>
      </c>
      <c r="V45" s="8" t="s">
        <v>106</v>
      </c>
      <c r="W45" s="10"/>
    </row>
    <row r="46" spans="1:23" ht="15.75" customHeight="1" x14ac:dyDescent="0.2">
      <c r="A46" s="4">
        <v>45806.671963425921</v>
      </c>
      <c r="B46" s="5" t="s">
        <v>42</v>
      </c>
      <c r="C46" s="5" t="s">
        <v>79</v>
      </c>
      <c r="D46" s="5" t="s">
        <v>25</v>
      </c>
      <c r="E46" s="5" t="s">
        <v>160</v>
      </c>
      <c r="F46" s="5" t="s">
        <v>27</v>
      </c>
      <c r="G46" s="9"/>
      <c r="H46" s="5" t="s">
        <v>100</v>
      </c>
      <c r="I46" s="5" t="s">
        <v>61</v>
      </c>
      <c r="J46" s="5" t="s">
        <v>45</v>
      </c>
      <c r="K46" s="5" t="s">
        <v>102</v>
      </c>
      <c r="L46" s="5" t="s">
        <v>32</v>
      </c>
      <c r="M46" s="5" t="s">
        <v>73</v>
      </c>
      <c r="N46" s="5" t="s">
        <v>36</v>
      </c>
      <c r="O46" s="5" t="s">
        <v>244</v>
      </c>
      <c r="P46" s="5" t="s">
        <v>47</v>
      </c>
      <c r="Q46" s="5" t="s">
        <v>245</v>
      </c>
      <c r="R46" s="5">
        <v>4</v>
      </c>
      <c r="S46" s="5" t="s">
        <v>38</v>
      </c>
      <c r="T46" s="5" t="s">
        <v>110</v>
      </c>
      <c r="U46" s="5" t="s">
        <v>246</v>
      </c>
      <c r="V46" s="5" t="s">
        <v>32</v>
      </c>
      <c r="W46" s="6"/>
    </row>
    <row r="47" spans="1:23" ht="15.75" customHeight="1" x14ac:dyDescent="0.2">
      <c r="A47" s="7">
        <v>45806.673222592595</v>
      </c>
      <c r="B47" s="8" t="s">
        <v>23</v>
      </c>
      <c r="C47" s="8" t="s">
        <v>79</v>
      </c>
      <c r="D47" s="8" t="s">
        <v>25</v>
      </c>
      <c r="E47" s="8" t="s">
        <v>166</v>
      </c>
      <c r="F47" s="8" t="s">
        <v>27</v>
      </c>
      <c r="G47" s="9"/>
      <c r="H47" s="8" t="s">
        <v>247</v>
      </c>
      <c r="I47" s="8" t="s">
        <v>29</v>
      </c>
      <c r="J47" s="8" t="s">
        <v>45</v>
      </c>
      <c r="K47" s="8" t="s">
        <v>229</v>
      </c>
      <c r="L47" s="8" t="s">
        <v>32</v>
      </c>
      <c r="M47" s="8" t="s">
        <v>33</v>
      </c>
      <c r="N47" s="8" t="s">
        <v>137</v>
      </c>
      <c r="O47" s="8" t="s">
        <v>248</v>
      </c>
      <c r="P47" s="8" t="s">
        <v>137</v>
      </c>
      <c r="Q47" s="8" t="s">
        <v>199</v>
      </c>
      <c r="R47" s="8">
        <v>5</v>
      </c>
      <c r="S47" s="8" t="s">
        <v>67</v>
      </c>
      <c r="T47" s="8" t="s">
        <v>39</v>
      </c>
      <c r="U47" s="8" t="s">
        <v>249</v>
      </c>
      <c r="V47" s="8" t="s">
        <v>32</v>
      </c>
      <c r="W47" s="10"/>
    </row>
    <row r="48" spans="1:23" ht="15.75" customHeight="1" x14ac:dyDescent="0.2">
      <c r="A48" s="4">
        <v>45806.673771250003</v>
      </c>
      <c r="B48" s="5" t="s">
        <v>23</v>
      </c>
      <c r="C48" s="5" t="s">
        <v>79</v>
      </c>
      <c r="D48" s="5" t="s">
        <v>25</v>
      </c>
      <c r="E48" s="5" t="s">
        <v>26</v>
      </c>
      <c r="F48" s="5" t="s">
        <v>27</v>
      </c>
      <c r="G48" s="9"/>
      <c r="H48" s="5" t="s">
        <v>250</v>
      </c>
      <c r="I48" s="5" t="s">
        <v>61</v>
      </c>
      <c r="J48" s="5" t="s">
        <v>45</v>
      </c>
      <c r="K48" s="5" t="s">
        <v>46</v>
      </c>
      <c r="L48" s="5" t="s">
        <v>32</v>
      </c>
      <c r="M48" s="9"/>
      <c r="N48" s="5" t="s">
        <v>36</v>
      </c>
      <c r="O48" s="5" t="s">
        <v>48</v>
      </c>
      <c r="P48" s="5" t="s">
        <v>47</v>
      </c>
      <c r="Q48" s="5" t="s">
        <v>132</v>
      </c>
      <c r="R48" s="5">
        <v>1</v>
      </c>
      <c r="S48" s="5" t="s">
        <v>38</v>
      </c>
      <c r="T48" s="5" t="s">
        <v>82</v>
      </c>
      <c r="U48" s="5" t="s">
        <v>251</v>
      </c>
      <c r="V48" s="5" t="s">
        <v>252</v>
      </c>
      <c r="W48" s="6"/>
    </row>
    <row r="49" spans="1:23" ht="15.75" customHeight="1" x14ac:dyDescent="0.2">
      <c r="A49" s="7">
        <v>45806.678852384255</v>
      </c>
      <c r="B49" s="8" t="s">
        <v>23</v>
      </c>
      <c r="C49" s="8" t="s">
        <v>24</v>
      </c>
      <c r="D49" s="8" t="s">
        <v>25</v>
      </c>
      <c r="E49" s="8" t="s">
        <v>43</v>
      </c>
      <c r="F49" s="8" t="s">
        <v>27</v>
      </c>
      <c r="G49" s="9"/>
      <c r="H49" s="8" t="s">
        <v>142</v>
      </c>
      <c r="I49" s="8" t="s">
        <v>61</v>
      </c>
      <c r="J49" s="8" t="s">
        <v>45</v>
      </c>
      <c r="K49" s="8" t="s">
        <v>253</v>
      </c>
      <c r="L49" s="8" t="s">
        <v>32</v>
      </c>
      <c r="M49" s="8" t="s">
        <v>64</v>
      </c>
      <c r="N49" s="8" t="s">
        <v>34</v>
      </c>
      <c r="O49" s="8" t="s">
        <v>254</v>
      </c>
      <c r="P49" s="8" t="s">
        <v>144</v>
      </c>
      <c r="Q49" s="8" t="s">
        <v>199</v>
      </c>
      <c r="R49" s="8">
        <v>5</v>
      </c>
      <c r="S49" s="8" t="s">
        <v>38</v>
      </c>
      <c r="T49" s="8" t="s">
        <v>76</v>
      </c>
      <c r="U49" s="8" t="s">
        <v>255</v>
      </c>
      <c r="V49" s="8" t="s">
        <v>256</v>
      </c>
      <c r="W49" s="10"/>
    </row>
    <row r="50" spans="1:23" ht="15.75" customHeight="1" x14ac:dyDescent="0.2">
      <c r="A50" s="4">
        <v>45806.678945659718</v>
      </c>
      <c r="B50" s="5" t="s">
        <v>23</v>
      </c>
      <c r="C50" s="5" t="s">
        <v>79</v>
      </c>
      <c r="D50" s="5" t="s">
        <v>25</v>
      </c>
      <c r="E50" s="5" t="s">
        <v>160</v>
      </c>
      <c r="F50" s="5" t="s">
        <v>27</v>
      </c>
      <c r="G50" s="9"/>
      <c r="H50" s="5" t="s">
        <v>257</v>
      </c>
      <c r="I50" s="5" t="s">
        <v>61</v>
      </c>
      <c r="J50" s="5" t="s">
        <v>45</v>
      </c>
      <c r="K50" s="5" t="s">
        <v>258</v>
      </c>
      <c r="L50" s="5" t="s">
        <v>32</v>
      </c>
      <c r="M50" s="5" t="s">
        <v>73</v>
      </c>
      <c r="N50" s="5" t="s">
        <v>47</v>
      </c>
      <c r="O50" s="5" t="s">
        <v>65</v>
      </c>
      <c r="P50" s="5" t="s">
        <v>47</v>
      </c>
      <c r="Q50" s="5" t="s">
        <v>259</v>
      </c>
      <c r="R50" s="5">
        <v>2</v>
      </c>
      <c r="S50" s="5" t="s">
        <v>38</v>
      </c>
      <c r="T50" s="5" t="s">
        <v>58</v>
      </c>
      <c r="U50" s="5" t="s">
        <v>260</v>
      </c>
      <c r="V50" s="5" t="s">
        <v>106</v>
      </c>
      <c r="W50" s="6"/>
    </row>
    <row r="51" spans="1:23" ht="15.75" customHeight="1" x14ac:dyDescent="0.2">
      <c r="A51" s="7">
        <v>45806.682757939816</v>
      </c>
      <c r="B51" s="8" t="s">
        <v>23</v>
      </c>
      <c r="C51" s="8" t="s">
        <v>24</v>
      </c>
      <c r="D51" s="8" t="s">
        <v>25</v>
      </c>
      <c r="E51" s="8" t="s">
        <v>43</v>
      </c>
      <c r="F51" s="8" t="s">
        <v>27</v>
      </c>
      <c r="G51" s="9"/>
      <c r="H51" s="8" t="s">
        <v>261</v>
      </c>
      <c r="I51" s="8" t="s">
        <v>61</v>
      </c>
      <c r="J51" s="8" t="s">
        <v>81</v>
      </c>
      <c r="K51" s="8" t="s">
        <v>46</v>
      </c>
      <c r="L51" s="8" t="s">
        <v>32</v>
      </c>
      <c r="M51" s="8" t="s">
        <v>73</v>
      </c>
      <c r="N51" s="8" t="s">
        <v>34</v>
      </c>
      <c r="O51" s="8" t="s">
        <v>123</v>
      </c>
      <c r="P51" s="8" t="s">
        <v>36</v>
      </c>
      <c r="Q51" s="8" t="s">
        <v>167</v>
      </c>
      <c r="R51" s="8">
        <v>1</v>
      </c>
      <c r="S51" s="8" t="s">
        <v>67</v>
      </c>
      <c r="T51" s="8" t="s">
        <v>39</v>
      </c>
      <c r="U51" s="8" t="s">
        <v>262</v>
      </c>
      <c r="V51" s="8" t="s">
        <v>96</v>
      </c>
      <c r="W51" s="10"/>
    </row>
    <row r="52" spans="1:23" ht="15.75" customHeight="1" x14ac:dyDescent="0.2">
      <c r="A52" s="4">
        <v>45806.689491712961</v>
      </c>
      <c r="B52" s="5" t="s">
        <v>42</v>
      </c>
      <c r="C52" s="5" t="s">
        <v>24</v>
      </c>
      <c r="D52" s="5" t="s">
        <v>25</v>
      </c>
      <c r="E52" s="5" t="s">
        <v>211</v>
      </c>
      <c r="F52" s="5" t="s">
        <v>117</v>
      </c>
      <c r="G52" s="9"/>
      <c r="H52" s="5" t="s">
        <v>263</v>
      </c>
      <c r="I52" s="5" t="s">
        <v>61</v>
      </c>
      <c r="J52" s="5" t="s">
        <v>30</v>
      </c>
      <c r="K52" s="5" t="s">
        <v>46</v>
      </c>
      <c r="L52" s="5" t="s">
        <v>32</v>
      </c>
      <c r="M52" s="5" t="s">
        <v>33</v>
      </c>
      <c r="N52" s="5" t="s">
        <v>87</v>
      </c>
      <c r="O52" s="5" t="s">
        <v>264</v>
      </c>
      <c r="P52" s="5" t="s">
        <v>137</v>
      </c>
      <c r="Q52" s="5" t="s">
        <v>129</v>
      </c>
      <c r="R52" s="5">
        <v>3</v>
      </c>
      <c r="S52" s="5" t="s">
        <v>67</v>
      </c>
      <c r="T52" s="5" t="s">
        <v>82</v>
      </c>
      <c r="U52" s="5" t="s">
        <v>265</v>
      </c>
      <c r="V52" s="5" t="s">
        <v>266</v>
      </c>
      <c r="W52" s="6"/>
    </row>
    <row r="53" spans="1:23" ht="15.75" customHeight="1" x14ac:dyDescent="0.2">
      <c r="A53" s="7">
        <v>45806.69357599537</v>
      </c>
      <c r="B53" s="8" t="s">
        <v>42</v>
      </c>
      <c r="C53" s="8" t="s">
        <v>24</v>
      </c>
      <c r="D53" s="8" t="s">
        <v>98</v>
      </c>
      <c r="E53" s="8" t="s">
        <v>99</v>
      </c>
      <c r="F53" s="8" t="s">
        <v>27</v>
      </c>
      <c r="G53" s="9"/>
      <c r="H53" s="8" t="s">
        <v>148</v>
      </c>
      <c r="I53" s="8" t="s">
        <v>61</v>
      </c>
      <c r="J53" s="8" t="s">
        <v>45</v>
      </c>
      <c r="K53" s="8" t="s">
        <v>267</v>
      </c>
      <c r="L53" s="8" t="s">
        <v>32</v>
      </c>
      <c r="M53" s="8" t="s">
        <v>73</v>
      </c>
      <c r="N53" s="8" t="s">
        <v>47</v>
      </c>
      <c r="O53" s="8" t="s">
        <v>268</v>
      </c>
      <c r="P53" s="8" t="s">
        <v>137</v>
      </c>
      <c r="Q53" s="8" t="s">
        <v>269</v>
      </c>
      <c r="R53" s="8">
        <v>4</v>
      </c>
      <c r="S53" s="8" t="s">
        <v>38</v>
      </c>
      <c r="T53" s="8" t="s">
        <v>76</v>
      </c>
      <c r="U53" s="8" t="s">
        <v>270</v>
      </c>
      <c r="V53" s="8" t="s">
        <v>271</v>
      </c>
      <c r="W53" s="10"/>
    </row>
    <row r="54" spans="1:23" ht="15.75" customHeight="1" x14ac:dyDescent="0.2">
      <c r="A54" s="4">
        <v>45806.723651967593</v>
      </c>
      <c r="B54" s="5" t="s">
        <v>23</v>
      </c>
      <c r="C54" s="5" t="s">
        <v>24</v>
      </c>
      <c r="D54" s="5" t="s">
        <v>25</v>
      </c>
      <c r="E54" s="5" t="s">
        <v>170</v>
      </c>
      <c r="F54" s="5" t="s">
        <v>27</v>
      </c>
      <c r="G54" s="9"/>
      <c r="H54" s="5">
        <v>1</v>
      </c>
      <c r="I54" s="5" t="s">
        <v>61</v>
      </c>
      <c r="J54" s="5" t="s">
        <v>45</v>
      </c>
      <c r="K54" s="5" t="s">
        <v>46</v>
      </c>
      <c r="L54" s="5" t="s">
        <v>32</v>
      </c>
      <c r="M54" s="5" t="s">
        <v>33</v>
      </c>
      <c r="N54" s="5" t="s">
        <v>87</v>
      </c>
      <c r="O54" s="5" t="s">
        <v>226</v>
      </c>
      <c r="P54" s="5" t="s">
        <v>137</v>
      </c>
      <c r="Q54" s="5" t="s">
        <v>272</v>
      </c>
      <c r="R54" s="5">
        <v>5</v>
      </c>
      <c r="S54" s="5" t="s">
        <v>38</v>
      </c>
      <c r="T54" s="5" t="s">
        <v>76</v>
      </c>
      <c r="U54" s="5" t="s">
        <v>273</v>
      </c>
      <c r="V54" s="5" t="s">
        <v>274</v>
      </c>
      <c r="W54" s="6"/>
    </row>
    <row r="55" spans="1:23" ht="15.75" customHeight="1" x14ac:dyDescent="0.2">
      <c r="A55" s="7">
        <v>45806.733928541667</v>
      </c>
      <c r="B55" s="8" t="s">
        <v>97</v>
      </c>
      <c r="C55" s="8" t="s">
        <v>24</v>
      </c>
      <c r="D55" s="8" t="s">
        <v>25</v>
      </c>
      <c r="E55" s="8" t="s">
        <v>99</v>
      </c>
      <c r="F55" s="8" t="s">
        <v>85</v>
      </c>
      <c r="G55" s="9"/>
      <c r="H55" s="8" t="s">
        <v>100</v>
      </c>
      <c r="I55" s="8" t="s">
        <v>61</v>
      </c>
      <c r="J55" s="8" t="s">
        <v>30</v>
      </c>
      <c r="K55" s="8" t="s">
        <v>275</v>
      </c>
      <c r="L55" s="8" t="s">
        <v>276</v>
      </c>
      <c r="M55" s="8" t="s">
        <v>73</v>
      </c>
      <c r="N55" s="8" t="s">
        <v>36</v>
      </c>
      <c r="O55" s="8" t="s">
        <v>177</v>
      </c>
      <c r="P55" s="8" t="s">
        <v>137</v>
      </c>
      <c r="Q55" s="8" t="s">
        <v>199</v>
      </c>
      <c r="R55" s="8">
        <v>3</v>
      </c>
      <c r="S55" s="8" t="s">
        <v>38</v>
      </c>
      <c r="T55" s="8" t="s">
        <v>76</v>
      </c>
      <c r="U55" s="8" t="s">
        <v>277</v>
      </c>
      <c r="V55" s="8" t="s">
        <v>278</v>
      </c>
      <c r="W55" s="10"/>
    </row>
    <row r="56" spans="1:23" ht="15.75" customHeight="1" x14ac:dyDescent="0.2">
      <c r="A56" s="4">
        <v>45806.734876180555</v>
      </c>
      <c r="B56" s="5" t="s">
        <v>42</v>
      </c>
      <c r="C56" s="5" t="s">
        <v>79</v>
      </c>
      <c r="D56" s="5" t="s">
        <v>25</v>
      </c>
      <c r="E56" s="5" t="s">
        <v>26</v>
      </c>
      <c r="F56" s="5" t="s">
        <v>27</v>
      </c>
      <c r="G56" s="9"/>
      <c r="H56" s="5" t="s">
        <v>28</v>
      </c>
      <c r="I56" s="5" t="s">
        <v>61</v>
      </c>
      <c r="J56" s="5" t="s">
        <v>30</v>
      </c>
      <c r="K56" s="5" t="s">
        <v>279</v>
      </c>
      <c r="L56" s="5" t="s">
        <v>32</v>
      </c>
      <c r="M56" s="5" t="s">
        <v>73</v>
      </c>
      <c r="N56" s="5" t="s">
        <v>36</v>
      </c>
      <c r="O56" s="5" t="s">
        <v>128</v>
      </c>
      <c r="P56" s="5" t="s">
        <v>36</v>
      </c>
      <c r="Q56" s="5" t="s">
        <v>132</v>
      </c>
      <c r="R56" s="5">
        <v>3</v>
      </c>
      <c r="S56" s="5" t="s">
        <v>38</v>
      </c>
      <c r="T56" s="5" t="s">
        <v>58</v>
      </c>
      <c r="U56" s="5" t="s">
        <v>280</v>
      </c>
      <c r="V56" s="5" t="s">
        <v>32</v>
      </c>
      <c r="W56" s="6"/>
    </row>
    <row r="57" spans="1:23" ht="15.75" customHeight="1" x14ac:dyDescent="0.2">
      <c r="A57" s="7">
        <v>45806.768685532406</v>
      </c>
      <c r="B57" s="8" t="s">
        <v>23</v>
      </c>
      <c r="C57" s="8" t="s">
        <v>79</v>
      </c>
      <c r="D57" s="8" t="s">
        <v>25</v>
      </c>
      <c r="E57" s="8" t="s">
        <v>43</v>
      </c>
      <c r="F57" s="8" t="s">
        <v>85</v>
      </c>
      <c r="G57" s="9"/>
      <c r="H57" s="8">
        <v>14</v>
      </c>
      <c r="I57" s="8" t="s">
        <v>186</v>
      </c>
      <c r="J57" s="8" t="s">
        <v>45</v>
      </c>
      <c r="K57" s="8" t="s">
        <v>229</v>
      </c>
      <c r="L57" s="8" t="s">
        <v>32</v>
      </c>
      <c r="M57" s="8" t="s">
        <v>73</v>
      </c>
      <c r="N57" s="8" t="s">
        <v>36</v>
      </c>
      <c r="O57" s="8" t="s">
        <v>230</v>
      </c>
      <c r="P57" s="8" t="s">
        <v>36</v>
      </c>
      <c r="Q57" s="8" t="s">
        <v>281</v>
      </c>
      <c r="R57" s="8">
        <v>3</v>
      </c>
      <c r="S57" s="8" t="s">
        <v>38</v>
      </c>
      <c r="T57" s="8" t="s">
        <v>76</v>
      </c>
      <c r="U57" s="9"/>
      <c r="V57" s="8" t="s">
        <v>41</v>
      </c>
      <c r="W57" s="10"/>
    </row>
    <row r="58" spans="1:23" ht="15.75" customHeight="1" x14ac:dyDescent="0.2">
      <c r="A58" s="4">
        <v>45806.777581145834</v>
      </c>
      <c r="B58" s="5" t="s">
        <v>42</v>
      </c>
      <c r="C58" s="5" t="s">
        <v>24</v>
      </c>
      <c r="D58" s="5" t="s">
        <v>52</v>
      </c>
      <c r="E58" s="5" t="s">
        <v>70</v>
      </c>
      <c r="F58" s="5" t="s">
        <v>27</v>
      </c>
      <c r="G58" s="9"/>
      <c r="H58" s="5" t="s">
        <v>148</v>
      </c>
      <c r="I58" s="5" t="s">
        <v>29</v>
      </c>
      <c r="J58" s="5" t="s">
        <v>45</v>
      </c>
      <c r="K58" s="5" t="s">
        <v>149</v>
      </c>
      <c r="L58" s="5" t="s">
        <v>32</v>
      </c>
      <c r="M58" s="5" t="s">
        <v>33</v>
      </c>
      <c r="N58" s="5" t="s">
        <v>36</v>
      </c>
      <c r="O58" s="5" t="s">
        <v>282</v>
      </c>
      <c r="P58" s="5" t="s">
        <v>36</v>
      </c>
      <c r="Q58" s="5" t="s">
        <v>129</v>
      </c>
      <c r="R58" s="5">
        <v>4</v>
      </c>
      <c r="S58" s="5" t="s">
        <v>38</v>
      </c>
      <c r="T58" s="5" t="s">
        <v>39</v>
      </c>
      <c r="U58" s="5" t="s">
        <v>283</v>
      </c>
      <c r="V58" s="5" t="s">
        <v>284</v>
      </c>
      <c r="W58" s="6"/>
    </row>
    <row r="59" spans="1:23" ht="15.75" customHeight="1" x14ac:dyDescent="0.2">
      <c r="A59" s="7">
        <v>45806.778110347223</v>
      </c>
      <c r="B59" s="8" t="s">
        <v>23</v>
      </c>
      <c r="C59" s="8" t="s">
        <v>24</v>
      </c>
      <c r="D59" s="8" t="s">
        <v>52</v>
      </c>
      <c r="E59" s="8" t="s">
        <v>147</v>
      </c>
      <c r="F59" s="8" t="s">
        <v>27</v>
      </c>
      <c r="G59" s="9"/>
      <c r="H59" s="8" t="s">
        <v>142</v>
      </c>
      <c r="I59" s="8" t="s">
        <v>61</v>
      </c>
      <c r="J59" s="8" t="s">
        <v>45</v>
      </c>
      <c r="K59" s="8" t="s">
        <v>102</v>
      </c>
      <c r="L59" s="8" t="s">
        <v>32</v>
      </c>
      <c r="M59" s="8" t="s">
        <v>33</v>
      </c>
      <c r="N59" s="8" t="s">
        <v>47</v>
      </c>
      <c r="O59" s="8" t="s">
        <v>285</v>
      </c>
      <c r="P59" s="8" t="s">
        <v>36</v>
      </c>
      <c r="Q59" s="8" t="s">
        <v>286</v>
      </c>
      <c r="R59" s="8">
        <v>4</v>
      </c>
      <c r="S59" s="8" t="s">
        <v>38</v>
      </c>
      <c r="T59" s="8" t="s">
        <v>110</v>
      </c>
      <c r="U59" s="9"/>
      <c r="V59" s="8" t="s">
        <v>41</v>
      </c>
      <c r="W59" s="10"/>
    </row>
    <row r="60" spans="1:23" ht="15.75" customHeight="1" x14ac:dyDescent="0.2">
      <c r="A60" s="4">
        <v>45806.796009502315</v>
      </c>
      <c r="B60" s="5" t="s">
        <v>42</v>
      </c>
      <c r="C60" s="5" t="s">
        <v>24</v>
      </c>
      <c r="D60" s="5" t="s">
        <v>25</v>
      </c>
      <c r="E60" s="5" t="s">
        <v>99</v>
      </c>
      <c r="F60" s="5" t="s">
        <v>27</v>
      </c>
      <c r="G60" s="9"/>
      <c r="H60" s="5" t="s">
        <v>142</v>
      </c>
      <c r="I60" s="5" t="s">
        <v>29</v>
      </c>
      <c r="J60" s="5" t="s">
        <v>45</v>
      </c>
      <c r="K60" s="5" t="s">
        <v>287</v>
      </c>
      <c r="L60" s="5" t="s">
        <v>32</v>
      </c>
      <c r="M60" s="5" t="s">
        <v>33</v>
      </c>
      <c r="N60" s="5" t="s">
        <v>47</v>
      </c>
      <c r="O60" s="5" t="s">
        <v>282</v>
      </c>
      <c r="P60" s="5" t="s">
        <v>47</v>
      </c>
      <c r="Q60" s="5" t="s">
        <v>151</v>
      </c>
      <c r="R60" s="5">
        <v>5</v>
      </c>
      <c r="S60" s="5" t="s">
        <v>38</v>
      </c>
      <c r="T60" s="5" t="s">
        <v>58</v>
      </c>
      <c r="U60" s="9"/>
      <c r="V60" s="5" t="s">
        <v>106</v>
      </c>
      <c r="W60" s="6"/>
    </row>
    <row r="61" spans="1:23" ht="15.75" customHeight="1" x14ac:dyDescent="0.2">
      <c r="A61" s="7">
        <v>45806.798866458332</v>
      </c>
      <c r="B61" s="8" t="s">
        <v>23</v>
      </c>
      <c r="C61" s="8" t="s">
        <v>24</v>
      </c>
      <c r="D61" s="8" t="s">
        <v>98</v>
      </c>
      <c r="E61" s="8" t="s">
        <v>99</v>
      </c>
      <c r="F61" s="8" t="s">
        <v>27</v>
      </c>
      <c r="G61" s="9"/>
      <c r="H61" s="8">
        <v>180</v>
      </c>
      <c r="I61" s="8" t="s">
        <v>121</v>
      </c>
      <c r="J61" s="8" t="s">
        <v>45</v>
      </c>
      <c r="K61" s="8" t="s">
        <v>288</v>
      </c>
      <c r="L61" s="8" t="s">
        <v>32</v>
      </c>
      <c r="M61" s="8" t="s">
        <v>64</v>
      </c>
      <c r="N61" s="8" t="s">
        <v>87</v>
      </c>
      <c r="O61" s="8" t="s">
        <v>65</v>
      </c>
      <c r="P61" s="8" t="s">
        <v>36</v>
      </c>
      <c r="Q61" s="8" t="s">
        <v>151</v>
      </c>
      <c r="R61" s="8">
        <v>5</v>
      </c>
      <c r="S61" s="8" t="s">
        <v>67</v>
      </c>
      <c r="T61" s="8" t="s">
        <v>39</v>
      </c>
      <c r="U61" s="8" t="s">
        <v>289</v>
      </c>
      <c r="V61" s="8" t="s">
        <v>96</v>
      </c>
      <c r="W61" s="10"/>
    </row>
    <row r="62" spans="1:23" ht="15.75" customHeight="1" x14ac:dyDescent="0.2">
      <c r="A62" s="4">
        <v>45806.801509629629</v>
      </c>
      <c r="B62" s="5" t="s">
        <v>23</v>
      </c>
      <c r="C62" s="5" t="s">
        <v>79</v>
      </c>
      <c r="D62" s="5" t="s">
        <v>25</v>
      </c>
      <c r="E62" s="5" t="s">
        <v>99</v>
      </c>
      <c r="F62" s="5" t="s">
        <v>53</v>
      </c>
      <c r="G62" s="9"/>
      <c r="H62" s="5" t="s">
        <v>148</v>
      </c>
      <c r="I62" s="5" t="s">
        <v>44</v>
      </c>
      <c r="J62" s="5" t="s">
        <v>81</v>
      </c>
      <c r="K62" s="5" t="s">
        <v>46</v>
      </c>
      <c r="L62" s="5" t="s">
        <v>32</v>
      </c>
      <c r="M62" s="5" t="s">
        <v>33</v>
      </c>
      <c r="N62" s="5" t="s">
        <v>47</v>
      </c>
      <c r="O62" s="5" t="s">
        <v>48</v>
      </c>
      <c r="P62" s="5" t="s">
        <v>47</v>
      </c>
      <c r="Q62" s="5" t="s">
        <v>290</v>
      </c>
      <c r="R62" s="5">
        <v>4</v>
      </c>
      <c r="S62" s="5" t="s">
        <v>67</v>
      </c>
      <c r="T62" s="5" t="s">
        <v>39</v>
      </c>
      <c r="U62" s="9"/>
      <c r="V62" s="5" t="s">
        <v>106</v>
      </c>
      <c r="W62" s="6"/>
    </row>
    <row r="63" spans="1:23" ht="15.75" customHeight="1" x14ac:dyDescent="0.2">
      <c r="A63" s="7">
        <v>45806.80708032407</v>
      </c>
      <c r="B63" s="8" t="s">
        <v>97</v>
      </c>
      <c r="C63" s="8" t="s">
        <v>24</v>
      </c>
      <c r="D63" s="8" t="s">
        <v>98</v>
      </c>
      <c r="E63" s="8" t="s">
        <v>99</v>
      </c>
      <c r="F63" s="8" t="s">
        <v>27</v>
      </c>
      <c r="G63" s="9"/>
      <c r="H63" s="8" t="s">
        <v>92</v>
      </c>
      <c r="I63" s="8" t="s">
        <v>29</v>
      </c>
      <c r="J63" s="8" t="s">
        <v>30</v>
      </c>
      <c r="K63" s="8" t="s">
        <v>288</v>
      </c>
      <c r="L63" s="8" t="s">
        <v>32</v>
      </c>
      <c r="M63" s="8" t="s">
        <v>33</v>
      </c>
      <c r="N63" s="8" t="s">
        <v>36</v>
      </c>
      <c r="O63" s="8" t="s">
        <v>291</v>
      </c>
      <c r="P63" s="8" t="s">
        <v>36</v>
      </c>
      <c r="Q63" s="8" t="s">
        <v>292</v>
      </c>
      <c r="R63" s="8">
        <v>5</v>
      </c>
      <c r="S63" s="8" t="s">
        <v>67</v>
      </c>
      <c r="T63" s="8" t="s">
        <v>58</v>
      </c>
      <c r="U63" s="8" t="s">
        <v>293</v>
      </c>
      <c r="V63" s="8" t="s">
        <v>158</v>
      </c>
      <c r="W63" s="10"/>
    </row>
    <row r="64" spans="1:23" ht="15.75" customHeight="1" x14ac:dyDescent="0.2">
      <c r="A64" s="4">
        <v>45806.809479918986</v>
      </c>
      <c r="B64" s="5" t="s">
        <v>97</v>
      </c>
      <c r="C64" s="5" t="s">
        <v>24</v>
      </c>
      <c r="D64" s="5" t="s">
        <v>98</v>
      </c>
      <c r="E64" s="5" t="s">
        <v>99</v>
      </c>
      <c r="F64" s="5" t="s">
        <v>27</v>
      </c>
      <c r="G64" s="9"/>
      <c r="H64" s="5" t="s">
        <v>28</v>
      </c>
      <c r="I64" s="5" t="s">
        <v>29</v>
      </c>
      <c r="J64" s="5" t="s">
        <v>81</v>
      </c>
      <c r="K64" s="5" t="s">
        <v>171</v>
      </c>
      <c r="L64" s="5" t="s">
        <v>32</v>
      </c>
      <c r="M64" s="5" t="s">
        <v>33</v>
      </c>
      <c r="N64" s="5" t="s">
        <v>34</v>
      </c>
      <c r="O64" s="5" t="s">
        <v>294</v>
      </c>
      <c r="P64" s="5" t="s">
        <v>36</v>
      </c>
      <c r="Q64" s="5" t="s">
        <v>295</v>
      </c>
      <c r="R64" s="5">
        <v>3</v>
      </c>
      <c r="S64" s="5" t="s">
        <v>50</v>
      </c>
      <c r="T64" s="5" t="s">
        <v>76</v>
      </c>
      <c r="U64" s="5" t="s">
        <v>296</v>
      </c>
      <c r="V64" s="5" t="s">
        <v>32</v>
      </c>
      <c r="W64" s="6"/>
    </row>
    <row r="65" spans="1:23" ht="15.75" customHeight="1" x14ac:dyDescent="0.2">
      <c r="A65" s="7">
        <v>45806.821624340279</v>
      </c>
      <c r="B65" s="8" t="s">
        <v>23</v>
      </c>
      <c r="C65" s="8" t="s">
        <v>24</v>
      </c>
      <c r="D65" s="8" t="s">
        <v>25</v>
      </c>
      <c r="E65" s="8" t="s">
        <v>43</v>
      </c>
      <c r="F65" s="8" t="s">
        <v>27</v>
      </c>
      <c r="G65" s="9"/>
      <c r="H65" s="8" t="s">
        <v>28</v>
      </c>
      <c r="I65" s="8" t="s">
        <v>29</v>
      </c>
      <c r="J65" s="8" t="s">
        <v>45</v>
      </c>
      <c r="K65" s="8" t="s">
        <v>189</v>
      </c>
      <c r="L65" s="8" t="s">
        <v>32</v>
      </c>
      <c r="M65" s="8" t="s">
        <v>73</v>
      </c>
      <c r="N65" s="8" t="s">
        <v>36</v>
      </c>
      <c r="O65" s="8" t="s">
        <v>48</v>
      </c>
      <c r="P65" s="8" t="s">
        <v>47</v>
      </c>
      <c r="Q65" s="8" t="s">
        <v>297</v>
      </c>
      <c r="R65" s="8">
        <v>4</v>
      </c>
      <c r="S65" s="8" t="s">
        <v>67</v>
      </c>
      <c r="T65" s="8" t="s">
        <v>58</v>
      </c>
      <c r="U65" s="8" t="s">
        <v>298</v>
      </c>
      <c r="V65" s="8" t="s">
        <v>41</v>
      </c>
      <c r="W65" s="10"/>
    </row>
    <row r="66" spans="1:23" ht="15.75" customHeight="1" x14ac:dyDescent="0.2">
      <c r="A66" s="4">
        <v>45806.831238854167</v>
      </c>
      <c r="B66" s="5" t="s">
        <v>23</v>
      </c>
      <c r="C66" s="5" t="s">
        <v>24</v>
      </c>
      <c r="D66" s="5" t="s">
        <v>25</v>
      </c>
      <c r="E66" s="5" t="s">
        <v>211</v>
      </c>
      <c r="F66" s="5" t="s">
        <v>27</v>
      </c>
      <c r="G66" s="9"/>
      <c r="H66" s="5" t="s">
        <v>148</v>
      </c>
      <c r="I66" s="5" t="s">
        <v>186</v>
      </c>
      <c r="J66" s="5" t="s">
        <v>45</v>
      </c>
      <c r="K66" s="5" t="s">
        <v>171</v>
      </c>
      <c r="L66" s="5" t="s">
        <v>32</v>
      </c>
      <c r="M66" s="5" t="s">
        <v>33</v>
      </c>
      <c r="N66" s="5" t="s">
        <v>36</v>
      </c>
      <c r="O66" s="5" t="s">
        <v>108</v>
      </c>
      <c r="P66" s="5" t="s">
        <v>47</v>
      </c>
      <c r="Q66" s="5" t="s">
        <v>299</v>
      </c>
      <c r="R66" s="5">
        <v>4</v>
      </c>
      <c r="S66" s="5" t="s">
        <v>38</v>
      </c>
      <c r="T66" s="5" t="s">
        <v>76</v>
      </c>
      <c r="U66" s="5" t="s">
        <v>300</v>
      </c>
      <c r="V66" s="5" t="s">
        <v>32</v>
      </c>
      <c r="W66" s="6"/>
    </row>
    <row r="67" spans="1:23" ht="15.75" customHeight="1" x14ac:dyDescent="0.2">
      <c r="A67" s="7">
        <v>45806.831797824074</v>
      </c>
      <c r="B67" s="8" t="s">
        <v>23</v>
      </c>
      <c r="C67" s="8" t="s">
        <v>79</v>
      </c>
      <c r="D67" s="8" t="s">
        <v>52</v>
      </c>
      <c r="E67" s="8" t="s">
        <v>43</v>
      </c>
      <c r="F67" s="8" t="s">
        <v>27</v>
      </c>
      <c r="G67" s="9"/>
      <c r="H67" s="8" t="s">
        <v>54</v>
      </c>
      <c r="I67" s="8" t="s">
        <v>29</v>
      </c>
      <c r="J67" s="8" t="s">
        <v>45</v>
      </c>
      <c r="K67" s="8" t="s">
        <v>218</v>
      </c>
      <c r="L67" s="8" t="s">
        <v>32</v>
      </c>
      <c r="M67" s="8" t="s">
        <v>73</v>
      </c>
      <c r="N67" s="8" t="s">
        <v>34</v>
      </c>
      <c r="O67" s="8" t="s">
        <v>301</v>
      </c>
      <c r="P67" s="8" t="s">
        <v>47</v>
      </c>
      <c r="Q67" s="8" t="s">
        <v>199</v>
      </c>
      <c r="R67" s="8">
        <v>5</v>
      </c>
      <c r="S67" s="8" t="s">
        <v>67</v>
      </c>
      <c r="T67" s="8" t="s">
        <v>58</v>
      </c>
      <c r="U67" s="8" t="s">
        <v>302</v>
      </c>
      <c r="V67" s="8" t="s">
        <v>303</v>
      </c>
      <c r="W67" s="10"/>
    </row>
    <row r="68" spans="1:23" ht="15.75" customHeight="1" x14ac:dyDescent="0.2">
      <c r="A68" s="4">
        <v>45806.834861481482</v>
      </c>
      <c r="B68" s="5" t="s">
        <v>97</v>
      </c>
      <c r="C68" s="5" t="s">
        <v>24</v>
      </c>
      <c r="D68" s="5" t="s">
        <v>98</v>
      </c>
      <c r="E68" s="5" t="s">
        <v>99</v>
      </c>
      <c r="F68" s="5" t="s">
        <v>27</v>
      </c>
      <c r="G68" s="9"/>
      <c r="H68" s="5" t="s">
        <v>304</v>
      </c>
      <c r="I68" s="5" t="s">
        <v>29</v>
      </c>
      <c r="J68" s="5" t="s">
        <v>45</v>
      </c>
      <c r="K68" s="5" t="s">
        <v>102</v>
      </c>
      <c r="L68" s="5" t="s">
        <v>32</v>
      </c>
      <c r="M68" s="5" t="s">
        <v>73</v>
      </c>
      <c r="N68" s="5" t="s">
        <v>36</v>
      </c>
      <c r="O68" s="5" t="s">
        <v>305</v>
      </c>
      <c r="P68" s="5" t="s">
        <v>36</v>
      </c>
      <c r="Q68" s="5" t="s">
        <v>151</v>
      </c>
      <c r="R68" s="5">
        <v>5</v>
      </c>
      <c r="S68" s="5" t="s">
        <v>67</v>
      </c>
      <c r="T68" s="5" t="s">
        <v>39</v>
      </c>
      <c r="U68" s="9"/>
      <c r="V68" s="5" t="s">
        <v>32</v>
      </c>
      <c r="W68" s="6"/>
    </row>
    <row r="69" spans="1:23" ht="15.75" customHeight="1" x14ac:dyDescent="0.2">
      <c r="A69" s="7">
        <v>45806.837512268517</v>
      </c>
      <c r="B69" s="8" t="s">
        <v>42</v>
      </c>
      <c r="C69" s="8" t="s">
        <v>24</v>
      </c>
      <c r="D69" s="8" t="s">
        <v>25</v>
      </c>
      <c r="E69" s="8" t="s">
        <v>43</v>
      </c>
      <c r="F69" s="8" t="s">
        <v>27</v>
      </c>
      <c r="G69" s="9"/>
      <c r="H69" s="8" t="s">
        <v>306</v>
      </c>
      <c r="I69" s="8" t="s">
        <v>121</v>
      </c>
      <c r="J69" s="8" t="s">
        <v>45</v>
      </c>
      <c r="K69" s="8" t="s">
        <v>46</v>
      </c>
      <c r="L69" s="8" t="s">
        <v>32</v>
      </c>
      <c r="M69" s="8" t="s">
        <v>73</v>
      </c>
      <c r="N69" s="8" t="s">
        <v>36</v>
      </c>
      <c r="O69" s="8" t="s">
        <v>181</v>
      </c>
      <c r="P69" s="8" t="s">
        <v>47</v>
      </c>
      <c r="Q69" s="8" t="s">
        <v>307</v>
      </c>
      <c r="R69" s="8">
        <v>4</v>
      </c>
      <c r="S69" s="8" t="s">
        <v>38</v>
      </c>
      <c r="T69" s="8" t="s">
        <v>82</v>
      </c>
      <c r="U69" s="8" t="s">
        <v>308</v>
      </c>
      <c r="V69" s="8" t="s">
        <v>106</v>
      </c>
      <c r="W69" s="10"/>
    </row>
    <row r="70" spans="1:23" ht="15.75" customHeight="1" x14ac:dyDescent="0.2">
      <c r="A70" s="4">
        <v>45806.838624039352</v>
      </c>
      <c r="B70" s="5" t="s">
        <v>23</v>
      </c>
      <c r="C70" s="5" t="s">
        <v>79</v>
      </c>
      <c r="D70" s="5" t="s">
        <v>25</v>
      </c>
      <c r="E70" s="5" t="s">
        <v>99</v>
      </c>
      <c r="F70" s="5" t="s">
        <v>117</v>
      </c>
      <c r="G70" s="9"/>
      <c r="H70" s="5" t="s">
        <v>205</v>
      </c>
      <c r="I70" s="5" t="s">
        <v>121</v>
      </c>
      <c r="J70" s="5" t="s">
        <v>81</v>
      </c>
      <c r="K70" s="5" t="s">
        <v>309</v>
      </c>
      <c r="L70" s="5" t="s">
        <v>32</v>
      </c>
      <c r="M70" s="5" t="s">
        <v>64</v>
      </c>
      <c r="N70" s="5" t="s">
        <v>87</v>
      </c>
      <c r="O70" s="5" t="s">
        <v>48</v>
      </c>
      <c r="P70" s="5" t="s">
        <v>137</v>
      </c>
      <c r="Q70" s="5" t="s">
        <v>167</v>
      </c>
      <c r="R70" s="5">
        <v>1</v>
      </c>
      <c r="S70" s="5" t="s">
        <v>67</v>
      </c>
      <c r="T70" s="5" t="s">
        <v>39</v>
      </c>
      <c r="U70" s="5" t="s">
        <v>310</v>
      </c>
      <c r="V70" s="5" t="s">
        <v>311</v>
      </c>
      <c r="W70" s="6"/>
    </row>
    <row r="71" spans="1:23" ht="15.75" customHeight="1" x14ac:dyDescent="0.2">
      <c r="A71" s="11">
        <v>45806.861066273152</v>
      </c>
      <c r="B71" s="12" t="s">
        <v>42</v>
      </c>
      <c r="C71" s="12" t="s">
        <v>24</v>
      </c>
      <c r="D71" s="12" t="s">
        <v>98</v>
      </c>
      <c r="E71" s="12" t="s">
        <v>99</v>
      </c>
      <c r="F71" s="12" t="s">
        <v>27</v>
      </c>
      <c r="G71" s="9"/>
      <c r="H71" s="12" t="s">
        <v>54</v>
      </c>
      <c r="I71" s="12" t="s">
        <v>61</v>
      </c>
      <c r="J71" s="12" t="s">
        <v>45</v>
      </c>
      <c r="K71" s="12" t="s">
        <v>312</v>
      </c>
      <c r="L71" s="12" t="s">
        <v>32</v>
      </c>
      <c r="M71" s="12" t="s">
        <v>33</v>
      </c>
      <c r="N71" s="12" t="s">
        <v>47</v>
      </c>
      <c r="O71" s="12" t="s">
        <v>48</v>
      </c>
      <c r="P71" s="9"/>
      <c r="Q71" s="12" t="s">
        <v>313</v>
      </c>
      <c r="R71" s="12">
        <v>5</v>
      </c>
      <c r="S71" s="12" t="s">
        <v>67</v>
      </c>
      <c r="T71" s="12" t="s">
        <v>76</v>
      </c>
      <c r="U71" s="12" t="s">
        <v>314</v>
      </c>
      <c r="V71" s="12" t="s">
        <v>315</v>
      </c>
      <c r="W71" s="13"/>
    </row>
    <row r="72" spans="1:23" ht="15.75" customHeight="1" x14ac:dyDescent="0.2"/>
    <row r="73" spans="1:23" ht="15.75" customHeight="1" x14ac:dyDescent="0.2"/>
    <row r="74" spans="1:23" ht="15.75" customHeight="1" x14ac:dyDescent="0.2"/>
    <row r="75" spans="1:23" ht="15.75" customHeight="1" x14ac:dyDescent="0.2"/>
    <row r="76" spans="1:23" ht="15.75" customHeight="1" x14ac:dyDescent="0.2"/>
    <row r="77" spans="1:23" ht="15.75" customHeight="1" x14ac:dyDescent="0.2"/>
    <row r="78" spans="1:23" ht="15.75" customHeight="1" x14ac:dyDescent="0.2"/>
    <row r="79" spans="1:23" ht="15.75" customHeight="1" x14ac:dyDescent="0.2"/>
    <row r="80" spans="1:2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73A-5E30-49C0-AD14-DAF90146B1CF}">
  <dimension ref="A1:AE71"/>
  <sheetViews>
    <sheetView tabSelected="1" topLeftCell="E2" zoomScale="90" zoomScaleNormal="90" workbookViewId="0">
      <selection activeCell="H16" sqref="H16"/>
    </sheetView>
  </sheetViews>
  <sheetFormatPr defaultRowHeight="12.75" x14ac:dyDescent="0.2"/>
  <cols>
    <col min="1" max="1" width="17" style="23" bestFit="1" customWidth="1"/>
    <col min="2" max="2" width="18.28515625" style="15" customWidth="1"/>
    <col min="3" max="3" width="27.42578125" style="16" customWidth="1"/>
    <col min="4" max="4" width="45.140625" style="16" customWidth="1"/>
    <col min="5" max="5" width="28" style="16" customWidth="1"/>
    <col min="6" max="6" width="20.5703125" style="16" customWidth="1"/>
    <col min="7" max="7" width="25.28515625" style="23" bestFit="1" customWidth="1"/>
    <col min="8" max="8" width="29.42578125" customWidth="1"/>
    <col min="9" max="9" width="24.28515625" customWidth="1"/>
    <col min="10" max="10" width="73.42578125" customWidth="1"/>
    <col min="11" max="11" width="14.140625" customWidth="1"/>
    <col min="12" max="12" width="32.28515625" customWidth="1"/>
    <col min="13" max="13" width="26" customWidth="1"/>
    <col min="14" max="14" width="73.42578125" customWidth="1"/>
    <col min="15" max="15" width="28.140625" customWidth="1"/>
    <col min="16" max="16" width="127.28515625" customWidth="1"/>
    <col min="17" max="17" width="29.7109375" style="14" customWidth="1"/>
    <col min="18" max="19" width="24.85546875" style="14" customWidth="1"/>
    <col min="20" max="20" width="27.7109375" style="14" customWidth="1"/>
    <col min="21" max="21" width="26" style="14" customWidth="1"/>
    <col min="22" max="22" width="34.42578125" style="14" customWidth="1"/>
    <col min="23" max="23" width="37.5703125" style="14" customWidth="1"/>
    <col min="24" max="24" width="39.7109375" style="14" customWidth="1"/>
    <col min="25" max="25" width="18.28515625" style="23" customWidth="1"/>
    <col min="26" max="26" width="34.5703125" style="16" customWidth="1"/>
    <col min="27" max="27" width="27.42578125" customWidth="1"/>
    <col min="28" max="28" width="59.85546875" customWidth="1"/>
    <col min="29" max="29" width="72.28515625" customWidth="1"/>
  </cols>
  <sheetData>
    <row r="1" spans="1:31" s="14" customFormat="1" ht="15.75" customHeight="1" x14ac:dyDescent="0.2">
      <c r="A1" s="22" t="s">
        <v>354</v>
      </c>
      <c r="B1" s="17" t="s">
        <v>0</v>
      </c>
      <c r="C1" s="19" t="s">
        <v>316</v>
      </c>
      <c r="D1" s="20" t="s">
        <v>317</v>
      </c>
      <c r="E1" s="20" t="s">
        <v>319</v>
      </c>
      <c r="F1" s="20" t="s">
        <v>318</v>
      </c>
      <c r="G1" s="20" t="s">
        <v>323</v>
      </c>
      <c r="H1" s="22" t="s">
        <v>324</v>
      </c>
      <c r="I1" s="22" t="s">
        <v>356</v>
      </c>
      <c r="J1" s="21" t="s">
        <v>325</v>
      </c>
      <c r="K1" s="21" t="s">
        <v>326</v>
      </c>
      <c r="L1" s="21" t="s">
        <v>327</v>
      </c>
      <c r="M1" s="21" t="s">
        <v>332</v>
      </c>
      <c r="N1" s="21" t="s">
        <v>328</v>
      </c>
      <c r="O1" s="21" t="s">
        <v>329</v>
      </c>
      <c r="P1" s="21" t="s">
        <v>330</v>
      </c>
      <c r="Q1" s="21" t="s">
        <v>331</v>
      </c>
      <c r="R1" s="18" t="s">
        <v>333</v>
      </c>
      <c r="S1" s="18" t="s">
        <v>37</v>
      </c>
      <c r="T1" s="18" t="s">
        <v>339</v>
      </c>
      <c r="U1" s="18" t="s">
        <v>341</v>
      </c>
      <c r="V1" s="18" t="s">
        <v>151</v>
      </c>
      <c r="W1" s="18" t="s">
        <v>340</v>
      </c>
      <c r="X1" s="18" t="s">
        <v>132</v>
      </c>
      <c r="Y1" s="18" t="s">
        <v>129</v>
      </c>
      <c r="Z1" s="18" t="s">
        <v>167</v>
      </c>
      <c r="AA1" s="24" t="s">
        <v>334</v>
      </c>
      <c r="AB1" s="25" t="s">
        <v>335</v>
      </c>
      <c r="AC1" s="18" t="s">
        <v>336</v>
      </c>
      <c r="AD1" s="18" t="s">
        <v>338</v>
      </c>
      <c r="AE1" s="18" t="s">
        <v>337</v>
      </c>
    </row>
    <row r="2" spans="1:31" x14ac:dyDescent="0.2">
      <c r="A2" s="65">
        <v>1</v>
      </c>
      <c r="B2" s="26">
        <v>45805.929976493055</v>
      </c>
      <c r="C2" s="27" t="s">
        <v>23</v>
      </c>
      <c r="D2" s="28" t="s">
        <v>24</v>
      </c>
      <c r="E2" s="28" t="s">
        <v>320</v>
      </c>
      <c r="F2" s="28" t="s">
        <v>26</v>
      </c>
      <c r="G2" s="28" t="s">
        <v>27</v>
      </c>
      <c r="H2" s="29">
        <v>2</v>
      </c>
      <c r="I2" s="29" t="str">
        <f t="shared" ref="I2:I33" si="0">IF(H2&lt;=3, "Low(0-3)",IF(H2&lt;=5, "Moderate(4-5)",IF(H2&lt;=8, "High(6-8)",IF(H2&gt;8, "Very High(above 8)"))))</f>
        <v>Low(0-3)</v>
      </c>
      <c r="J2" s="30" t="s">
        <v>29</v>
      </c>
      <c r="K2" s="30" t="s">
        <v>30</v>
      </c>
      <c r="L2" s="30" t="s">
        <v>31</v>
      </c>
      <c r="M2" s="30" t="s">
        <v>32</v>
      </c>
      <c r="N2" s="30" t="s">
        <v>33</v>
      </c>
      <c r="O2" s="30" t="s">
        <v>34</v>
      </c>
      <c r="P2" s="30" t="s">
        <v>35</v>
      </c>
      <c r="Q2" s="30" t="s">
        <v>36</v>
      </c>
      <c r="R2" s="30" t="s">
        <v>37</v>
      </c>
      <c r="S2" s="30">
        <f t="shared" ref="S2:S33" si="1">IF(ISNUMBER(SEARCH("Gamified wellness challenges", $R2)), 1, 0)</f>
        <v>1</v>
      </c>
      <c r="T2" s="30">
        <f t="shared" ref="T2:T33" si="2">IF(ISNUMBER(SEARCH("Crisis support resources", $R2)), 1, 0)</f>
        <v>0</v>
      </c>
      <c r="U2" s="30">
        <f t="shared" ref="U2:U33" si="3">IF(ISNUMBER(SEARCH("AI-based mood tracking", $R2)), 1, 0)</f>
        <v>0</v>
      </c>
      <c r="V2" s="30">
        <f t="shared" ref="V2:V33" si="4">IF(ISNUMBER(SEARCH("Daily journal and reflection", $R2)), 1, 0)</f>
        <v>0</v>
      </c>
      <c r="W2" s="30">
        <f t="shared" ref="W2:W33" si="5">IF(ISNUMBER(SEARCH("Social media detox tools", $R2)), 1, 0)</f>
        <v>0</v>
      </c>
      <c r="X2" s="30">
        <f t="shared" ref="X2:X33" si="6">IF(ISNUMBER(SEARCH("Mindfulness/meditation exercises", $R2)), 1, 0)</f>
        <v>0</v>
      </c>
      <c r="Y2" s="30">
        <f t="shared" ref="Y2:Y33" si="7">IF(ISNUMBER(SEARCH("Access to therapists or coaches", $R2)), 1, 0)</f>
        <v>0</v>
      </c>
      <c r="Z2" s="30">
        <f t="shared" ref="Z2:Z33" si="8">IF(ISNUMBER(SEARCH("Anonymous peer community", $R2)), 1, 0)</f>
        <v>0</v>
      </c>
      <c r="AA2" s="29">
        <v>5</v>
      </c>
      <c r="AB2" s="28" t="s">
        <v>38</v>
      </c>
      <c r="AC2" s="30" t="s">
        <v>39</v>
      </c>
      <c r="AD2" s="30" t="s">
        <v>40</v>
      </c>
      <c r="AE2" s="30" t="s">
        <v>41</v>
      </c>
    </row>
    <row r="3" spans="1:31" x14ac:dyDescent="0.2">
      <c r="A3" s="34">
        <v>2</v>
      </c>
      <c r="B3" s="31">
        <v>45805.950531840281</v>
      </c>
      <c r="C3" s="32" t="s">
        <v>42</v>
      </c>
      <c r="D3" s="33" t="s">
        <v>24</v>
      </c>
      <c r="E3" s="33" t="s">
        <v>320</v>
      </c>
      <c r="F3" s="33" t="s">
        <v>43</v>
      </c>
      <c r="G3" s="33" t="s">
        <v>27</v>
      </c>
      <c r="H3" s="34">
        <v>2</v>
      </c>
      <c r="I3" s="34" t="str">
        <f t="shared" si="0"/>
        <v>Low(0-3)</v>
      </c>
      <c r="J3" s="35" t="s">
        <v>44</v>
      </c>
      <c r="K3" s="35" t="s">
        <v>45</v>
      </c>
      <c r="L3" s="35" t="s">
        <v>46</v>
      </c>
      <c r="M3" s="35" t="s">
        <v>32</v>
      </c>
      <c r="N3" s="35" t="s">
        <v>33</v>
      </c>
      <c r="O3" s="35" t="s">
        <v>47</v>
      </c>
      <c r="P3" s="35" t="s">
        <v>48</v>
      </c>
      <c r="Q3" s="35" t="s">
        <v>47</v>
      </c>
      <c r="R3" s="35" t="s">
        <v>49</v>
      </c>
      <c r="S3" s="35">
        <f>IF(ISNUMBER(SEARCH("Gamified wellness challenges", $R3)), 1, 0)</f>
        <v>1</v>
      </c>
      <c r="T3" s="35">
        <f t="shared" si="2"/>
        <v>0</v>
      </c>
      <c r="U3" s="35">
        <f t="shared" si="3"/>
        <v>0</v>
      </c>
      <c r="V3" s="35">
        <f t="shared" si="4"/>
        <v>1</v>
      </c>
      <c r="W3" s="35">
        <f t="shared" si="5"/>
        <v>0</v>
      </c>
      <c r="X3" s="35">
        <f t="shared" si="6"/>
        <v>1</v>
      </c>
      <c r="Y3" s="35">
        <f t="shared" si="7"/>
        <v>1</v>
      </c>
      <c r="Z3" s="35">
        <f t="shared" si="8"/>
        <v>0</v>
      </c>
      <c r="AA3" s="34">
        <v>5</v>
      </c>
      <c r="AB3" s="33" t="s">
        <v>50</v>
      </c>
      <c r="AC3" s="35" t="s">
        <v>39</v>
      </c>
      <c r="AD3" s="36"/>
      <c r="AE3" s="35" t="s">
        <v>51</v>
      </c>
    </row>
    <row r="4" spans="1:31" x14ac:dyDescent="0.2">
      <c r="A4" s="65">
        <v>3</v>
      </c>
      <c r="B4" s="26">
        <v>45805.999294224537</v>
      </c>
      <c r="C4" s="27" t="s">
        <v>23</v>
      </c>
      <c r="D4" s="28" t="s">
        <v>24</v>
      </c>
      <c r="E4" s="28" t="s">
        <v>321</v>
      </c>
      <c r="F4" s="28" t="s">
        <v>26</v>
      </c>
      <c r="G4" s="28" t="s">
        <v>53</v>
      </c>
      <c r="H4" s="29">
        <v>6</v>
      </c>
      <c r="I4" s="29" t="str">
        <f t="shared" si="0"/>
        <v>High(6-8)</v>
      </c>
      <c r="J4" s="30" t="s">
        <v>29</v>
      </c>
      <c r="K4" s="30" t="s">
        <v>45</v>
      </c>
      <c r="L4" s="30" t="s">
        <v>55</v>
      </c>
      <c r="M4" s="30" t="s">
        <v>32</v>
      </c>
      <c r="N4" s="30" t="s">
        <v>33</v>
      </c>
      <c r="O4" s="30" t="s">
        <v>47</v>
      </c>
      <c r="P4" s="30" t="s">
        <v>56</v>
      </c>
      <c r="Q4" s="30" t="s">
        <v>47</v>
      </c>
      <c r="R4" s="30" t="s">
        <v>57</v>
      </c>
      <c r="S4" s="30">
        <f t="shared" si="1"/>
        <v>0</v>
      </c>
      <c r="T4" s="30">
        <f t="shared" si="2"/>
        <v>1</v>
      </c>
      <c r="U4" s="30">
        <f t="shared" si="3"/>
        <v>1</v>
      </c>
      <c r="V4" s="30">
        <f t="shared" si="4"/>
        <v>1</v>
      </c>
      <c r="W4" s="30">
        <f t="shared" si="5"/>
        <v>0</v>
      </c>
      <c r="X4" s="30">
        <f t="shared" si="6"/>
        <v>1</v>
      </c>
      <c r="Y4" s="30">
        <f t="shared" si="7"/>
        <v>1</v>
      </c>
      <c r="Z4" s="30">
        <f t="shared" si="8"/>
        <v>1</v>
      </c>
      <c r="AA4" s="29">
        <v>3</v>
      </c>
      <c r="AB4" s="28" t="s">
        <v>38</v>
      </c>
      <c r="AC4" s="30" t="s">
        <v>58</v>
      </c>
      <c r="AD4" s="30" t="s">
        <v>59</v>
      </c>
      <c r="AE4" s="30" t="s">
        <v>60</v>
      </c>
    </row>
    <row r="5" spans="1:31" x14ac:dyDescent="0.2">
      <c r="A5" s="34">
        <v>4</v>
      </c>
      <c r="B5" s="31">
        <v>45806.045338067124</v>
      </c>
      <c r="C5" s="32" t="s">
        <v>23</v>
      </c>
      <c r="D5" s="33" t="s">
        <v>24</v>
      </c>
      <c r="E5" s="33" t="s">
        <v>320</v>
      </c>
      <c r="F5" s="33" t="s">
        <v>43</v>
      </c>
      <c r="G5" s="33" t="s">
        <v>27</v>
      </c>
      <c r="H5" s="34">
        <v>6</v>
      </c>
      <c r="I5" s="34" t="str">
        <f t="shared" si="0"/>
        <v>High(6-8)</v>
      </c>
      <c r="J5" s="35" t="s">
        <v>61</v>
      </c>
      <c r="K5" s="35" t="s">
        <v>62</v>
      </c>
      <c r="L5" s="35" t="s">
        <v>63</v>
      </c>
      <c r="M5" s="35" t="s">
        <v>32</v>
      </c>
      <c r="N5" s="35" t="s">
        <v>64</v>
      </c>
      <c r="O5" s="35" t="s">
        <v>36</v>
      </c>
      <c r="P5" s="35" t="s">
        <v>65</v>
      </c>
      <c r="Q5" s="35" t="s">
        <v>47</v>
      </c>
      <c r="R5" s="35" t="s">
        <v>66</v>
      </c>
      <c r="S5" s="35">
        <f t="shared" si="1"/>
        <v>0</v>
      </c>
      <c r="T5" s="35">
        <f t="shared" si="2"/>
        <v>0</v>
      </c>
      <c r="U5" s="35">
        <f t="shared" si="3"/>
        <v>1</v>
      </c>
      <c r="V5" s="35">
        <f t="shared" si="4"/>
        <v>1</v>
      </c>
      <c r="W5" s="35">
        <f t="shared" si="5"/>
        <v>1</v>
      </c>
      <c r="X5" s="35">
        <f t="shared" si="6"/>
        <v>1</v>
      </c>
      <c r="Y5" s="35">
        <f t="shared" si="7"/>
        <v>0</v>
      </c>
      <c r="Z5" s="35">
        <f t="shared" si="8"/>
        <v>0</v>
      </c>
      <c r="AA5" s="34">
        <v>3</v>
      </c>
      <c r="AB5" s="33" t="s">
        <v>67</v>
      </c>
      <c r="AC5" s="35" t="s">
        <v>58</v>
      </c>
      <c r="AD5" s="35" t="s">
        <v>68</v>
      </c>
      <c r="AE5" s="35" t="s">
        <v>69</v>
      </c>
    </row>
    <row r="6" spans="1:31" x14ac:dyDescent="0.2">
      <c r="A6" s="65">
        <v>5</v>
      </c>
      <c r="B6" s="26">
        <v>45806.315299814814</v>
      </c>
      <c r="C6" s="27" t="s">
        <v>23</v>
      </c>
      <c r="D6" s="28" t="s">
        <v>24</v>
      </c>
      <c r="E6" s="28" t="s">
        <v>320</v>
      </c>
      <c r="F6" s="28" t="s">
        <v>70</v>
      </c>
      <c r="G6" s="28" t="s">
        <v>27</v>
      </c>
      <c r="H6" s="29">
        <v>5</v>
      </c>
      <c r="I6" s="29" t="str">
        <f t="shared" si="0"/>
        <v>Moderate(4-5)</v>
      </c>
      <c r="J6" s="30" t="s">
        <v>61</v>
      </c>
      <c r="K6" s="30" t="s">
        <v>30</v>
      </c>
      <c r="L6" s="30" t="s">
        <v>72</v>
      </c>
      <c r="M6" s="30" t="s">
        <v>32</v>
      </c>
      <c r="N6" s="30" t="s">
        <v>73</v>
      </c>
      <c r="O6" s="30" t="s">
        <v>36</v>
      </c>
      <c r="P6" s="30" t="s">
        <v>74</v>
      </c>
      <c r="Q6" s="30" t="s">
        <v>36</v>
      </c>
      <c r="R6" s="30" t="s">
        <v>75</v>
      </c>
      <c r="S6" s="30">
        <f t="shared" si="1"/>
        <v>0</v>
      </c>
      <c r="T6" s="30">
        <f t="shared" si="2"/>
        <v>0</v>
      </c>
      <c r="U6" s="30">
        <f t="shared" si="3"/>
        <v>1</v>
      </c>
      <c r="V6" s="30">
        <f t="shared" si="4"/>
        <v>0</v>
      </c>
      <c r="W6" s="30">
        <f t="shared" si="5"/>
        <v>0</v>
      </c>
      <c r="X6" s="30">
        <f t="shared" si="6"/>
        <v>0</v>
      </c>
      <c r="Y6" s="30">
        <f t="shared" si="7"/>
        <v>1</v>
      </c>
      <c r="Z6" s="30">
        <f t="shared" si="8"/>
        <v>1</v>
      </c>
      <c r="AA6" s="29">
        <v>5</v>
      </c>
      <c r="AB6" s="28" t="s">
        <v>38</v>
      </c>
      <c r="AC6" s="30" t="s">
        <v>76</v>
      </c>
      <c r="AD6" s="30" t="s">
        <v>77</v>
      </c>
      <c r="AE6" s="30" t="s">
        <v>78</v>
      </c>
    </row>
    <row r="7" spans="1:31" x14ac:dyDescent="0.2">
      <c r="A7" s="34">
        <v>6</v>
      </c>
      <c r="B7" s="31">
        <v>45806.322156099537</v>
      </c>
      <c r="C7" s="32" t="s">
        <v>23</v>
      </c>
      <c r="D7" s="33" t="s">
        <v>79</v>
      </c>
      <c r="E7" s="33" t="s">
        <v>320</v>
      </c>
      <c r="F7" s="33" t="s">
        <v>26</v>
      </c>
      <c r="G7" s="33" t="s">
        <v>80</v>
      </c>
      <c r="H7" s="34">
        <v>2</v>
      </c>
      <c r="I7" s="34" t="str">
        <f t="shared" si="0"/>
        <v>Low(0-3)</v>
      </c>
      <c r="J7" s="35" t="s">
        <v>61</v>
      </c>
      <c r="K7" s="35" t="s">
        <v>81</v>
      </c>
      <c r="L7" s="35" t="s">
        <v>48</v>
      </c>
      <c r="M7" s="35" t="s">
        <v>32</v>
      </c>
      <c r="N7" s="35" t="s">
        <v>33</v>
      </c>
      <c r="O7" s="35" t="s">
        <v>47</v>
      </c>
      <c r="P7" s="35" t="s">
        <v>48</v>
      </c>
      <c r="Q7" s="35" t="s">
        <v>47</v>
      </c>
      <c r="R7" s="35" t="s">
        <v>75</v>
      </c>
      <c r="S7" s="35">
        <f t="shared" si="1"/>
        <v>0</v>
      </c>
      <c r="T7" s="35">
        <f t="shared" si="2"/>
        <v>0</v>
      </c>
      <c r="U7" s="35">
        <f t="shared" si="3"/>
        <v>1</v>
      </c>
      <c r="V7" s="35">
        <f t="shared" si="4"/>
        <v>0</v>
      </c>
      <c r="W7" s="35">
        <f t="shared" si="5"/>
        <v>0</v>
      </c>
      <c r="X7" s="35">
        <f t="shared" si="6"/>
        <v>0</v>
      </c>
      <c r="Y7" s="35">
        <f t="shared" si="7"/>
        <v>1</v>
      </c>
      <c r="Z7" s="35">
        <f t="shared" si="8"/>
        <v>1</v>
      </c>
      <c r="AA7" s="34">
        <v>5</v>
      </c>
      <c r="AB7" s="33" t="s">
        <v>38</v>
      </c>
      <c r="AC7" s="35" t="s">
        <v>82</v>
      </c>
      <c r="AD7" s="35" t="s">
        <v>83</v>
      </c>
      <c r="AE7" s="35" t="s">
        <v>84</v>
      </c>
    </row>
    <row r="8" spans="1:31" x14ac:dyDescent="0.2">
      <c r="A8" s="65">
        <v>7</v>
      </c>
      <c r="B8" s="26">
        <v>45806.360321064814</v>
      </c>
      <c r="C8" s="27" t="s">
        <v>23</v>
      </c>
      <c r="D8" s="28" t="s">
        <v>24</v>
      </c>
      <c r="E8" s="28" t="s">
        <v>320</v>
      </c>
      <c r="F8" s="28" t="s">
        <v>26</v>
      </c>
      <c r="G8" s="28" t="s">
        <v>85</v>
      </c>
      <c r="H8" s="29">
        <v>22</v>
      </c>
      <c r="I8" s="29" t="str">
        <f t="shared" si="0"/>
        <v>Very High(above 8)</v>
      </c>
      <c r="J8" s="30" t="s">
        <v>29</v>
      </c>
      <c r="K8" s="30" t="s">
        <v>45</v>
      </c>
      <c r="L8" s="30" t="s">
        <v>63</v>
      </c>
      <c r="M8" s="30" t="s">
        <v>32</v>
      </c>
      <c r="N8" s="30" t="s">
        <v>33</v>
      </c>
      <c r="O8" s="30" t="s">
        <v>87</v>
      </c>
      <c r="P8" s="30" t="s">
        <v>88</v>
      </c>
      <c r="Q8" s="30" t="s">
        <v>36</v>
      </c>
      <c r="R8" s="30" t="s">
        <v>89</v>
      </c>
      <c r="S8" s="30">
        <f t="shared" si="1"/>
        <v>1</v>
      </c>
      <c r="T8" s="30">
        <f t="shared" si="2"/>
        <v>1</v>
      </c>
      <c r="U8" s="30">
        <f t="shared" si="3"/>
        <v>0</v>
      </c>
      <c r="V8" s="30">
        <f t="shared" si="4"/>
        <v>1</v>
      </c>
      <c r="W8" s="30">
        <f t="shared" si="5"/>
        <v>1</v>
      </c>
      <c r="X8" s="30">
        <f t="shared" si="6"/>
        <v>1</v>
      </c>
      <c r="Y8" s="30">
        <f t="shared" si="7"/>
        <v>1</v>
      </c>
      <c r="Z8" s="30">
        <f t="shared" si="8"/>
        <v>1</v>
      </c>
      <c r="AA8" s="29">
        <v>5</v>
      </c>
      <c r="AB8" s="28" t="s">
        <v>67</v>
      </c>
      <c r="AC8" s="30" t="s">
        <v>76</v>
      </c>
      <c r="AD8" s="30" t="s">
        <v>90</v>
      </c>
      <c r="AE8" s="30" t="s">
        <v>91</v>
      </c>
    </row>
    <row r="9" spans="1:31" x14ac:dyDescent="0.2">
      <c r="A9" s="34">
        <v>8</v>
      </c>
      <c r="B9" s="31">
        <v>45806.363597916672</v>
      </c>
      <c r="C9" s="32" t="s">
        <v>23</v>
      </c>
      <c r="D9" s="33" t="s">
        <v>24</v>
      </c>
      <c r="E9" s="33" t="s">
        <v>320</v>
      </c>
      <c r="F9" s="33" t="s">
        <v>70</v>
      </c>
      <c r="G9" s="33" t="s">
        <v>85</v>
      </c>
      <c r="H9" s="34">
        <v>8</v>
      </c>
      <c r="I9" s="34" t="str">
        <f t="shared" si="0"/>
        <v>High(6-8)</v>
      </c>
      <c r="J9" s="35" t="s">
        <v>29</v>
      </c>
      <c r="K9" s="35" t="s">
        <v>30</v>
      </c>
      <c r="L9" s="35" t="s">
        <v>93</v>
      </c>
      <c r="M9" s="35" t="s">
        <v>32</v>
      </c>
      <c r="N9" s="35" t="s">
        <v>64</v>
      </c>
      <c r="O9" s="35" t="s">
        <v>36</v>
      </c>
      <c r="P9" s="35" t="s">
        <v>94</v>
      </c>
      <c r="Q9" s="35" t="s">
        <v>36</v>
      </c>
      <c r="R9" s="35" t="s">
        <v>95</v>
      </c>
      <c r="S9" s="35">
        <f t="shared" si="1"/>
        <v>1</v>
      </c>
      <c r="T9" s="35">
        <f t="shared" si="2"/>
        <v>0</v>
      </c>
      <c r="U9" s="35">
        <f t="shared" si="3"/>
        <v>0</v>
      </c>
      <c r="V9" s="35">
        <f t="shared" si="4"/>
        <v>0</v>
      </c>
      <c r="W9" s="35">
        <f t="shared" si="5"/>
        <v>1</v>
      </c>
      <c r="X9" s="35">
        <f t="shared" si="6"/>
        <v>0</v>
      </c>
      <c r="Y9" s="35">
        <f t="shared" si="7"/>
        <v>1</v>
      </c>
      <c r="Z9" s="35">
        <f t="shared" si="8"/>
        <v>0</v>
      </c>
      <c r="AA9" s="34">
        <v>3</v>
      </c>
      <c r="AB9" s="33" t="s">
        <v>38</v>
      </c>
      <c r="AC9" s="35" t="s">
        <v>82</v>
      </c>
      <c r="AD9" s="36"/>
      <c r="AE9" s="35" t="s">
        <v>96</v>
      </c>
    </row>
    <row r="10" spans="1:31" x14ac:dyDescent="0.2">
      <c r="A10" s="65">
        <v>9</v>
      </c>
      <c r="B10" s="26">
        <v>45806.364102951389</v>
      </c>
      <c r="C10" s="27" t="s">
        <v>97</v>
      </c>
      <c r="D10" s="28" t="s">
        <v>24</v>
      </c>
      <c r="E10" s="28" t="s">
        <v>322</v>
      </c>
      <c r="F10" s="28" t="s">
        <v>99</v>
      </c>
      <c r="G10" s="28" t="s">
        <v>27</v>
      </c>
      <c r="H10" s="29">
        <v>7</v>
      </c>
      <c r="I10" s="29" t="str">
        <f t="shared" si="0"/>
        <v>High(6-8)</v>
      </c>
      <c r="J10" s="30" t="s">
        <v>101</v>
      </c>
      <c r="K10" s="30" t="s">
        <v>45</v>
      </c>
      <c r="L10" s="30" t="s">
        <v>102</v>
      </c>
      <c r="M10" s="30" t="s">
        <v>32</v>
      </c>
      <c r="N10" s="30" t="s">
        <v>73</v>
      </c>
      <c r="O10" s="30" t="s">
        <v>36</v>
      </c>
      <c r="P10" s="30" t="s">
        <v>103</v>
      </c>
      <c r="Q10" s="30" t="s">
        <v>47</v>
      </c>
      <c r="R10" s="30" t="s">
        <v>104</v>
      </c>
      <c r="S10" s="30">
        <f t="shared" si="1"/>
        <v>1</v>
      </c>
      <c r="T10" s="30">
        <f t="shared" si="2"/>
        <v>1</v>
      </c>
      <c r="U10" s="30">
        <f t="shared" si="3"/>
        <v>0</v>
      </c>
      <c r="V10" s="30">
        <f t="shared" si="4"/>
        <v>0</v>
      </c>
      <c r="W10" s="30">
        <f t="shared" si="5"/>
        <v>1</v>
      </c>
      <c r="X10" s="30">
        <f t="shared" si="6"/>
        <v>0</v>
      </c>
      <c r="Y10" s="30">
        <f t="shared" si="7"/>
        <v>1</v>
      </c>
      <c r="Z10" s="30">
        <f t="shared" si="8"/>
        <v>1</v>
      </c>
      <c r="AA10" s="29">
        <v>4</v>
      </c>
      <c r="AB10" s="28" t="s">
        <v>67</v>
      </c>
      <c r="AC10" s="30" t="s">
        <v>82</v>
      </c>
      <c r="AD10" s="30" t="s">
        <v>105</v>
      </c>
      <c r="AE10" s="30" t="s">
        <v>106</v>
      </c>
    </row>
    <row r="11" spans="1:31" x14ac:dyDescent="0.2">
      <c r="A11" s="34">
        <v>10</v>
      </c>
      <c r="B11" s="31">
        <v>45806.366739988429</v>
      </c>
      <c r="C11" s="32" t="s">
        <v>42</v>
      </c>
      <c r="D11" s="33" t="s">
        <v>79</v>
      </c>
      <c r="E11" s="33" t="s">
        <v>320</v>
      </c>
      <c r="F11" s="33" t="s">
        <v>99</v>
      </c>
      <c r="G11" s="33" t="s">
        <v>27</v>
      </c>
      <c r="H11" s="34">
        <v>6</v>
      </c>
      <c r="I11" s="34" t="str">
        <f t="shared" si="0"/>
        <v>High(6-8)</v>
      </c>
      <c r="J11" s="35" t="s">
        <v>44</v>
      </c>
      <c r="K11" s="35" t="s">
        <v>45</v>
      </c>
      <c r="L11" s="35" t="s">
        <v>107</v>
      </c>
      <c r="M11" s="35" t="s">
        <v>32</v>
      </c>
      <c r="N11" s="35" t="s">
        <v>73</v>
      </c>
      <c r="O11" s="35" t="s">
        <v>47</v>
      </c>
      <c r="P11" s="35" t="s">
        <v>108</v>
      </c>
      <c r="Q11" s="35" t="s">
        <v>47</v>
      </c>
      <c r="R11" s="35" t="s">
        <v>109</v>
      </c>
      <c r="S11" s="35">
        <f t="shared" si="1"/>
        <v>1</v>
      </c>
      <c r="T11" s="35">
        <f t="shared" si="2"/>
        <v>0</v>
      </c>
      <c r="U11" s="35">
        <f t="shared" si="3"/>
        <v>0</v>
      </c>
      <c r="V11" s="35">
        <f t="shared" si="4"/>
        <v>0</v>
      </c>
      <c r="W11" s="35">
        <f t="shared" si="5"/>
        <v>1</v>
      </c>
      <c r="X11" s="35">
        <f t="shared" si="6"/>
        <v>1</v>
      </c>
      <c r="Y11" s="35">
        <f t="shared" si="7"/>
        <v>1</v>
      </c>
      <c r="Z11" s="35">
        <f t="shared" si="8"/>
        <v>1</v>
      </c>
      <c r="AA11" s="34">
        <v>4</v>
      </c>
      <c r="AB11" s="33" t="s">
        <v>67</v>
      </c>
      <c r="AC11" s="35" t="s">
        <v>110</v>
      </c>
      <c r="AD11" s="35" t="s">
        <v>111</v>
      </c>
      <c r="AE11" s="35" t="s">
        <v>41</v>
      </c>
    </row>
    <row r="12" spans="1:31" x14ac:dyDescent="0.2">
      <c r="A12" s="65">
        <v>11</v>
      </c>
      <c r="B12" s="26">
        <v>45806.367992280095</v>
      </c>
      <c r="C12" s="27" t="s">
        <v>23</v>
      </c>
      <c r="D12" s="28" t="s">
        <v>24</v>
      </c>
      <c r="E12" s="28" t="s">
        <v>320</v>
      </c>
      <c r="F12" s="28" t="s">
        <v>26</v>
      </c>
      <c r="G12" s="28" t="s">
        <v>27</v>
      </c>
      <c r="H12" s="29">
        <v>2</v>
      </c>
      <c r="I12" s="29" t="str">
        <f t="shared" si="0"/>
        <v>Low(0-3)</v>
      </c>
      <c r="J12" s="30" t="s">
        <v>29</v>
      </c>
      <c r="K12" s="30" t="s">
        <v>30</v>
      </c>
      <c r="L12" s="30" t="s">
        <v>112</v>
      </c>
      <c r="M12" s="30" t="s">
        <v>32</v>
      </c>
      <c r="N12" s="30" t="s">
        <v>73</v>
      </c>
      <c r="O12" s="30" t="s">
        <v>36</v>
      </c>
      <c r="P12" s="30" t="s">
        <v>113</v>
      </c>
      <c r="Q12" s="30" t="s">
        <v>47</v>
      </c>
      <c r="R12" s="30" t="s">
        <v>114</v>
      </c>
      <c r="S12" s="30">
        <f t="shared" si="1"/>
        <v>0</v>
      </c>
      <c r="T12" s="30">
        <f t="shared" si="2"/>
        <v>0</v>
      </c>
      <c r="U12" s="30">
        <f t="shared" si="3"/>
        <v>0</v>
      </c>
      <c r="V12" s="30">
        <f t="shared" si="4"/>
        <v>1</v>
      </c>
      <c r="W12" s="30">
        <f t="shared" si="5"/>
        <v>0</v>
      </c>
      <c r="X12" s="30">
        <f t="shared" si="6"/>
        <v>0</v>
      </c>
      <c r="Y12" s="30">
        <f t="shared" si="7"/>
        <v>1</v>
      </c>
      <c r="Z12" s="30">
        <f t="shared" si="8"/>
        <v>0</v>
      </c>
      <c r="AA12" s="29">
        <v>5</v>
      </c>
      <c r="AB12" s="28" t="s">
        <v>67</v>
      </c>
      <c r="AC12" s="30" t="s">
        <v>76</v>
      </c>
      <c r="AD12" s="30" t="s">
        <v>115</v>
      </c>
      <c r="AE12" s="30" t="s">
        <v>116</v>
      </c>
    </row>
    <row r="13" spans="1:31" x14ac:dyDescent="0.2">
      <c r="A13" s="34">
        <v>12</v>
      </c>
      <c r="B13" s="31">
        <v>45806.37426488426</v>
      </c>
      <c r="C13" s="32" t="s">
        <v>42</v>
      </c>
      <c r="D13" s="33" t="s">
        <v>79</v>
      </c>
      <c r="E13" s="33" t="s">
        <v>320</v>
      </c>
      <c r="F13" s="33" t="s">
        <v>26</v>
      </c>
      <c r="G13" s="33" t="s">
        <v>117</v>
      </c>
      <c r="H13" s="34">
        <v>5</v>
      </c>
      <c r="I13" s="34" t="str">
        <f t="shared" si="0"/>
        <v>Moderate(4-5)</v>
      </c>
      <c r="J13" s="35" t="s">
        <v>44</v>
      </c>
      <c r="K13" s="35" t="s">
        <v>45</v>
      </c>
      <c r="L13" s="35" t="s">
        <v>46</v>
      </c>
      <c r="M13" s="35" t="s">
        <v>32</v>
      </c>
      <c r="N13" s="35" t="s">
        <v>73</v>
      </c>
      <c r="O13" s="35" t="s">
        <v>36</v>
      </c>
      <c r="P13" s="35" t="s">
        <v>118</v>
      </c>
      <c r="Q13" s="36" t="s">
        <v>41</v>
      </c>
      <c r="R13" s="35" t="s">
        <v>119</v>
      </c>
      <c r="S13" s="35">
        <f t="shared" si="1"/>
        <v>0</v>
      </c>
      <c r="T13" s="35">
        <f t="shared" si="2"/>
        <v>1</v>
      </c>
      <c r="U13" s="35">
        <f t="shared" si="3"/>
        <v>1</v>
      </c>
      <c r="V13" s="35">
        <f t="shared" si="4"/>
        <v>1</v>
      </c>
      <c r="W13" s="35">
        <f t="shared" si="5"/>
        <v>1</v>
      </c>
      <c r="X13" s="35">
        <f t="shared" si="6"/>
        <v>1</v>
      </c>
      <c r="Y13" s="35">
        <f t="shared" si="7"/>
        <v>1</v>
      </c>
      <c r="Z13" s="35">
        <f t="shared" si="8"/>
        <v>1</v>
      </c>
      <c r="AA13" s="34">
        <v>3</v>
      </c>
      <c r="AB13" s="33" t="s">
        <v>38</v>
      </c>
      <c r="AC13" s="35" t="s">
        <v>82</v>
      </c>
      <c r="AD13" s="35" t="s">
        <v>120</v>
      </c>
      <c r="AE13" s="35" t="s">
        <v>45</v>
      </c>
    </row>
    <row r="14" spans="1:31" x14ac:dyDescent="0.2">
      <c r="A14" s="65">
        <v>13</v>
      </c>
      <c r="B14" s="26">
        <v>45806.383201273144</v>
      </c>
      <c r="C14" s="27" t="s">
        <v>23</v>
      </c>
      <c r="D14" s="28" t="s">
        <v>24</v>
      </c>
      <c r="E14" s="28" t="s">
        <v>320</v>
      </c>
      <c r="F14" s="28" t="s">
        <v>43</v>
      </c>
      <c r="G14" s="28" t="s">
        <v>27</v>
      </c>
      <c r="H14" s="29">
        <v>5</v>
      </c>
      <c r="I14" s="29" t="str">
        <f t="shared" si="0"/>
        <v>Moderate(4-5)</v>
      </c>
      <c r="J14" s="30" t="s">
        <v>121</v>
      </c>
      <c r="K14" s="30" t="s">
        <v>45</v>
      </c>
      <c r="L14" s="30" t="s">
        <v>122</v>
      </c>
      <c r="M14" s="30" t="s">
        <v>32</v>
      </c>
      <c r="N14" s="30" t="s">
        <v>64</v>
      </c>
      <c r="O14" s="30" t="s">
        <v>36</v>
      </c>
      <c r="P14" s="30" t="s">
        <v>123</v>
      </c>
      <c r="Q14" s="30" t="s">
        <v>47</v>
      </c>
      <c r="R14" s="30" t="s">
        <v>124</v>
      </c>
      <c r="S14" s="30">
        <f t="shared" si="1"/>
        <v>0</v>
      </c>
      <c r="T14" s="30">
        <f t="shared" si="2"/>
        <v>0</v>
      </c>
      <c r="U14" s="30">
        <f t="shared" si="3"/>
        <v>0</v>
      </c>
      <c r="V14" s="30">
        <f t="shared" si="4"/>
        <v>0</v>
      </c>
      <c r="W14" s="30">
        <f t="shared" si="5"/>
        <v>0</v>
      </c>
      <c r="X14" s="30">
        <f t="shared" si="6"/>
        <v>1</v>
      </c>
      <c r="Y14" s="30">
        <f t="shared" si="7"/>
        <v>1</v>
      </c>
      <c r="Z14" s="30">
        <f t="shared" si="8"/>
        <v>0</v>
      </c>
      <c r="AA14" s="29">
        <v>5</v>
      </c>
      <c r="AB14" s="28" t="s">
        <v>38</v>
      </c>
      <c r="AC14" s="30" t="s">
        <v>58</v>
      </c>
      <c r="AD14" s="30" t="s">
        <v>125</v>
      </c>
      <c r="AE14" s="30" t="s">
        <v>32</v>
      </c>
    </row>
    <row r="15" spans="1:31" x14ac:dyDescent="0.2">
      <c r="A15" s="34">
        <v>14</v>
      </c>
      <c r="B15" s="31">
        <v>45806.384307361106</v>
      </c>
      <c r="C15" s="32" t="s">
        <v>23</v>
      </c>
      <c r="D15" s="33" t="s">
        <v>79</v>
      </c>
      <c r="E15" s="33" t="s">
        <v>320</v>
      </c>
      <c r="F15" s="33" t="s">
        <v>43</v>
      </c>
      <c r="G15" s="33" t="s">
        <v>27</v>
      </c>
      <c r="H15" s="34">
        <v>1</v>
      </c>
      <c r="I15" s="34" t="str">
        <f t="shared" si="0"/>
        <v>Low(0-3)</v>
      </c>
      <c r="J15" s="35" t="s">
        <v>126</v>
      </c>
      <c r="K15" s="35" t="s">
        <v>81</v>
      </c>
      <c r="L15" s="35" t="s">
        <v>127</v>
      </c>
      <c r="M15" s="35" t="s">
        <v>32</v>
      </c>
      <c r="N15" s="35" t="s">
        <v>64</v>
      </c>
      <c r="O15" s="35" t="s">
        <v>36</v>
      </c>
      <c r="P15" s="35" t="s">
        <v>128</v>
      </c>
      <c r="Q15" s="35" t="s">
        <v>36</v>
      </c>
      <c r="R15" s="35" t="s">
        <v>129</v>
      </c>
      <c r="S15" s="35">
        <f t="shared" si="1"/>
        <v>0</v>
      </c>
      <c r="T15" s="35">
        <f t="shared" si="2"/>
        <v>0</v>
      </c>
      <c r="U15" s="35">
        <f t="shared" si="3"/>
        <v>0</v>
      </c>
      <c r="V15" s="35">
        <f t="shared" si="4"/>
        <v>0</v>
      </c>
      <c r="W15" s="35">
        <f t="shared" si="5"/>
        <v>0</v>
      </c>
      <c r="X15" s="35">
        <f t="shared" si="6"/>
        <v>0</v>
      </c>
      <c r="Y15" s="35">
        <f t="shared" si="7"/>
        <v>1</v>
      </c>
      <c r="Z15" s="35">
        <f t="shared" si="8"/>
        <v>0</v>
      </c>
      <c r="AA15" s="34">
        <v>1</v>
      </c>
      <c r="AB15" s="33" t="s">
        <v>67</v>
      </c>
      <c r="AC15" s="35" t="s">
        <v>58</v>
      </c>
      <c r="AD15" s="35" t="s">
        <v>130</v>
      </c>
      <c r="AE15" s="35" t="s">
        <v>131</v>
      </c>
    </row>
    <row r="16" spans="1:31" x14ac:dyDescent="0.2">
      <c r="A16" s="65">
        <v>15</v>
      </c>
      <c r="B16" s="26">
        <v>45806.389734340279</v>
      </c>
      <c r="C16" s="27" t="s">
        <v>42</v>
      </c>
      <c r="D16" s="28" t="s">
        <v>79</v>
      </c>
      <c r="E16" s="28" t="s">
        <v>322</v>
      </c>
      <c r="F16" s="28" t="s">
        <v>99</v>
      </c>
      <c r="G16" s="28" t="s">
        <v>85</v>
      </c>
      <c r="H16" s="29">
        <v>2</v>
      </c>
      <c r="I16" s="29" t="str">
        <f t="shared" si="0"/>
        <v>Low(0-3)</v>
      </c>
      <c r="J16" s="30" t="s">
        <v>126</v>
      </c>
      <c r="K16" s="30" t="s">
        <v>30</v>
      </c>
      <c r="L16" s="30" t="s">
        <v>46</v>
      </c>
      <c r="M16" s="30" t="s">
        <v>32</v>
      </c>
      <c r="N16" s="30" t="s">
        <v>73</v>
      </c>
      <c r="O16" s="30" t="s">
        <v>36</v>
      </c>
      <c r="P16" s="30" t="s">
        <v>123</v>
      </c>
      <c r="Q16" s="30" t="s">
        <v>36</v>
      </c>
      <c r="R16" s="30" t="s">
        <v>132</v>
      </c>
      <c r="S16" s="30">
        <f t="shared" si="1"/>
        <v>0</v>
      </c>
      <c r="T16" s="30">
        <f t="shared" si="2"/>
        <v>0</v>
      </c>
      <c r="U16" s="30">
        <f t="shared" si="3"/>
        <v>0</v>
      </c>
      <c r="V16" s="30">
        <f t="shared" si="4"/>
        <v>0</v>
      </c>
      <c r="W16" s="30">
        <f t="shared" si="5"/>
        <v>0</v>
      </c>
      <c r="X16" s="30">
        <f t="shared" si="6"/>
        <v>1</v>
      </c>
      <c r="Y16" s="30">
        <f t="shared" si="7"/>
        <v>0</v>
      </c>
      <c r="Z16" s="30">
        <f t="shared" si="8"/>
        <v>0</v>
      </c>
      <c r="AA16" s="29">
        <v>3</v>
      </c>
      <c r="AB16" s="28" t="s">
        <v>38</v>
      </c>
      <c r="AC16" s="30" t="s">
        <v>76</v>
      </c>
      <c r="AD16" s="30" t="s">
        <v>133</v>
      </c>
      <c r="AE16" s="30" t="s">
        <v>134</v>
      </c>
    </row>
    <row r="17" spans="1:31" x14ac:dyDescent="0.2">
      <c r="A17" s="34">
        <v>16</v>
      </c>
      <c r="B17" s="31">
        <v>45806.39122586805</v>
      </c>
      <c r="C17" s="32" t="s">
        <v>97</v>
      </c>
      <c r="D17" s="33" t="s">
        <v>24</v>
      </c>
      <c r="E17" s="33" t="s">
        <v>322</v>
      </c>
      <c r="F17" s="33" t="s">
        <v>99</v>
      </c>
      <c r="G17" s="33" t="s">
        <v>27</v>
      </c>
      <c r="H17" s="34">
        <v>1</v>
      </c>
      <c r="I17" s="34" t="str">
        <f t="shared" si="0"/>
        <v>Low(0-3)</v>
      </c>
      <c r="J17" s="35" t="s">
        <v>101</v>
      </c>
      <c r="K17" s="35" t="s">
        <v>30</v>
      </c>
      <c r="L17" s="35" t="s">
        <v>136</v>
      </c>
      <c r="M17" s="35" t="s">
        <v>134</v>
      </c>
      <c r="N17" s="35" t="s">
        <v>33</v>
      </c>
      <c r="O17" s="35" t="s">
        <v>137</v>
      </c>
      <c r="P17" s="35" t="s">
        <v>138</v>
      </c>
      <c r="Q17" s="35" t="s">
        <v>137</v>
      </c>
      <c r="R17" s="35" t="s">
        <v>139</v>
      </c>
      <c r="S17" s="35">
        <f t="shared" si="1"/>
        <v>0</v>
      </c>
      <c r="T17" s="35">
        <f t="shared" si="2"/>
        <v>1</v>
      </c>
      <c r="U17" s="35">
        <f t="shared" si="3"/>
        <v>0</v>
      </c>
      <c r="V17" s="35">
        <f t="shared" si="4"/>
        <v>0</v>
      </c>
      <c r="W17" s="35">
        <f t="shared" si="5"/>
        <v>0</v>
      </c>
      <c r="X17" s="35">
        <f t="shared" si="6"/>
        <v>0</v>
      </c>
      <c r="Y17" s="35">
        <f t="shared" si="7"/>
        <v>1</v>
      </c>
      <c r="Z17" s="35">
        <f t="shared" si="8"/>
        <v>0</v>
      </c>
      <c r="AA17" s="34">
        <v>3</v>
      </c>
      <c r="AB17" s="33" t="s">
        <v>67</v>
      </c>
      <c r="AC17" s="35" t="s">
        <v>58</v>
      </c>
      <c r="AD17" s="36"/>
      <c r="AE17" s="35" t="s">
        <v>41</v>
      </c>
    </row>
    <row r="18" spans="1:31" x14ac:dyDescent="0.2">
      <c r="A18" s="65">
        <v>17</v>
      </c>
      <c r="B18" s="26">
        <v>45806.395369027778</v>
      </c>
      <c r="C18" s="27" t="s">
        <v>42</v>
      </c>
      <c r="D18" s="28" t="s">
        <v>24</v>
      </c>
      <c r="E18" s="28" t="s">
        <v>320</v>
      </c>
      <c r="F18" s="28" t="s">
        <v>26</v>
      </c>
      <c r="G18" s="28" t="s">
        <v>27</v>
      </c>
      <c r="H18" s="29">
        <v>8</v>
      </c>
      <c r="I18" s="29" t="str">
        <f t="shared" si="0"/>
        <v>High(6-8)</v>
      </c>
      <c r="J18" s="30" t="s">
        <v>44</v>
      </c>
      <c r="K18" s="30" t="s">
        <v>30</v>
      </c>
      <c r="L18" s="30" t="s">
        <v>102</v>
      </c>
      <c r="M18" s="30" t="s">
        <v>32</v>
      </c>
      <c r="N18" s="30" t="s">
        <v>73</v>
      </c>
      <c r="O18" s="30" t="s">
        <v>36</v>
      </c>
      <c r="P18" s="30" t="s">
        <v>123</v>
      </c>
      <c r="Q18" s="30" t="s">
        <v>47</v>
      </c>
      <c r="R18" s="30" t="s">
        <v>140</v>
      </c>
      <c r="S18" s="30">
        <f t="shared" si="1"/>
        <v>0</v>
      </c>
      <c r="T18" s="30">
        <f t="shared" si="2"/>
        <v>1</v>
      </c>
      <c r="U18" s="30">
        <f t="shared" si="3"/>
        <v>1</v>
      </c>
      <c r="V18" s="30">
        <f t="shared" si="4"/>
        <v>1</v>
      </c>
      <c r="W18" s="30">
        <f t="shared" si="5"/>
        <v>0</v>
      </c>
      <c r="X18" s="30">
        <f t="shared" si="6"/>
        <v>0</v>
      </c>
      <c r="Y18" s="30">
        <f t="shared" si="7"/>
        <v>1</v>
      </c>
      <c r="Z18" s="30">
        <f t="shared" si="8"/>
        <v>1</v>
      </c>
      <c r="AA18" s="29">
        <v>4</v>
      </c>
      <c r="AB18" s="28" t="s">
        <v>38</v>
      </c>
      <c r="AC18" s="30" t="s">
        <v>58</v>
      </c>
      <c r="AD18" s="37"/>
      <c r="AE18" s="30" t="s">
        <v>141</v>
      </c>
    </row>
    <row r="19" spans="1:31" x14ac:dyDescent="0.2">
      <c r="A19" s="34">
        <v>18</v>
      </c>
      <c r="B19" s="31">
        <v>45806.406590057872</v>
      </c>
      <c r="C19" s="32" t="s">
        <v>97</v>
      </c>
      <c r="D19" s="33" t="s">
        <v>24</v>
      </c>
      <c r="E19" s="33" t="s">
        <v>320</v>
      </c>
      <c r="F19" s="33" t="s">
        <v>99</v>
      </c>
      <c r="G19" s="33" t="s">
        <v>27</v>
      </c>
      <c r="H19" s="34">
        <v>3</v>
      </c>
      <c r="I19" s="34" t="str">
        <f t="shared" si="0"/>
        <v>Low(0-3)</v>
      </c>
      <c r="J19" s="35" t="s">
        <v>61</v>
      </c>
      <c r="K19" s="35" t="s">
        <v>30</v>
      </c>
      <c r="L19" s="35" t="s">
        <v>143</v>
      </c>
      <c r="M19" s="35" t="s">
        <v>32</v>
      </c>
      <c r="N19" s="35" t="s">
        <v>33</v>
      </c>
      <c r="O19" s="35" t="s">
        <v>34</v>
      </c>
      <c r="P19" s="35" t="s">
        <v>35</v>
      </c>
      <c r="Q19" s="35" t="s">
        <v>144</v>
      </c>
      <c r="R19" s="35" t="s">
        <v>145</v>
      </c>
      <c r="S19" s="35">
        <f t="shared" si="1"/>
        <v>0</v>
      </c>
      <c r="T19" s="35">
        <f t="shared" si="2"/>
        <v>0</v>
      </c>
      <c r="U19" s="35">
        <f t="shared" si="3"/>
        <v>0</v>
      </c>
      <c r="V19" s="35">
        <f t="shared" si="4"/>
        <v>1</v>
      </c>
      <c r="W19" s="35">
        <f t="shared" si="5"/>
        <v>0</v>
      </c>
      <c r="X19" s="35">
        <f t="shared" si="6"/>
        <v>1</v>
      </c>
      <c r="Y19" s="35">
        <f t="shared" si="7"/>
        <v>1</v>
      </c>
      <c r="Z19" s="35">
        <f t="shared" si="8"/>
        <v>1</v>
      </c>
      <c r="AA19" s="34">
        <v>5</v>
      </c>
      <c r="AB19" s="33" t="s">
        <v>67</v>
      </c>
      <c r="AC19" s="35" t="s">
        <v>58</v>
      </c>
      <c r="AD19" s="36"/>
      <c r="AE19" s="35" t="s">
        <v>146</v>
      </c>
    </row>
    <row r="20" spans="1:31" x14ac:dyDescent="0.2">
      <c r="A20" s="65">
        <v>19</v>
      </c>
      <c r="B20" s="26">
        <v>45806.423718923616</v>
      </c>
      <c r="C20" s="27" t="s">
        <v>23</v>
      </c>
      <c r="D20" s="28" t="s">
        <v>24</v>
      </c>
      <c r="E20" s="28" t="s">
        <v>320</v>
      </c>
      <c r="F20" s="28" t="s">
        <v>147</v>
      </c>
      <c r="G20" s="28" t="s">
        <v>27</v>
      </c>
      <c r="H20" s="29">
        <v>4</v>
      </c>
      <c r="I20" s="29" t="str">
        <f t="shared" si="0"/>
        <v>Moderate(4-5)</v>
      </c>
      <c r="J20" s="30" t="s">
        <v>121</v>
      </c>
      <c r="K20" s="30" t="s">
        <v>81</v>
      </c>
      <c r="L20" s="30" t="s">
        <v>149</v>
      </c>
      <c r="M20" s="30" t="s">
        <v>32</v>
      </c>
      <c r="N20" s="30" t="s">
        <v>33</v>
      </c>
      <c r="O20" s="30" t="s">
        <v>34</v>
      </c>
      <c r="P20" s="30" t="s">
        <v>150</v>
      </c>
      <c r="Q20" s="30" t="s">
        <v>47</v>
      </c>
      <c r="R20" s="30" t="s">
        <v>151</v>
      </c>
      <c r="S20" s="30">
        <f t="shared" si="1"/>
        <v>0</v>
      </c>
      <c r="T20" s="30">
        <f t="shared" si="2"/>
        <v>0</v>
      </c>
      <c r="U20" s="30">
        <f t="shared" si="3"/>
        <v>0</v>
      </c>
      <c r="V20" s="30">
        <f t="shared" si="4"/>
        <v>1</v>
      </c>
      <c r="W20" s="30">
        <f t="shared" si="5"/>
        <v>0</v>
      </c>
      <c r="X20" s="30">
        <f t="shared" si="6"/>
        <v>0</v>
      </c>
      <c r="Y20" s="30">
        <f t="shared" si="7"/>
        <v>0</v>
      </c>
      <c r="Z20" s="30">
        <f t="shared" si="8"/>
        <v>0</v>
      </c>
      <c r="AA20" s="29">
        <v>2</v>
      </c>
      <c r="AB20" s="28" t="s">
        <v>50</v>
      </c>
      <c r="AC20" s="30" t="s">
        <v>110</v>
      </c>
      <c r="AD20" s="30" t="s">
        <v>152</v>
      </c>
      <c r="AE20" s="30" t="s">
        <v>32</v>
      </c>
    </row>
    <row r="21" spans="1:31" x14ac:dyDescent="0.2">
      <c r="A21" s="34">
        <v>20</v>
      </c>
      <c r="B21" s="31">
        <v>45806.431030752312</v>
      </c>
      <c r="C21" s="32" t="s">
        <v>97</v>
      </c>
      <c r="D21" s="33" t="s">
        <v>24</v>
      </c>
      <c r="E21" s="33" t="s">
        <v>320</v>
      </c>
      <c r="F21" s="33" t="s">
        <v>99</v>
      </c>
      <c r="G21" s="33" t="s">
        <v>117</v>
      </c>
      <c r="H21" s="34">
        <v>2</v>
      </c>
      <c r="I21" s="34" t="str">
        <f t="shared" si="0"/>
        <v>Low(0-3)</v>
      </c>
      <c r="J21" s="35" t="s">
        <v>61</v>
      </c>
      <c r="K21" s="35" t="s">
        <v>30</v>
      </c>
      <c r="L21" s="35" t="s">
        <v>46</v>
      </c>
      <c r="M21" s="35" t="s">
        <v>134</v>
      </c>
      <c r="N21" s="35" t="s">
        <v>33</v>
      </c>
      <c r="O21" s="35" t="s">
        <v>36</v>
      </c>
      <c r="P21" s="35" t="s">
        <v>154</v>
      </c>
      <c r="Q21" s="35" t="s">
        <v>137</v>
      </c>
      <c r="R21" s="35" t="s">
        <v>155</v>
      </c>
      <c r="S21" s="35">
        <f t="shared" si="1"/>
        <v>0</v>
      </c>
      <c r="T21" s="35">
        <f t="shared" si="2"/>
        <v>0</v>
      </c>
      <c r="U21" s="35">
        <f t="shared" si="3"/>
        <v>0</v>
      </c>
      <c r="V21" s="35">
        <f t="shared" si="4"/>
        <v>0</v>
      </c>
      <c r="W21" s="35">
        <f t="shared" si="5"/>
        <v>0</v>
      </c>
      <c r="X21" s="35">
        <f t="shared" si="6"/>
        <v>1</v>
      </c>
      <c r="Y21" s="35">
        <f t="shared" si="7"/>
        <v>1</v>
      </c>
      <c r="Z21" s="35">
        <f t="shared" si="8"/>
        <v>1</v>
      </c>
      <c r="AA21" s="34">
        <v>5</v>
      </c>
      <c r="AB21" s="33" t="s">
        <v>50</v>
      </c>
      <c r="AC21" s="35" t="s">
        <v>58</v>
      </c>
      <c r="AD21" s="35" t="s">
        <v>156</v>
      </c>
      <c r="AE21" s="35" t="s">
        <v>157</v>
      </c>
    </row>
    <row r="22" spans="1:31" x14ac:dyDescent="0.2">
      <c r="A22" s="65">
        <v>21</v>
      </c>
      <c r="B22" s="26">
        <v>45806.431208587965</v>
      </c>
      <c r="C22" s="27" t="s">
        <v>23</v>
      </c>
      <c r="D22" s="28" t="s">
        <v>79</v>
      </c>
      <c r="E22" s="28" t="s">
        <v>320</v>
      </c>
      <c r="F22" s="28" t="s">
        <v>26</v>
      </c>
      <c r="G22" s="28" t="s">
        <v>27</v>
      </c>
      <c r="H22" s="29">
        <v>7</v>
      </c>
      <c r="I22" s="29" t="str">
        <f t="shared" si="0"/>
        <v>High(6-8)</v>
      </c>
      <c r="J22" s="30" t="s">
        <v>101</v>
      </c>
      <c r="K22" s="30" t="s">
        <v>81</v>
      </c>
      <c r="L22" s="30" t="s">
        <v>149</v>
      </c>
      <c r="M22" s="30" t="s">
        <v>32</v>
      </c>
      <c r="N22" s="30" t="s">
        <v>33</v>
      </c>
      <c r="O22" s="30" t="s">
        <v>47</v>
      </c>
      <c r="P22" s="30" t="s">
        <v>48</v>
      </c>
      <c r="Q22" s="30" t="s">
        <v>137</v>
      </c>
      <c r="R22" s="30" t="s">
        <v>114</v>
      </c>
      <c r="S22" s="30">
        <f t="shared" si="1"/>
        <v>0</v>
      </c>
      <c r="T22" s="30">
        <f t="shared" si="2"/>
        <v>0</v>
      </c>
      <c r="U22" s="30">
        <f t="shared" si="3"/>
        <v>0</v>
      </c>
      <c r="V22" s="30">
        <f t="shared" si="4"/>
        <v>1</v>
      </c>
      <c r="W22" s="30">
        <f t="shared" si="5"/>
        <v>0</v>
      </c>
      <c r="X22" s="30">
        <f t="shared" si="6"/>
        <v>0</v>
      </c>
      <c r="Y22" s="30">
        <f t="shared" si="7"/>
        <v>1</v>
      </c>
      <c r="Z22" s="30">
        <f t="shared" si="8"/>
        <v>0</v>
      </c>
      <c r="AA22" s="29">
        <v>4</v>
      </c>
      <c r="AB22" s="28" t="s">
        <v>38</v>
      </c>
      <c r="AC22" s="30" t="s">
        <v>110</v>
      </c>
      <c r="AD22" s="30" t="s">
        <v>158</v>
      </c>
      <c r="AE22" s="30" t="s">
        <v>159</v>
      </c>
    </row>
    <row r="23" spans="1:31" x14ac:dyDescent="0.2">
      <c r="A23" s="34">
        <v>22</v>
      </c>
      <c r="B23" s="31">
        <v>45806.43133663194</v>
      </c>
      <c r="C23" s="32" t="s">
        <v>23</v>
      </c>
      <c r="D23" s="33" t="s">
        <v>79</v>
      </c>
      <c r="E23" s="33" t="s">
        <v>320</v>
      </c>
      <c r="F23" s="33" t="s">
        <v>160</v>
      </c>
      <c r="G23" s="33" t="s">
        <v>27</v>
      </c>
      <c r="H23" s="34">
        <v>2</v>
      </c>
      <c r="I23" s="34" t="str">
        <f t="shared" si="0"/>
        <v>Low(0-3)</v>
      </c>
      <c r="J23" s="35" t="s">
        <v>101</v>
      </c>
      <c r="K23" s="35" t="s">
        <v>30</v>
      </c>
      <c r="L23" s="35" t="s">
        <v>161</v>
      </c>
      <c r="M23" s="35" t="s">
        <v>32</v>
      </c>
      <c r="N23" s="35" t="s">
        <v>73</v>
      </c>
      <c r="O23" s="35" t="s">
        <v>34</v>
      </c>
      <c r="P23" s="35" t="s">
        <v>162</v>
      </c>
      <c r="Q23" s="35" t="s">
        <v>36</v>
      </c>
      <c r="R23" s="35" t="s">
        <v>163</v>
      </c>
      <c r="S23" s="35">
        <f t="shared" si="1"/>
        <v>1</v>
      </c>
      <c r="T23" s="35">
        <f t="shared" si="2"/>
        <v>0</v>
      </c>
      <c r="U23" s="35">
        <f t="shared" si="3"/>
        <v>0</v>
      </c>
      <c r="V23" s="35">
        <f t="shared" si="4"/>
        <v>0</v>
      </c>
      <c r="W23" s="35">
        <f t="shared" si="5"/>
        <v>1</v>
      </c>
      <c r="X23" s="35">
        <f t="shared" si="6"/>
        <v>0</v>
      </c>
      <c r="Y23" s="35">
        <f t="shared" si="7"/>
        <v>0</v>
      </c>
      <c r="Z23" s="35">
        <f t="shared" si="8"/>
        <v>1</v>
      </c>
      <c r="AA23" s="34">
        <v>5</v>
      </c>
      <c r="AB23" s="33" t="s">
        <v>67</v>
      </c>
      <c r="AC23" s="35" t="s">
        <v>58</v>
      </c>
      <c r="AD23" s="35" t="s">
        <v>164</v>
      </c>
      <c r="AE23" s="35" t="s">
        <v>165</v>
      </c>
    </row>
    <row r="24" spans="1:31" x14ac:dyDescent="0.2">
      <c r="A24" s="65">
        <v>23</v>
      </c>
      <c r="B24" s="26">
        <v>45806.431449050928</v>
      </c>
      <c r="C24" s="27" t="s">
        <v>23</v>
      </c>
      <c r="D24" s="28" t="s">
        <v>24</v>
      </c>
      <c r="E24" s="28" t="s">
        <v>320</v>
      </c>
      <c r="F24" s="28" t="s">
        <v>166</v>
      </c>
      <c r="G24" s="28" t="s">
        <v>27</v>
      </c>
      <c r="H24" s="29">
        <v>2</v>
      </c>
      <c r="I24" s="29" t="str">
        <f t="shared" si="0"/>
        <v>Low(0-3)</v>
      </c>
      <c r="J24" s="30" t="s">
        <v>121</v>
      </c>
      <c r="K24" s="30" t="s">
        <v>81</v>
      </c>
      <c r="L24" s="30" t="s">
        <v>48</v>
      </c>
      <c r="M24" s="30" t="s">
        <v>32</v>
      </c>
      <c r="N24" s="30" t="s">
        <v>73</v>
      </c>
      <c r="O24" s="30" t="s">
        <v>137</v>
      </c>
      <c r="P24" s="30" t="s">
        <v>48</v>
      </c>
      <c r="Q24" s="30" t="s">
        <v>137</v>
      </c>
      <c r="R24" s="30" t="s">
        <v>167</v>
      </c>
      <c r="S24" s="30">
        <f t="shared" si="1"/>
        <v>0</v>
      </c>
      <c r="T24" s="30">
        <f t="shared" si="2"/>
        <v>0</v>
      </c>
      <c r="U24" s="30">
        <f t="shared" si="3"/>
        <v>0</v>
      </c>
      <c r="V24" s="30">
        <f t="shared" si="4"/>
        <v>0</v>
      </c>
      <c r="W24" s="30">
        <f t="shared" si="5"/>
        <v>0</v>
      </c>
      <c r="X24" s="30">
        <f t="shared" si="6"/>
        <v>0</v>
      </c>
      <c r="Y24" s="30">
        <f t="shared" si="7"/>
        <v>0</v>
      </c>
      <c r="Z24" s="30">
        <f t="shared" si="8"/>
        <v>1</v>
      </c>
      <c r="AA24" s="29">
        <v>5</v>
      </c>
      <c r="AB24" s="28" t="s">
        <v>38</v>
      </c>
      <c r="AC24" s="30" t="s">
        <v>58</v>
      </c>
      <c r="AD24" s="30" t="s">
        <v>168</v>
      </c>
      <c r="AE24" s="30" t="s">
        <v>41</v>
      </c>
    </row>
    <row r="25" spans="1:31" x14ac:dyDescent="0.2">
      <c r="A25" s="34">
        <v>24</v>
      </c>
      <c r="B25" s="31">
        <v>45806.431802604166</v>
      </c>
      <c r="C25" s="32" t="s">
        <v>23</v>
      </c>
      <c r="D25" s="33" t="s">
        <v>79</v>
      </c>
      <c r="E25" s="33" t="s">
        <v>169</v>
      </c>
      <c r="F25" s="33" t="s">
        <v>170</v>
      </c>
      <c r="G25" s="33" t="s">
        <v>27</v>
      </c>
      <c r="H25" s="34">
        <v>1</v>
      </c>
      <c r="I25" s="34" t="str">
        <f t="shared" si="0"/>
        <v>Low(0-3)</v>
      </c>
      <c r="J25" s="35" t="s">
        <v>61</v>
      </c>
      <c r="K25" s="35" t="s">
        <v>45</v>
      </c>
      <c r="L25" s="35" t="s">
        <v>171</v>
      </c>
      <c r="M25" s="35" t="s">
        <v>32</v>
      </c>
      <c r="N25" s="35" t="s">
        <v>33</v>
      </c>
      <c r="O25" s="35" t="s">
        <v>36</v>
      </c>
      <c r="P25" s="35" t="s">
        <v>172</v>
      </c>
      <c r="Q25" s="35" t="s">
        <v>47</v>
      </c>
      <c r="R25" s="35" t="s">
        <v>173</v>
      </c>
      <c r="S25" s="35">
        <f t="shared" si="1"/>
        <v>0</v>
      </c>
      <c r="T25" s="35">
        <f t="shared" si="2"/>
        <v>0</v>
      </c>
      <c r="U25" s="35">
        <f t="shared" si="3"/>
        <v>0</v>
      </c>
      <c r="V25" s="35">
        <f t="shared" si="4"/>
        <v>1</v>
      </c>
      <c r="W25" s="35">
        <f t="shared" si="5"/>
        <v>0</v>
      </c>
      <c r="X25" s="35">
        <f t="shared" si="6"/>
        <v>0</v>
      </c>
      <c r="Y25" s="35">
        <f t="shared" si="7"/>
        <v>0</v>
      </c>
      <c r="Z25" s="35">
        <f t="shared" si="8"/>
        <v>1</v>
      </c>
      <c r="AA25" s="34">
        <v>3</v>
      </c>
      <c r="AB25" s="33" t="s">
        <v>38</v>
      </c>
      <c r="AC25" s="35" t="s">
        <v>58</v>
      </c>
      <c r="AD25" s="35" t="s">
        <v>174</v>
      </c>
      <c r="AE25" s="35" t="s">
        <v>175</v>
      </c>
    </row>
    <row r="26" spans="1:31" x14ac:dyDescent="0.2">
      <c r="A26" s="65">
        <v>25</v>
      </c>
      <c r="B26" s="26">
        <v>45806.433417662032</v>
      </c>
      <c r="C26" s="27" t="s">
        <v>23</v>
      </c>
      <c r="D26" s="28" t="s">
        <v>79</v>
      </c>
      <c r="E26" s="28" t="s">
        <v>320</v>
      </c>
      <c r="F26" s="28" t="s">
        <v>43</v>
      </c>
      <c r="G26" s="28" t="s">
        <v>27</v>
      </c>
      <c r="H26" s="29">
        <v>4</v>
      </c>
      <c r="I26" s="29" t="str">
        <f t="shared" si="0"/>
        <v>Moderate(4-5)</v>
      </c>
      <c r="J26" s="30" t="s">
        <v>61</v>
      </c>
      <c r="K26" s="30" t="s">
        <v>45</v>
      </c>
      <c r="L26" s="30" t="s">
        <v>176</v>
      </c>
      <c r="M26" s="30" t="s">
        <v>32</v>
      </c>
      <c r="N26" s="30" t="s">
        <v>33</v>
      </c>
      <c r="O26" s="30" t="s">
        <v>36</v>
      </c>
      <c r="P26" s="30" t="s">
        <v>177</v>
      </c>
      <c r="Q26" s="30" t="s">
        <v>47</v>
      </c>
      <c r="R26" s="30" t="s">
        <v>178</v>
      </c>
      <c r="S26" s="30">
        <f t="shared" si="1"/>
        <v>1</v>
      </c>
      <c r="T26" s="30">
        <f t="shared" si="2"/>
        <v>0</v>
      </c>
      <c r="U26" s="30">
        <f t="shared" si="3"/>
        <v>1</v>
      </c>
      <c r="V26" s="30">
        <f t="shared" si="4"/>
        <v>1</v>
      </c>
      <c r="W26" s="30">
        <f t="shared" si="5"/>
        <v>1</v>
      </c>
      <c r="X26" s="30">
        <f t="shared" si="6"/>
        <v>1</v>
      </c>
      <c r="Y26" s="30">
        <f t="shared" si="7"/>
        <v>1</v>
      </c>
      <c r="Z26" s="30">
        <f t="shared" si="8"/>
        <v>1</v>
      </c>
      <c r="AA26" s="29">
        <v>3</v>
      </c>
      <c r="AB26" s="28" t="s">
        <v>38</v>
      </c>
      <c r="AC26" s="30" t="s">
        <v>58</v>
      </c>
      <c r="AD26" s="30" t="s">
        <v>179</v>
      </c>
      <c r="AE26" s="30" t="s">
        <v>180</v>
      </c>
    </row>
    <row r="27" spans="1:31" x14ac:dyDescent="0.2">
      <c r="A27" s="34">
        <v>26</v>
      </c>
      <c r="B27" s="31">
        <v>45806.436582858798</v>
      </c>
      <c r="C27" s="32" t="s">
        <v>42</v>
      </c>
      <c r="D27" s="33" t="s">
        <v>79</v>
      </c>
      <c r="E27" s="33" t="s">
        <v>320</v>
      </c>
      <c r="F27" s="33" t="s">
        <v>147</v>
      </c>
      <c r="G27" s="33" t="s">
        <v>27</v>
      </c>
      <c r="H27" s="34">
        <v>6</v>
      </c>
      <c r="I27" s="34" t="str">
        <f t="shared" si="0"/>
        <v>High(6-8)</v>
      </c>
      <c r="J27" s="35" t="s">
        <v>61</v>
      </c>
      <c r="K27" s="35" t="s">
        <v>30</v>
      </c>
      <c r="L27" s="35" t="s">
        <v>127</v>
      </c>
      <c r="M27" s="35" t="s">
        <v>32</v>
      </c>
      <c r="N27" s="35" t="s">
        <v>33</v>
      </c>
      <c r="O27" s="35" t="s">
        <v>36</v>
      </c>
      <c r="P27" s="35" t="s">
        <v>181</v>
      </c>
      <c r="Q27" s="35" t="s">
        <v>36</v>
      </c>
      <c r="R27" s="35" t="s">
        <v>182</v>
      </c>
      <c r="S27" s="35">
        <f t="shared" si="1"/>
        <v>0</v>
      </c>
      <c r="T27" s="35">
        <f t="shared" si="2"/>
        <v>0</v>
      </c>
      <c r="U27" s="35">
        <f t="shared" si="3"/>
        <v>1</v>
      </c>
      <c r="V27" s="35">
        <f t="shared" si="4"/>
        <v>0</v>
      </c>
      <c r="W27" s="35">
        <f t="shared" si="5"/>
        <v>1</v>
      </c>
      <c r="X27" s="35">
        <f t="shared" si="6"/>
        <v>0</v>
      </c>
      <c r="Y27" s="35">
        <f t="shared" si="7"/>
        <v>0</v>
      </c>
      <c r="Z27" s="35">
        <f t="shared" si="8"/>
        <v>0</v>
      </c>
      <c r="AA27" s="34">
        <v>2</v>
      </c>
      <c r="AB27" s="33" t="s">
        <v>50</v>
      </c>
      <c r="AC27" s="35" t="s">
        <v>58</v>
      </c>
      <c r="AD27" s="35" t="s">
        <v>183</v>
      </c>
      <c r="AE27" s="35" t="s">
        <v>184</v>
      </c>
    </row>
    <row r="28" spans="1:31" x14ac:dyDescent="0.2">
      <c r="A28" s="65">
        <v>27</v>
      </c>
      <c r="B28" s="26">
        <v>45806.438932164354</v>
      </c>
      <c r="C28" s="27" t="s">
        <v>23</v>
      </c>
      <c r="D28" s="28" t="s">
        <v>79</v>
      </c>
      <c r="E28" s="28" t="s">
        <v>320</v>
      </c>
      <c r="F28" s="28" t="s">
        <v>170</v>
      </c>
      <c r="G28" s="28" t="s">
        <v>85</v>
      </c>
      <c r="H28" s="29">
        <v>15</v>
      </c>
      <c r="I28" s="29" t="str">
        <f t="shared" si="0"/>
        <v>Very High(above 8)</v>
      </c>
      <c r="J28" s="30" t="s">
        <v>186</v>
      </c>
      <c r="K28" s="30" t="s">
        <v>45</v>
      </c>
      <c r="L28" s="30" t="s">
        <v>187</v>
      </c>
      <c r="M28" s="30" t="s">
        <v>32</v>
      </c>
      <c r="N28" s="30" t="s">
        <v>73</v>
      </c>
      <c r="O28" s="30" t="s">
        <v>36</v>
      </c>
      <c r="P28" s="30" t="s">
        <v>94</v>
      </c>
      <c r="Q28" s="30" t="s">
        <v>36</v>
      </c>
      <c r="R28" s="30" t="s">
        <v>188</v>
      </c>
      <c r="S28" s="30">
        <f t="shared" si="1"/>
        <v>0</v>
      </c>
      <c r="T28" s="30">
        <f t="shared" si="2"/>
        <v>0</v>
      </c>
      <c r="U28" s="30">
        <f t="shared" si="3"/>
        <v>1</v>
      </c>
      <c r="V28" s="30">
        <f t="shared" si="4"/>
        <v>0</v>
      </c>
      <c r="W28" s="30">
        <f t="shared" si="5"/>
        <v>1</v>
      </c>
      <c r="X28" s="30">
        <f t="shared" si="6"/>
        <v>1</v>
      </c>
      <c r="Y28" s="30">
        <f t="shared" si="7"/>
        <v>1</v>
      </c>
      <c r="Z28" s="30">
        <f t="shared" si="8"/>
        <v>0</v>
      </c>
      <c r="AA28" s="29">
        <v>5</v>
      </c>
      <c r="AB28" s="28" t="s">
        <v>38</v>
      </c>
      <c r="AC28" s="30" t="s">
        <v>76</v>
      </c>
      <c r="AD28" s="37"/>
      <c r="AE28" s="30" t="s">
        <v>106</v>
      </c>
    </row>
    <row r="29" spans="1:31" x14ac:dyDescent="0.2">
      <c r="A29" s="34">
        <v>28</v>
      </c>
      <c r="B29" s="31">
        <v>45806.44332042824</v>
      </c>
      <c r="C29" s="32" t="s">
        <v>42</v>
      </c>
      <c r="D29" s="33" t="s">
        <v>79</v>
      </c>
      <c r="E29" s="33" t="s">
        <v>320</v>
      </c>
      <c r="F29" s="33" t="s">
        <v>26</v>
      </c>
      <c r="G29" s="33" t="s">
        <v>85</v>
      </c>
      <c r="H29" s="34">
        <v>8</v>
      </c>
      <c r="I29" s="34" t="str">
        <f t="shared" si="0"/>
        <v>High(6-8)</v>
      </c>
      <c r="J29" s="35" t="s">
        <v>44</v>
      </c>
      <c r="K29" s="35" t="s">
        <v>30</v>
      </c>
      <c r="L29" s="35" t="s">
        <v>189</v>
      </c>
      <c r="M29" s="35" t="s">
        <v>32</v>
      </c>
      <c r="N29" s="35" t="s">
        <v>73</v>
      </c>
      <c r="O29" s="35" t="s">
        <v>47</v>
      </c>
      <c r="P29" s="35" t="s">
        <v>190</v>
      </c>
      <c r="Q29" s="35" t="s">
        <v>36</v>
      </c>
      <c r="R29" s="35" t="s">
        <v>191</v>
      </c>
      <c r="S29" s="35">
        <f t="shared" si="1"/>
        <v>1</v>
      </c>
      <c r="T29" s="35">
        <f t="shared" si="2"/>
        <v>0</v>
      </c>
      <c r="U29" s="35">
        <f t="shared" si="3"/>
        <v>1</v>
      </c>
      <c r="V29" s="35">
        <f t="shared" si="4"/>
        <v>1</v>
      </c>
      <c r="W29" s="35">
        <f t="shared" si="5"/>
        <v>0</v>
      </c>
      <c r="X29" s="35">
        <f t="shared" si="6"/>
        <v>1</v>
      </c>
      <c r="Y29" s="35">
        <f t="shared" si="7"/>
        <v>1</v>
      </c>
      <c r="Z29" s="35">
        <f t="shared" si="8"/>
        <v>1</v>
      </c>
      <c r="AA29" s="34">
        <v>3</v>
      </c>
      <c r="AB29" s="33" t="s">
        <v>38</v>
      </c>
      <c r="AC29" s="35" t="s">
        <v>58</v>
      </c>
      <c r="AD29" s="35" t="s">
        <v>192</v>
      </c>
      <c r="AE29" s="35" t="s">
        <v>193</v>
      </c>
    </row>
    <row r="30" spans="1:31" x14ac:dyDescent="0.2">
      <c r="A30" s="65">
        <v>29</v>
      </c>
      <c r="B30" s="26">
        <v>45806.466770740743</v>
      </c>
      <c r="C30" s="27" t="s">
        <v>97</v>
      </c>
      <c r="D30" s="28" t="s">
        <v>24</v>
      </c>
      <c r="E30" s="28" t="s">
        <v>322</v>
      </c>
      <c r="F30" s="28" t="s">
        <v>99</v>
      </c>
      <c r="G30" s="28" t="s">
        <v>27</v>
      </c>
      <c r="H30" s="29">
        <v>5</v>
      </c>
      <c r="I30" s="29" t="str">
        <f t="shared" si="0"/>
        <v>Moderate(4-5)</v>
      </c>
      <c r="J30" s="30" t="s">
        <v>121</v>
      </c>
      <c r="K30" s="30" t="s">
        <v>30</v>
      </c>
      <c r="L30" s="30" t="s">
        <v>102</v>
      </c>
      <c r="M30" s="30" t="s">
        <v>32</v>
      </c>
      <c r="N30" s="30" t="s">
        <v>73</v>
      </c>
      <c r="O30" s="30" t="s">
        <v>47</v>
      </c>
      <c r="P30" s="30" t="s">
        <v>123</v>
      </c>
      <c r="Q30" s="30" t="s">
        <v>47</v>
      </c>
      <c r="R30" s="30" t="s">
        <v>194</v>
      </c>
      <c r="S30" s="30">
        <f t="shared" si="1"/>
        <v>0</v>
      </c>
      <c r="T30" s="30">
        <f t="shared" si="2"/>
        <v>0</v>
      </c>
      <c r="U30" s="30">
        <f t="shared" si="3"/>
        <v>1</v>
      </c>
      <c r="V30" s="30">
        <f t="shared" si="4"/>
        <v>1</v>
      </c>
      <c r="W30" s="30">
        <f t="shared" si="5"/>
        <v>0</v>
      </c>
      <c r="X30" s="30">
        <f t="shared" si="6"/>
        <v>0</v>
      </c>
      <c r="Y30" s="30">
        <f t="shared" si="7"/>
        <v>1</v>
      </c>
      <c r="Z30" s="30">
        <f t="shared" si="8"/>
        <v>1</v>
      </c>
      <c r="AA30" s="29">
        <v>4</v>
      </c>
      <c r="AB30" s="28" t="s">
        <v>67</v>
      </c>
      <c r="AC30" s="30" t="s">
        <v>82</v>
      </c>
      <c r="AD30" s="37"/>
      <c r="AE30" s="30" t="s">
        <v>195</v>
      </c>
    </row>
    <row r="31" spans="1:31" x14ac:dyDescent="0.2">
      <c r="A31" s="34">
        <v>30</v>
      </c>
      <c r="B31" s="31">
        <v>45806.469970983795</v>
      </c>
      <c r="C31" s="32" t="s">
        <v>23</v>
      </c>
      <c r="D31" s="33" t="s">
        <v>24</v>
      </c>
      <c r="E31" s="33" t="s">
        <v>321</v>
      </c>
      <c r="F31" s="33" t="s">
        <v>166</v>
      </c>
      <c r="G31" s="33" t="s">
        <v>27</v>
      </c>
      <c r="H31" s="34">
        <v>5</v>
      </c>
      <c r="I31" s="34" t="str">
        <f t="shared" si="0"/>
        <v>Moderate(4-5)</v>
      </c>
      <c r="J31" s="35" t="s">
        <v>61</v>
      </c>
      <c r="K31" s="35" t="s">
        <v>81</v>
      </c>
      <c r="L31" s="35" t="s">
        <v>46</v>
      </c>
      <c r="M31" s="35" t="s">
        <v>32</v>
      </c>
      <c r="N31" s="35" t="s">
        <v>33</v>
      </c>
      <c r="O31" s="35" t="s">
        <v>36</v>
      </c>
      <c r="P31" s="35" t="s">
        <v>197</v>
      </c>
      <c r="Q31" s="35" t="s">
        <v>36</v>
      </c>
      <c r="R31" s="35" t="s">
        <v>129</v>
      </c>
      <c r="S31" s="35">
        <f t="shared" si="1"/>
        <v>0</v>
      </c>
      <c r="T31" s="35">
        <f t="shared" si="2"/>
        <v>0</v>
      </c>
      <c r="U31" s="35">
        <f t="shared" si="3"/>
        <v>0</v>
      </c>
      <c r="V31" s="35">
        <f t="shared" si="4"/>
        <v>0</v>
      </c>
      <c r="W31" s="35">
        <f t="shared" si="5"/>
        <v>0</v>
      </c>
      <c r="X31" s="35">
        <f t="shared" si="6"/>
        <v>0</v>
      </c>
      <c r="Y31" s="35">
        <f t="shared" si="7"/>
        <v>1</v>
      </c>
      <c r="Z31" s="35">
        <f t="shared" si="8"/>
        <v>0</v>
      </c>
      <c r="AA31" s="34">
        <v>4</v>
      </c>
      <c r="AB31" s="33" t="s">
        <v>38</v>
      </c>
      <c r="AC31" s="35" t="s">
        <v>82</v>
      </c>
      <c r="AD31" s="36"/>
      <c r="AE31" s="35" t="s">
        <v>41</v>
      </c>
    </row>
    <row r="32" spans="1:31" x14ac:dyDescent="0.2">
      <c r="A32" s="65">
        <v>31</v>
      </c>
      <c r="B32" s="26">
        <v>45806.472811018517</v>
      </c>
      <c r="C32" s="27" t="s">
        <v>97</v>
      </c>
      <c r="D32" s="28" t="s">
        <v>24</v>
      </c>
      <c r="E32" s="28" t="s">
        <v>322</v>
      </c>
      <c r="F32" s="28" t="s">
        <v>99</v>
      </c>
      <c r="G32" s="28" t="s">
        <v>85</v>
      </c>
      <c r="H32" s="29">
        <v>15</v>
      </c>
      <c r="I32" s="29" t="str">
        <f t="shared" si="0"/>
        <v>Very High(above 8)</v>
      </c>
      <c r="J32" s="30" t="s">
        <v>121</v>
      </c>
      <c r="K32" s="30" t="s">
        <v>45</v>
      </c>
      <c r="L32" s="30" t="s">
        <v>176</v>
      </c>
      <c r="M32" s="30" t="s">
        <v>32</v>
      </c>
      <c r="N32" s="30" t="s">
        <v>73</v>
      </c>
      <c r="O32" s="30" t="s">
        <v>47</v>
      </c>
      <c r="P32" s="30" t="s">
        <v>198</v>
      </c>
      <c r="Q32" s="30" t="s">
        <v>47</v>
      </c>
      <c r="R32" s="30" t="s">
        <v>199</v>
      </c>
      <c r="S32" s="30">
        <f t="shared" si="1"/>
        <v>1</v>
      </c>
      <c r="T32" s="30">
        <f t="shared" si="2"/>
        <v>1</v>
      </c>
      <c r="U32" s="30">
        <f t="shared" si="3"/>
        <v>1</v>
      </c>
      <c r="V32" s="30">
        <f t="shared" si="4"/>
        <v>1</v>
      </c>
      <c r="W32" s="30">
        <f t="shared" si="5"/>
        <v>1</v>
      </c>
      <c r="X32" s="30">
        <f t="shared" si="6"/>
        <v>1</v>
      </c>
      <c r="Y32" s="30">
        <f t="shared" si="7"/>
        <v>1</v>
      </c>
      <c r="Z32" s="30">
        <f t="shared" si="8"/>
        <v>1</v>
      </c>
      <c r="AA32" s="29">
        <v>5</v>
      </c>
      <c r="AB32" s="28" t="s">
        <v>38</v>
      </c>
      <c r="AC32" s="30" t="s">
        <v>58</v>
      </c>
      <c r="AD32" s="30" t="s">
        <v>200</v>
      </c>
      <c r="AE32" s="30" t="s">
        <v>201</v>
      </c>
    </row>
    <row r="33" spans="1:31" x14ac:dyDescent="0.2">
      <c r="A33" s="34">
        <v>32</v>
      </c>
      <c r="B33" s="31">
        <v>45806.480560972224</v>
      </c>
      <c r="C33" s="32" t="s">
        <v>97</v>
      </c>
      <c r="D33" s="33" t="s">
        <v>24</v>
      </c>
      <c r="E33" s="33" t="s">
        <v>322</v>
      </c>
      <c r="F33" s="33" t="s">
        <v>99</v>
      </c>
      <c r="G33" s="33" t="s">
        <v>27</v>
      </c>
      <c r="H33" s="34">
        <v>3</v>
      </c>
      <c r="I33" s="34" t="str">
        <f t="shared" si="0"/>
        <v>Low(0-3)</v>
      </c>
      <c r="J33" s="35" t="s">
        <v>29</v>
      </c>
      <c r="K33" s="35" t="s">
        <v>30</v>
      </c>
      <c r="L33" s="35" t="s">
        <v>107</v>
      </c>
      <c r="M33" s="35" t="s">
        <v>32</v>
      </c>
      <c r="N33" s="35" t="s">
        <v>73</v>
      </c>
      <c r="O33" s="35" t="s">
        <v>36</v>
      </c>
      <c r="P33" s="35" t="s">
        <v>202</v>
      </c>
      <c r="Q33" s="35" t="s">
        <v>36</v>
      </c>
      <c r="R33" s="35" t="s">
        <v>203</v>
      </c>
      <c r="S33" s="35">
        <f t="shared" si="1"/>
        <v>0</v>
      </c>
      <c r="T33" s="35">
        <f t="shared" si="2"/>
        <v>0</v>
      </c>
      <c r="U33" s="35">
        <f t="shared" si="3"/>
        <v>0</v>
      </c>
      <c r="V33" s="35">
        <f t="shared" si="4"/>
        <v>1</v>
      </c>
      <c r="W33" s="35">
        <f t="shared" si="5"/>
        <v>1</v>
      </c>
      <c r="X33" s="35">
        <f t="shared" si="6"/>
        <v>0</v>
      </c>
      <c r="Y33" s="35">
        <f t="shared" si="7"/>
        <v>1</v>
      </c>
      <c r="Z33" s="35">
        <f t="shared" si="8"/>
        <v>0</v>
      </c>
      <c r="AA33" s="34">
        <v>4</v>
      </c>
      <c r="AB33" s="33" t="s">
        <v>67</v>
      </c>
      <c r="AC33" s="35" t="s">
        <v>58</v>
      </c>
      <c r="AD33" s="35" t="s">
        <v>204</v>
      </c>
      <c r="AE33" s="35" t="s">
        <v>32</v>
      </c>
    </row>
    <row r="34" spans="1:31" x14ac:dyDescent="0.2">
      <c r="A34" s="65">
        <v>33</v>
      </c>
      <c r="B34" s="26">
        <v>45806.482380937501</v>
      </c>
      <c r="C34" s="27" t="s">
        <v>42</v>
      </c>
      <c r="D34" s="28" t="s">
        <v>24</v>
      </c>
      <c r="E34" s="28" t="s">
        <v>320</v>
      </c>
      <c r="F34" s="28" t="s">
        <v>26</v>
      </c>
      <c r="G34" s="28" t="s">
        <v>27</v>
      </c>
      <c r="H34" s="29">
        <v>10</v>
      </c>
      <c r="I34" s="29" t="str">
        <f t="shared" ref="I34:I65" si="9">IF(H34&lt;=3, "Low(0-3)",IF(H34&lt;=5, "Moderate(4-5)",IF(H34&lt;=8, "High(6-8)",IF(H34&gt;8, "Very High(above 8)"))))</f>
        <v>Very High(above 8)</v>
      </c>
      <c r="J34" s="30" t="s">
        <v>101</v>
      </c>
      <c r="K34" s="30" t="s">
        <v>30</v>
      </c>
      <c r="L34" s="30" t="s">
        <v>206</v>
      </c>
      <c r="M34" s="30" t="s">
        <v>32</v>
      </c>
      <c r="N34" s="30" t="s">
        <v>33</v>
      </c>
      <c r="O34" s="30" t="s">
        <v>47</v>
      </c>
      <c r="P34" s="30" t="s">
        <v>207</v>
      </c>
      <c r="Q34" s="30" t="s">
        <v>36</v>
      </c>
      <c r="R34" s="30" t="s">
        <v>208</v>
      </c>
      <c r="S34" s="30">
        <f t="shared" ref="S34:S65" si="10">IF(ISNUMBER(SEARCH("Gamified wellness challenges", $R34)), 1, 0)</f>
        <v>0</v>
      </c>
      <c r="T34" s="30">
        <f t="shared" ref="T34:T65" si="11">IF(ISNUMBER(SEARCH("Crisis support resources", $R34)), 1, 0)</f>
        <v>1</v>
      </c>
      <c r="U34" s="30">
        <f t="shared" ref="U34:U65" si="12">IF(ISNUMBER(SEARCH("AI-based mood tracking", $R34)), 1, 0)</f>
        <v>0</v>
      </c>
      <c r="V34" s="30">
        <f t="shared" ref="V34:V65" si="13">IF(ISNUMBER(SEARCH("Daily journal and reflection", $R34)), 1, 0)</f>
        <v>0</v>
      </c>
      <c r="W34" s="30">
        <f t="shared" ref="W34:W65" si="14">IF(ISNUMBER(SEARCH("Social media detox tools", $R34)), 1, 0)</f>
        <v>1</v>
      </c>
      <c r="X34" s="30">
        <f t="shared" ref="X34:X65" si="15">IF(ISNUMBER(SEARCH("Mindfulness/meditation exercises", $R34)), 1, 0)</f>
        <v>0</v>
      </c>
      <c r="Y34" s="30">
        <f t="shared" ref="Y34:Y65" si="16">IF(ISNUMBER(SEARCH("Access to therapists or coaches", $R34)), 1, 0)</f>
        <v>1</v>
      </c>
      <c r="Z34" s="30">
        <f t="shared" ref="Z34:Z65" si="17">IF(ISNUMBER(SEARCH("Anonymous peer community", $R34)), 1, 0)</f>
        <v>0</v>
      </c>
      <c r="AA34" s="29">
        <v>2</v>
      </c>
      <c r="AB34" s="28" t="s">
        <v>38</v>
      </c>
      <c r="AC34" s="30" t="s">
        <v>58</v>
      </c>
      <c r="AD34" s="30" t="s">
        <v>209</v>
      </c>
      <c r="AE34" s="30" t="s">
        <v>210</v>
      </c>
    </row>
    <row r="35" spans="1:31" x14ac:dyDescent="0.2">
      <c r="A35" s="34">
        <v>34</v>
      </c>
      <c r="B35" s="31">
        <v>45806.493861365743</v>
      </c>
      <c r="C35" s="32" t="s">
        <v>23</v>
      </c>
      <c r="D35" s="33" t="s">
        <v>79</v>
      </c>
      <c r="E35" s="33" t="s">
        <v>320</v>
      </c>
      <c r="F35" s="33" t="s">
        <v>211</v>
      </c>
      <c r="G35" s="33" t="s">
        <v>117</v>
      </c>
      <c r="H35" s="34">
        <v>18</v>
      </c>
      <c r="I35" s="34" t="str">
        <f t="shared" si="9"/>
        <v>Very High(above 8)</v>
      </c>
      <c r="J35" s="35" t="s">
        <v>101</v>
      </c>
      <c r="K35" s="35" t="s">
        <v>45</v>
      </c>
      <c r="L35" s="35" t="s">
        <v>213</v>
      </c>
      <c r="M35" s="35" t="s">
        <v>32</v>
      </c>
      <c r="N35" s="35" t="s">
        <v>33</v>
      </c>
      <c r="O35" s="35" t="s">
        <v>36</v>
      </c>
      <c r="P35" s="35" t="s">
        <v>48</v>
      </c>
      <c r="Q35" s="35" t="s">
        <v>137</v>
      </c>
      <c r="R35" s="35" t="s">
        <v>199</v>
      </c>
      <c r="S35" s="35">
        <f t="shared" si="10"/>
        <v>1</v>
      </c>
      <c r="T35" s="35">
        <f t="shared" si="11"/>
        <v>1</v>
      </c>
      <c r="U35" s="35">
        <f t="shared" si="12"/>
        <v>1</v>
      </c>
      <c r="V35" s="35">
        <f t="shared" si="13"/>
        <v>1</v>
      </c>
      <c r="W35" s="35">
        <f t="shared" si="14"/>
        <v>1</v>
      </c>
      <c r="X35" s="35">
        <f t="shared" si="15"/>
        <v>1</v>
      </c>
      <c r="Y35" s="35">
        <f t="shared" si="16"/>
        <v>1</v>
      </c>
      <c r="Z35" s="35">
        <f t="shared" si="17"/>
        <v>1</v>
      </c>
      <c r="AA35" s="34">
        <v>4</v>
      </c>
      <c r="AB35" s="33" t="s">
        <v>50</v>
      </c>
      <c r="AC35" s="35" t="s">
        <v>76</v>
      </c>
      <c r="AD35" s="35" t="s">
        <v>214</v>
      </c>
      <c r="AE35" s="35" t="s">
        <v>32</v>
      </c>
    </row>
    <row r="36" spans="1:31" x14ac:dyDescent="0.2">
      <c r="A36" s="65">
        <v>35</v>
      </c>
      <c r="B36" s="26">
        <v>45806.501303946759</v>
      </c>
      <c r="C36" s="27" t="s">
        <v>23</v>
      </c>
      <c r="D36" s="28" t="s">
        <v>24</v>
      </c>
      <c r="E36" s="28" t="s">
        <v>320</v>
      </c>
      <c r="F36" s="28" t="s">
        <v>26</v>
      </c>
      <c r="G36" s="28" t="s">
        <v>53</v>
      </c>
      <c r="H36" s="29">
        <v>2</v>
      </c>
      <c r="I36" s="29" t="str">
        <f t="shared" si="9"/>
        <v>Low(0-3)</v>
      </c>
      <c r="J36" s="30" t="s">
        <v>29</v>
      </c>
      <c r="K36" s="30" t="s">
        <v>45</v>
      </c>
      <c r="L36" s="30" t="s">
        <v>46</v>
      </c>
      <c r="M36" s="30" t="s">
        <v>32</v>
      </c>
      <c r="N36" s="30" t="s">
        <v>73</v>
      </c>
      <c r="O36" s="30" t="s">
        <v>36</v>
      </c>
      <c r="P36" s="30" t="s">
        <v>48</v>
      </c>
      <c r="Q36" s="30" t="s">
        <v>137</v>
      </c>
      <c r="R36" s="30" t="s">
        <v>132</v>
      </c>
      <c r="S36" s="30">
        <f t="shared" si="10"/>
        <v>0</v>
      </c>
      <c r="T36" s="30">
        <f t="shared" si="11"/>
        <v>0</v>
      </c>
      <c r="U36" s="30">
        <f t="shared" si="12"/>
        <v>0</v>
      </c>
      <c r="V36" s="30">
        <f t="shared" si="13"/>
        <v>0</v>
      </c>
      <c r="W36" s="30">
        <f t="shared" si="14"/>
        <v>0</v>
      </c>
      <c r="X36" s="30">
        <f t="shared" si="15"/>
        <v>1</v>
      </c>
      <c r="Y36" s="30">
        <f t="shared" si="16"/>
        <v>0</v>
      </c>
      <c r="Z36" s="30">
        <f t="shared" si="17"/>
        <v>0</v>
      </c>
      <c r="AA36" s="29">
        <v>3</v>
      </c>
      <c r="AB36" s="28" t="s">
        <v>215</v>
      </c>
      <c r="AC36" s="30" t="s">
        <v>58</v>
      </c>
      <c r="AD36" s="30" t="s">
        <v>216</v>
      </c>
      <c r="AE36" s="30" t="s">
        <v>32</v>
      </c>
    </row>
    <row r="37" spans="1:31" x14ac:dyDescent="0.2">
      <c r="A37" s="34">
        <v>36</v>
      </c>
      <c r="B37" s="31">
        <v>45806.504254004627</v>
      </c>
      <c r="C37" s="32" t="s">
        <v>97</v>
      </c>
      <c r="D37" s="33" t="s">
        <v>79</v>
      </c>
      <c r="E37" s="33" t="s">
        <v>320</v>
      </c>
      <c r="F37" s="33" t="s">
        <v>170</v>
      </c>
      <c r="G37" s="33" t="s">
        <v>27</v>
      </c>
      <c r="H37" s="34">
        <v>30</v>
      </c>
      <c r="I37" s="34" t="str">
        <f t="shared" si="9"/>
        <v>Very High(above 8)</v>
      </c>
      <c r="J37" s="35" t="s">
        <v>61</v>
      </c>
      <c r="K37" s="35" t="s">
        <v>81</v>
      </c>
      <c r="L37" s="35" t="s">
        <v>127</v>
      </c>
      <c r="M37" s="35" t="s">
        <v>32</v>
      </c>
      <c r="N37" s="35" t="s">
        <v>64</v>
      </c>
      <c r="O37" s="35" t="s">
        <v>34</v>
      </c>
      <c r="P37" s="35" t="s">
        <v>128</v>
      </c>
      <c r="Q37" s="36"/>
      <c r="R37" s="35" t="s">
        <v>167</v>
      </c>
      <c r="S37" s="35">
        <f t="shared" si="10"/>
        <v>0</v>
      </c>
      <c r="T37" s="35">
        <f t="shared" si="11"/>
        <v>0</v>
      </c>
      <c r="U37" s="35">
        <f t="shared" si="12"/>
        <v>0</v>
      </c>
      <c r="V37" s="35">
        <f t="shared" si="13"/>
        <v>0</v>
      </c>
      <c r="W37" s="35">
        <f t="shared" si="14"/>
        <v>0</v>
      </c>
      <c r="X37" s="35">
        <f t="shared" si="15"/>
        <v>0</v>
      </c>
      <c r="Y37" s="35">
        <f t="shared" si="16"/>
        <v>0</v>
      </c>
      <c r="Z37" s="35">
        <f t="shared" si="17"/>
        <v>1</v>
      </c>
      <c r="AA37" s="34">
        <v>4</v>
      </c>
      <c r="AB37" s="33" t="s">
        <v>67</v>
      </c>
      <c r="AC37" s="35" t="s">
        <v>76</v>
      </c>
      <c r="AD37" s="36"/>
      <c r="AE37" s="35" t="s">
        <v>217</v>
      </c>
    </row>
    <row r="38" spans="1:31" x14ac:dyDescent="0.2">
      <c r="A38" s="65">
        <v>37</v>
      </c>
      <c r="B38" s="26">
        <v>45806.529502731486</v>
      </c>
      <c r="C38" s="27" t="s">
        <v>42</v>
      </c>
      <c r="D38" s="28" t="s">
        <v>79</v>
      </c>
      <c r="E38" s="28" t="s">
        <v>321</v>
      </c>
      <c r="F38" s="28" t="s">
        <v>70</v>
      </c>
      <c r="G38" s="28" t="s">
        <v>85</v>
      </c>
      <c r="H38" s="29">
        <v>3</v>
      </c>
      <c r="I38" s="29" t="str">
        <f t="shared" si="9"/>
        <v>Low(0-3)</v>
      </c>
      <c r="J38" s="30" t="s">
        <v>121</v>
      </c>
      <c r="K38" s="30" t="s">
        <v>30</v>
      </c>
      <c r="L38" s="30" t="s">
        <v>218</v>
      </c>
      <c r="M38" s="30" t="s">
        <v>32</v>
      </c>
      <c r="N38" s="30" t="s">
        <v>73</v>
      </c>
      <c r="O38" s="30" t="s">
        <v>36</v>
      </c>
      <c r="P38" s="30" t="s">
        <v>219</v>
      </c>
      <c r="Q38" s="30" t="s">
        <v>47</v>
      </c>
      <c r="R38" s="30" t="s">
        <v>151</v>
      </c>
      <c r="S38" s="30">
        <f t="shared" si="10"/>
        <v>0</v>
      </c>
      <c r="T38" s="30">
        <f t="shared" si="11"/>
        <v>0</v>
      </c>
      <c r="U38" s="30">
        <f t="shared" si="12"/>
        <v>0</v>
      </c>
      <c r="V38" s="30">
        <f t="shared" si="13"/>
        <v>1</v>
      </c>
      <c r="W38" s="30">
        <f t="shared" si="14"/>
        <v>0</v>
      </c>
      <c r="X38" s="30">
        <f t="shared" si="15"/>
        <v>0</v>
      </c>
      <c r="Y38" s="30">
        <f t="shared" si="16"/>
        <v>0</v>
      </c>
      <c r="Z38" s="30">
        <f t="shared" si="17"/>
        <v>0</v>
      </c>
      <c r="AA38" s="29">
        <v>2</v>
      </c>
      <c r="AB38" s="28" t="s">
        <v>38</v>
      </c>
      <c r="AC38" s="30" t="s">
        <v>110</v>
      </c>
      <c r="AD38" s="30" t="s">
        <v>125</v>
      </c>
      <c r="AE38" s="30" t="s">
        <v>220</v>
      </c>
    </row>
    <row r="39" spans="1:31" x14ac:dyDescent="0.2">
      <c r="A39" s="34">
        <v>38</v>
      </c>
      <c r="B39" s="31">
        <v>45806.549826643517</v>
      </c>
      <c r="C39" s="32" t="s">
        <v>23</v>
      </c>
      <c r="D39" s="33" t="s">
        <v>79</v>
      </c>
      <c r="E39" s="33" t="s">
        <v>320</v>
      </c>
      <c r="F39" s="33" t="s">
        <v>170</v>
      </c>
      <c r="G39" s="33" t="s">
        <v>27</v>
      </c>
      <c r="H39" s="34">
        <v>6</v>
      </c>
      <c r="I39" s="34" t="str">
        <f t="shared" si="9"/>
        <v>High(6-8)</v>
      </c>
      <c r="J39" s="35" t="s">
        <v>101</v>
      </c>
      <c r="K39" s="35" t="s">
        <v>30</v>
      </c>
      <c r="L39" s="35" t="s">
        <v>149</v>
      </c>
      <c r="M39" s="35" t="s">
        <v>32</v>
      </c>
      <c r="N39" s="35" t="s">
        <v>73</v>
      </c>
      <c r="O39" s="35" t="s">
        <v>47</v>
      </c>
      <c r="P39" s="35" t="s">
        <v>123</v>
      </c>
      <c r="Q39" s="35" t="s">
        <v>36</v>
      </c>
      <c r="R39" s="35" t="s">
        <v>132</v>
      </c>
      <c r="S39" s="35">
        <f t="shared" si="10"/>
        <v>0</v>
      </c>
      <c r="T39" s="35">
        <f t="shared" si="11"/>
        <v>0</v>
      </c>
      <c r="U39" s="35">
        <f t="shared" si="12"/>
        <v>0</v>
      </c>
      <c r="V39" s="35">
        <f t="shared" si="13"/>
        <v>0</v>
      </c>
      <c r="W39" s="35">
        <f t="shared" si="14"/>
        <v>0</v>
      </c>
      <c r="X39" s="35">
        <f t="shared" si="15"/>
        <v>1</v>
      </c>
      <c r="Y39" s="35">
        <f t="shared" si="16"/>
        <v>0</v>
      </c>
      <c r="Z39" s="35">
        <f t="shared" si="17"/>
        <v>0</v>
      </c>
      <c r="AA39" s="34">
        <v>1</v>
      </c>
      <c r="AB39" s="33" t="s">
        <v>67</v>
      </c>
      <c r="AC39" s="35" t="s">
        <v>39</v>
      </c>
      <c r="AD39" s="35" t="s">
        <v>221</v>
      </c>
      <c r="AE39" s="35" t="s">
        <v>222</v>
      </c>
    </row>
    <row r="40" spans="1:31" x14ac:dyDescent="0.2">
      <c r="A40" s="65">
        <v>39</v>
      </c>
      <c r="B40" s="26">
        <v>45806.563913900463</v>
      </c>
      <c r="C40" s="27" t="s">
        <v>97</v>
      </c>
      <c r="D40" s="28" t="s">
        <v>24</v>
      </c>
      <c r="E40" s="28" t="s">
        <v>322</v>
      </c>
      <c r="F40" s="28" t="s">
        <v>99</v>
      </c>
      <c r="G40" s="28" t="s">
        <v>117</v>
      </c>
      <c r="H40" s="29">
        <v>4</v>
      </c>
      <c r="I40" s="29" t="str">
        <f t="shared" si="9"/>
        <v>Moderate(4-5)</v>
      </c>
      <c r="J40" s="30" t="s">
        <v>121</v>
      </c>
      <c r="K40" s="30" t="s">
        <v>45</v>
      </c>
      <c r="L40" s="30" t="s">
        <v>149</v>
      </c>
      <c r="M40" s="30" t="s">
        <v>32</v>
      </c>
      <c r="N40" s="30" t="s">
        <v>73</v>
      </c>
      <c r="O40" s="30" t="s">
        <v>36</v>
      </c>
      <c r="P40" s="30" t="s">
        <v>197</v>
      </c>
      <c r="Q40" s="30" t="s">
        <v>36</v>
      </c>
      <c r="R40" s="30" t="s">
        <v>223</v>
      </c>
      <c r="S40" s="30">
        <f t="shared" si="10"/>
        <v>1</v>
      </c>
      <c r="T40" s="30">
        <f t="shared" si="11"/>
        <v>0</v>
      </c>
      <c r="U40" s="30">
        <f t="shared" si="12"/>
        <v>0</v>
      </c>
      <c r="V40" s="30">
        <f t="shared" si="13"/>
        <v>0</v>
      </c>
      <c r="W40" s="30">
        <f t="shared" si="14"/>
        <v>1</v>
      </c>
      <c r="X40" s="30">
        <f t="shared" si="15"/>
        <v>1</v>
      </c>
      <c r="Y40" s="30">
        <f t="shared" si="16"/>
        <v>1</v>
      </c>
      <c r="Z40" s="30">
        <f t="shared" si="17"/>
        <v>0</v>
      </c>
      <c r="AA40" s="29">
        <v>3</v>
      </c>
      <c r="AB40" s="28" t="s">
        <v>38</v>
      </c>
      <c r="AC40" s="30" t="s">
        <v>58</v>
      </c>
      <c r="AD40" s="30" t="s">
        <v>224</v>
      </c>
      <c r="AE40" s="30" t="s">
        <v>225</v>
      </c>
    </row>
    <row r="41" spans="1:31" x14ac:dyDescent="0.2">
      <c r="A41" s="34">
        <v>40</v>
      </c>
      <c r="B41" s="31">
        <v>45806.582895046296</v>
      </c>
      <c r="C41" s="32" t="s">
        <v>42</v>
      </c>
      <c r="D41" s="33" t="s">
        <v>24</v>
      </c>
      <c r="E41" s="33" t="s">
        <v>320</v>
      </c>
      <c r="F41" s="33" t="s">
        <v>99</v>
      </c>
      <c r="G41" s="33" t="s">
        <v>27</v>
      </c>
      <c r="H41" s="34">
        <v>5</v>
      </c>
      <c r="I41" s="34" t="str">
        <f t="shared" si="9"/>
        <v>Moderate(4-5)</v>
      </c>
      <c r="J41" s="35" t="s">
        <v>61</v>
      </c>
      <c r="K41" s="35" t="s">
        <v>45</v>
      </c>
      <c r="L41" s="35" t="s">
        <v>112</v>
      </c>
      <c r="M41" s="35" t="s">
        <v>32</v>
      </c>
      <c r="N41" s="35" t="s">
        <v>33</v>
      </c>
      <c r="O41" s="35" t="s">
        <v>34</v>
      </c>
      <c r="P41" s="35" t="s">
        <v>226</v>
      </c>
      <c r="Q41" s="35" t="s">
        <v>137</v>
      </c>
      <c r="R41" s="35" t="s">
        <v>167</v>
      </c>
      <c r="S41" s="35">
        <f t="shared" si="10"/>
        <v>0</v>
      </c>
      <c r="T41" s="35">
        <f t="shared" si="11"/>
        <v>0</v>
      </c>
      <c r="U41" s="35">
        <f t="shared" si="12"/>
        <v>0</v>
      </c>
      <c r="V41" s="35">
        <f t="shared" si="13"/>
        <v>0</v>
      </c>
      <c r="W41" s="35">
        <f t="shared" si="14"/>
        <v>0</v>
      </c>
      <c r="X41" s="35">
        <f t="shared" si="15"/>
        <v>0</v>
      </c>
      <c r="Y41" s="35">
        <f t="shared" si="16"/>
        <v>0</v>
      </c>
      <c r="Z41" s="35">
        <f t="shared" si="17"/>
        <v>1</v>
      </c>
      <c r="AA41" s="34">
        <v>5</v>
      </c>
      <c r="AB41" s="33" t="s">
        <v>38</v>
      </c>
      <c r="AC41" s="35" t="s">
        <v>58</v>
      </c>
      <c r="AD41" s="35" t="s">
        <v>227</v>
      </c>
      <c r="AE41" s="35" t="s">
        <v>228</v>
      </c>
    </row>
    <row r="42" spans="1:31" x14ac:dyDescent="0.2">
      <c r="A42" s="65">
        <v>41</v>
      </c>
      <c r="B42" s="26">
        <v>45806.596919085649</v>
      </c>
      <c r="C42" s="27" t="s">
        <v>23</v>
      </c>
      <c r="D42" s="28" t="s">
        <v>24</v>
      </c>
      <c r="E42" s="28" t="s">
        <v>320</v>
      </c>
      <c r="F42" s="28" t="s">
        <v>160</v>
      </c>
      <c r="G42" s="28" t="s">
        <v>27</v>
      </c>
      <c r="H42" s="29">
        <v>3</v>
      </c>
      <c r="I42" s="29" t="str">
        <f t="shared" si="9"/>
        <v>Low(0-3)</v>
      </c>
      <c r="J42" s="30" t="s">
        <v>29</v>
      </c>
      <c r="K42" s="30" t="s">
        <v>45</v>
      </c>
      <c r="L42" s="30" t="s">
        <v>229</v>
      </c>
      <c r="M42" s="30" t="s">
        <v>32</v>
      </c>
      <c r="N42" s="30" t="s">
        <v>73</v>
      </c>
      <c r="O42" s="30" t="s">
        <v>36</v>
      </c>
      <c r="P42" s="30" t="s">
        <v>230</v>
      </c>
      <c r="Q42" s="30" t="s">
        <v>36</v>
      </c>
      <c r="R42" s="30" t="s">
        <v>231</v>
      </c>
      <c r="S42" s="30">
        <f t="shared" si="10"/>
        <v>1</v>
      </c>
      <c r="T42" s="30">
        <f t="shared" si="11"/>
        <v>0</v>
      </c>
      <c r="U42" s="30">
        <f t="shared" si="12"/>
        <v>1</v>
      </c>
      <c r="V42" s="30">
        <f t="shared" si="13"/>
        <v>1</v>
      </c>
      <c r="W42" s="30">
        <f t="shared" si="14"/>
        <v>1</v>
      </c>
      <c r="X42" s="30">
        <f t="shared" si="15"/>
        <v>1</v>
      </c>
      <c r="Y42" s="30">
        <f t="shared" si="16"/>
        <v>1</v>
      </c>
      <c r="Z42" s="30">
        <f t="shared" si="17"/>
        <v>0</v>
      </c>
      <c r="AA42" s="29">
        <v>5</v>
      </c>
      <c r="AB42" s="28" t="s">
        <v>67</v>
      </c>
      <c r="AC42" s="30" t="s">
        <v>110</v>
      </c>
      <c r="AD42" s="30" t="s">
        <v>232</v>
      </c>
      <c r="AE42" s="30" t="s">
        <v>233</v>
      </c>
    </row>
    <row r="43" spans="1:31" x14ac:dyDescent="0.2">
      <c r="A43" s="34">
        <v>42</v>
      </c>
      <c r="B43" s="31">
        <v>45806.607170173607</v>
      </c>
      <c r="C43" s="32" t="s">
        <v>23</v>
      </c>
      <c r="D43" s="33" t="s">
        <v>24</v>
      </c>
      <c r="E43" s="33" t="s">
        <v>321</v>
      </c>
      <c r="F43" s="33" t="s">
        <v>211</v>
      </c>
      <c r="G43" s="33" t="s">
        <v>27</v>
      </c>
      <c r="H43" s="34">
        <v>3</v>
      </c>
      <c r="I43" s="34" t="str">
        <f t="shared" si="9"/>
        <v>Low(0-3)</v>
      </c>
      <c r="J43" s="35" t="s">
        <v>61</v>
      </c>
      <c r="K43" s="35" t="s">
        <v>81</v>
      </c>
      <c r="L43" s="35" t="s">
        <v>229</v>
      </c>
      <c r="M43" s="35" t="s">
        <v>32</v>
      </c>
      <c r="N43" s="35" t="s">
        <v>33</v>
      </c>
      <c r="O43" s="35" t="s">
        <v>47</v>
      </c>
      <c r="P43" s="35" t="s">
        <v>138</v>
      </c>
      <c r="Q43" s="35" t="s">
        <v>137</v>
      </c>
      <c r="R43" s="35" t="s">
        <v>234</v>
      </c>
      <c r="S43" s="35">
        <f t="shared" si="10"/>
        <v>1</v>
      </c>
      <c r="T43" s="35">
        <f t="shared" si="11"/>
        <v>0</v>
      </c>
      <c r="U43" s="35">
        <f t="shared" si="12"/>
        <v>0</v>
      </c>
      <c r="V43" s="35">
        <f t="shared" si="13"/>
        <v>1</v>
      </c>
      <c r="W43" s="35">
        <f t="shared" si="14"/>
        <v>1</v>
      </c>
      <c r="X43" s="35">
        <f t="shared" si="15"/>
        <v>1</v>
      </c>
      <c r="Y43" s="35">
        <f t="shared" si="16"/>
        <v>0</v>
      </c>
      <c r="Z43" s="35">
        <f t="shared" si="17"/>
        <v>1</v>
      </c>
      <c r="AA43" s="34">
        <v>3</v>
      </c>
      <c r="AB43" s="33" t="s">
        <v>67</v>
      </c>
      <c r="AC43" s="35" t="s">
        <v>110</v>
      </c>
      <c r="AD43" s="35" t="s">
        <v>235</v>
      </c>
      <c r="AE43" s="35" t="s">
        <v>236</v>
      </c>
    </row>
    <row r="44" spans="1:31" x14ac:dyDescent="0.2">
      <c r="A44" s="65">
        <v>43</v>
      </c>
      <c r="B44" s="26">
        <v>45806.638071504625</v>
      </c>
      <c r="C44" s="27" t="s">
        <v>42</v>
      </c>
      <c r="D44" s="28" t="s">
        <v>24</v>
      </c>
      <c r="E44" s="28" t="s">
        <v>320</v>
      </c>
      <c r="F44" s="28" t="s">
        <v>43</v>
      </c>
      <c r="G44" s="28" t="s">
        <v>27</v>
      </c>
      <c r="H44" s="29">
        <v>3</v>
      </c>
      <c r="I44" s="29" t="str">
        <f t="shared" si="9"/>
        <v>Low(0-3)</v>
      </c>
      <c r="J44" s="30" t="s">
        <v>61</v>
      </c>
      <c r="K44" s="30" t="s">
        <v>45</v>
      </c>
      <c r="L44" s="30" t="s">
        <v>237</v>
      </c>
      <c r="M44" s="30" t="s">
        <v>32</v>
      </c>
      <c r="N44" s="30" t="s">
        <v>73</v>
      </c>
      <c r="O44" s="30" t="s">
        <v>36</v>
      </c>
      <c r="P44" s="30" t="s">
        <v>238</v>
      </c>
      <c r="Q44" s="30" t="s">
        <v>144</v>
      </c>
      <c r="R44" s="30" t="s">
        <v>239</v>
      </c>
      <c r="S44" s="30">
        <f t="shared" si="10"/>
        <v>0</v>
      </c>
      <c r="T44" s="30">
        <f t="shared" si="11"/>
        <v>0</v>
      </c>
      <c r="U44" s="30">
        <f t="shared" si="12"/>
        <v>1</v>
      </c>
      <c r="V44" s="30">
        <f t="shared" si="13"/>
        <v>0</v>
      </c>
      <c r="W44" s="30">
        <f t="shared" si="14"/>
        <v>0</v>
      </c>
      <c r="X44" s="30">
        <f t="shared" si="15"/>
        <v>1</v>
      </c>
      <c r="Y44" s="30">
        <f t="shared" si="16"/>
        <v>1</v>
      </c>
      <c r="Z44" s="30">
        <f t="shared" si="17"/>
        <v>0</v>
      </c>
      <c r="AA44" s="29">
        <v>4</v>
      </c>
      <c r="AB44" s="28" t="s">
        <v>38</v>
      </c>
      <c r="AC44" s="30" t="s">
        <v>76</v>
      </c>
      <c r="AD44" s="30" t="s">
        <v>240</v>
      </c>
      <c r="AE44" s="30" t="s">
        <v>241</v>
      </c>
    </row>
    <row r="45" spans="1:31" x14ac:dyDescent="0.2">
      <c r="A45" s="34">
        <v>44</v>
      </c>
      <c r="B45" s="31">
        <v>45806.661720289354</v>
      </c>
      <c r="C45" s="32" t="s">
        <v>23</v>
      </c>
      <c r="D45" s="33" t="s">
        <v>24</v>
      </c>
      <c r="E45" s="33" t="s">
        <v>320</v>
      </c>
      <c r="F45" s="33" t="s">
        <v>43</v>
      </c>
      <c r="G45" s="33" t="s">
        <v>27</v>
      </c>
      <c r="H45" s="34">
        <v>10</v>
      </c>
      <c r="I45" s="34" t="str">
        <f t="shared" si="9"/>
        <v>Very High(above 8)</v>
      </c>
      <c r="J45" s="35" t="s">
        <v>61</v>
      </c>
      <c r="K45" s="35" t="s">
        <v>45</v>
      </c>
      <c r="L45" s="35" t="s">
        <v>102</v>
      </c>
      <c r="M45" s="35" t="s">
        <v>32</v>
      </c>
      <c r="N45" s="35" t="s">
        <v>64</v>
      </c>
      <c r="O45" s="35" t="s">
        <v>36</v>
      </c>
      <c r="P45" s="35" t="s">
        <v>190</v>
      </c>
      <c r="Q45" s="35" t="s">
        <v>47</v>
      </c>
      <c r="R45" s="35" t="s">
        <v>242</v>
      </c>
      <c r="S45" s="35">
        <f t="shared" si="10"/>
        <v>0</v>
      </c>
      <c r="T45" s="35">
        <f t="shared" si="11"/>
        <v>1</v>
      </c>
      <c r="U45" s="35">
        <f t="shared" si="12"/>
        <v>1</v>
      </c>
      <c r="V45" s="35">
        <f t="shared" si="13"/>
        <v>0</v>
      </c>
      <c r="W45" s="35">
        <f t="shared" si="14"/>
        <v>1</v>
      </c>
      <c r="X45" s="35">
        <f t="shared" si="15"/>
        <v>1</v>
      </c>
      <c r="Y45" s="35">
        <f t="shared" si="16"/>
        <v>1</v>
      </c>
      <c r="Z45" s="35">
        <f t="shared" si="17"/>
        <v>1</v>
      </c>
      <c r="AA45" s="34">
        <v>4</v>
      </c>
      <c r="AB45" s="33" t="s">
        <v>215</v>
      </c>
      <c r="AC45" s="35" t="s">
        <v>58</v>
      </c>
      <c r="AD45" s="35" t="s">
        <v>243</v>
      </c>
      <c r="AE45" s="35" t="s">
        <v>106</v>
      </c>
    </row>
    <row r="46" spans="1:31" x14ac:dyDescent="0.2">
      <c r="A46" s="65">
        <v>45</v>
      </c>
      <c r="B46" s="26">
        <v>45806.671963425921</v>
      </c>
      <c r="C46" s="27" t="s">
        <v>42</v>
      </c>
      <c r="D46" s="28" t="s">
        <v>79</v>
      </c>
      <c r="E46" s="28" t="s">
        <v>320</v>
      </c>
      <c r="F46" s="28" t="s">
        <v>160</v>
      </c>
      <c r="G46" s="28" t="s">
        <v>27</v>
      </c>
      <c r="H46" s="29">
        <v>7</v>
      </c>
      <c r="I46" s="29" t="str">
        <f t="shared" si="9"/>
        <v>High(6-8)</v>
      </c>
      <c r="J46" s="30" t="s">
        <v>61</v>
      </c>
      <c r="K46" s="30" t="s">
        <v>45</v>
      </c>
      <c r="L46" s="30" t="s">
        <v>102</v>
      </c>
      <c r="M46" s="30" t="s">
        <v>32</v>
      </c>
      <c r="N46" s="30" t="s">
        <v>73</v>
      </c>
      <c r="O46" s="30" t="s">
        <v>36</v>
      </c>
      <c r="P46" s="30" t="s">
        <v>244</v>
      </c>
      <c r="Q46" s="30" t="s">
        <v>47</v>
      </c>
      <c r="R46" s="30" t="s">
        <v>245</v>
      </c>
      <c r="S46" s="30">
        <f t="shared" si="10"/>
        <v>0</v>
      </c>
      <c r="T46" s="30">
        <f t="shared" si="11"/>
        <v>0</v>
      </c>
      <c r="U46" s="30">
        <f t="shared" si="12"/>
        <v>1</v>
      </c>
      <c r="V46" s="30">
        <f t="shared" si="13"/>
        <v>1</v>
      </c>
      <c r="W46" s="30">
        <f t="shared" si="14"/>
        <v>1</v>
      </c>
      <c r="X46" s="30">
        <f t="shared" si="15"/>
        <v>1</v>
      </c>
      <c r="Y46" s="30">
        <f t="shared" si="16"/>
        <v>1</v>
      </c>
      <c r="Z46" s="30">
        <f t="shared" si="17"/>
        <v>0</v>
      </c>
      <c r="AA46" s="29">
        <v>4</v>
      </c>
      <c r="AB46" s="28" t="s">
        <v>38</v>
      </c>
      <c r="AC46" s="30" t="s">
        <v>110</v>
      </c>
      <c r="AD46" s="30" t="s">
        <v>246</v>
      </c>
      <c r="AE46" s="30" t="s">
        <v>32</v>
      </c>
    </row>
    <row r="47" spans="1:31" x14ac:dyDescent="0.2">
      <c r="A47" s="34">
        <v>46</v>
      </c>
      <c r="B47" s="31">
        <v>45806.673222592595</v>
      </c>
      <c r="C47" s="32" t="s">
        <v>23</v>
      </c>
      <c r="D47" s="33" t="s">
        <v>79</v>
      </c>
      <c r="E47" s="33" t="s">
        <v>320</v>
      </c>
      <c r="F47" s="33" t="s">
        <v>166</v>
      </c>
      <c r="G47" s="33" t="s">
        <v>27</v>
      </c>
      <c r="H47" s="34">
        <v>2</v>
      </c>
      <c r="I47" s="34" t="str">
        <f t="shared" si="9"/>
        <v>Low(0-3)</v>
      </c>
      <c r="J47" s="35" t="s">
        <v>29</v>
      </c>
      <c r="K47" s="35" t="s">
        <v>45</v>
      </c>
      <c r="L47" s="35" t="s">
        <v>229</v>
      </c>
      <c r="M47" s="35" t="s">
        <v>32</v>
      </c>
      <c r="N47" s="35" t="s">
        <v>33</v>
      </c>
      <c r="O47" s="35" t="s">
        <v>137</v>
      </c>
      <c r="P47" s="35" t="s">
        <v>248</v>
      </c>
      <c r="Q47" s="35" t="s">
        <v>137</v>
      </c>
      <c r="R47" s="35" t="s">
        <v>199</v>
      </c>
      <c r="S47" s="35">
        <f t="shared" si="10"/>
        <v>1</v>
      </c>
      <c r="T47" s="35">
        <f t="shared" si="11"/>
        <v>1</v>
      </c>
      <c r="U47" s="35">
        <f t="shared" si="12"/>
        <v>1</v>
      </c>
      <c r="V47" s="35">
        <f t="shared" si="13"/>
        <v>1</v>
      </c>
      <c r="W47" s="35">
        <f t="shared" si="14"/>
        <v>1</v>
      </c>
      <c r="X47" s="35">
        <f t="shared" si="15"/>
        <v>1</v>
      </c>
      <c r="Y47" s="35">
        <f t="shared" si="16"/>
        <v>1</v>
      </c>
      <c r="Z47" s="35">
        <f t="shared" si="17"/>
        <v>1</v>
      </c>
      <c r="AA47" s="34">
        <v>5</v>
      </c>
      <c r="AB47" s="33" t="s">
        <v>67</v>
      </c>
      <c r="AC47" s="35" t="s">
        <v>39</v>
      </c>
      <c r="AD47" s="35" t="s">
        <v>249</v>
      </c>
      <c r="AE47" s="35" t="s">
        <v>32</v>
      </c>
    </row>
    <row r="48" spans="1:31" x14ac:dyDescent="0.2">
      <c r="A48" s="65">
        <v>47</v>
      </c>
      <c r="B48" s="26">
        <v>45806.673771250003</v>
      </c>
      <c r="C48" s="27" t="s">
        <v>23</v>
      </c>
      <c r="D48" s="28" t="s">
        <v>79</v>
      </c>
      <c r="E48" s="28" t="s">
        <v>320</v>
      </c>
      <c r="F48" s="28" t="s">
        <v>26</v>
      </c>
      <c r="G48" s="28" t="s">
        <v>27</v>
      </c>
      <c r="H48" s="29">
        <v>1</v>
      </c>
      <c r="I48" s="29" t="str">
        <f t="shared" si="9"/>
        <v>Low(0-3)</v>
      </c>
      <c r="J48" s="30" t="s">
        <v>61</v>
      </c>
      <c r="K48" s="30" t="s">
        <v>45</v>
      </c>
      <c r="L48" s="30" t="s">
        <v>46</v>
      </c>
      <c r="M48" s="30" t="s">
        <v>32</v>
      </c>
      <c r="N48" s="37"/>
      <c r="O48" s="30" t="s">
        <v>36</v>
      </c>
      <c r="P48" s="30" t="s">
        <v>48</v>
      </c>
      <c r="Q48" s="30" t="s">
        <v>47</v>
      </c>
      <c r="R48" s="30" t="s">
        <v>132</v>
      </c>
      <c r="S48" s="30">
        <f t="shared" si="10"/>
        <v>0</v>
      </c>
      <c r="T48" s="30">
        <f t="shared" si="11"/>
        <v>0</v>
      </c>
      <c r="U48" s="30">
        <f t="shared" si="12"/>
        <v>0</v>
      </c>
      <c r="V48" s="30">
        <f t="shared" si="13"/>
        <v>0</v>
      </c>
      <c r="W48" s="30">
        <f t="shared" si="14"/>
        <v>0</v>
      </c>
      <c r="X48" s="30">
        <f t="shared" si="15"/>
        <v>1</v>
      </c>
      <c r="Y48" s="30">
        <f t="shared" si="16"/>
        <v>0</v>
      </c>
      <c r="Z48" s="30">
        <f t="shared" si="17"/>
        <v>0</v>
      </c>
      <c r="AA48" s="29">
        <v>1</v>
      </c>
      <c r="AB48" s="28" t="s">
        <v>38</v>
      </c>
      <c r="AC48" s="30" t="s">
        <v>82</v>
      </c>
      <c r="AD48" s="30" t="s">
        <v>251</v>
      </c>
      <c r="AE48" s="30" t="s">
        <v>252</v>
      </c>
    </row>
    <row r="49" spans="1:31" x14ac:dyDescent="0.2">
      <c r="A49" s="34">
        <v>48</v>
      </c>
      <c r="B49" s="31">
        <v>45806.678852384255</v>
      </c>
      <c r="C49" s="32" t="s">
        <v>23</v>
      </c>
      <c r="D49" s="33" t="s">
        <v>24</v>
      </c>
      <c r="E49" s="33" t="s">
        <v>320</v>
      </c>
      <c r="F49" s="33" t="s">
        <v>43</v>
      </c>
      <c r="G49" s="33" t="s">
        <v>27</v>
      </c>
      <c r="H49" s="34">
        <v>3</v>
      </c>
      <c r="I49" s="34" t="str">
        <f t="shared" si="9"/>
        <v>Low(0-3)</v>
      </c>
      <c r="J49" s="35" t="s">
        <v>61</v>
      </c>
      <c r="K49" s="35" t="s">
        <v>45</v>
      </c>
      <c r="L49" s="35" t="s">
        <v>253</v>
      </c>
      <c r="M49" s="35" t="s">
        <v>32</v>
      </c>
      <c r="N49" s="35" t="s">
        <v>64</v>
      </c>
      <c r="O49" s="35" t="s">
        <v>34</v>
      </c>
      <c r="P49" s="35" t="s">
        <v>254</v>
      </c>
      <c r="Q49" s="35" t="s">
        <v>144</v>
      </c>
      <c r="R49" s="35" t="s">
        <v>199</v>
      </c>
      <c r="S49" s="35">
        <f t="shared" si="10"/>
        <v>1</v>
      </c>
      <c r="T49" s="35">
        <f t="shared" si="11"/>
        <v>1</v>
      </c>
      <c r="U49" s="35">
        <f t="shared" si="12"/>
        <v>1</v>
      </c>
      <c r="V49" s="35">
        <f t="shared" si="13"/>
        <v>1</v>
      </c>
      <c r="W49" s="35">
        <f t="shared" si="14"/>
        <v>1</v>
      </c>
      <c r="X49" s="35">
        <f t="shared" si="15"/>
        <v>1</v>
      </c>
      <c r="Y49" s="35">
        <f t="shared" si="16"/>
        <v>1</v>
      </c>
      <c r="Z49" s="35">
        <f t="shared" si="17"/>
        <v>1</v>
      </c>
      <c r="AA49" s="34">
        <v>5</v>
      </c>
      <c r="AB49" s="33" t="s">
        <v>38</v>
      </c>
      <c r="AC49" s="35" t="s">
        <v>76</v>
      </c>
      <c r="AD49" s="35" t="s">
        <v>255</v>
      </c>
      <c r="AE49" s="35" t="s">
        <v>256</v>
      </c>
    </row>
    <row r="50" spans="1:31" x14ac:dyDescent="0.2">
      <c r="A50" s="65">
        <v>49</v>
      </c>
      <c r="B50" s="26">
        <v>45806.678945659718</v>
      </c>
      <c r="C50" s="27" t="s">
        <v>23</v>
      </c>
      <c r="D50" s="28" t="s">
        <v>79</v>
      </c>
      <c r="E50" s="28" t="s">
        <v>320</v>
      </c>
      <c r="F50" s="28" t="s">
        <v>160</v>
      </c>
      <c r="G50" s="28" t="s">
        <v>27</v>
      </c>
      <c r="H50" s="29">
        <v>16</v>
      </c>
      <c r="I50" s="29" t="str">
        <f t="shared" si="9"/>
        <v>Very High(above 8)</v>
      </c>
      <c r="J50" s="30" t="s">
        <v>61</v>
      </c>
      <c r="K50" s="30" t="s">
        <v>45</v>
      </c>
      <c r="L50" s="30" t="s">
        <v>258</v>
      </c>
      <c r="M50" s="30" t="s">
        <v>32</v>
      </c>
      <c r="N50" s="30" t="s">
        <v>73</v>
      </c>
      <c r="O50" s="30" t="s">
        <v>47</v>
      </c>
      <c r="P50" s="30" t="s">
        <v>65</v>
      </c>
      <c r="Q50" s="30" t="s">
        <v>47</v>
      </c>
      <c r="R50" s="30" t="s">
        <v>259</v>
      </c>
      <c r="S50" s="30">
        <f t="shared" si="10"/>
        <v>1</v>
      </c>
      <c r="T50" s="30">
        <f t="shared" si="11"/>
        <v>0</v>
      </c>
      <c r="U50" s="30">
        <f t="shared" si="12"/>
        <v>1</v>
      </c>
      <c r="V50" s="30">
        <f t="shared" si="13"/>
        <v>1</v>
      </c>
      <c r="W50" s="30">
        <f t="shared" si="14"/>
        <v>1</v>
      </c>
      <c r="X50" s="30">
        <f t="shared" si="15"/>
        <v>0</v>
      </c>
      <c r="Y50" s="30">
        <f t="shared" si="16"/>
        <v>1</v>
      </c>
      <c r="Z50" s="30">
        <f t="shared" si="17"/>
        <v>1</v>
      </c>
      <c r="AA50" s="29">
        <v>2</v>
      </c>
      <c r="AB50" s="28" t="s">
        <v>38</v>
      </c>
      <c r="AC50" s="30" t="s">
        <v>58</v>
      </c>
      <c r="AD50" s="30" t="s">
        <v>260</v>
      </c>
      <c r="AE50" s="30" t="s">
        <v>106</v>
      </c>
    </row>
    <row r="51" spans="1:31" x14ac:dyDescent="0.2">
      <c r="A51" s="34">
        <v>50</v>
      </c>
      <c r="B51" s="31">
        <v>45806.682757939816</v>
      </c>
      <c r="C51" s="32" t="s">
        <v>23</v>
      </c>
      <c r="D51" s="33" t="s">
        <v>24</v>
      </c>
      <c r="E51" s="33" t="s">
        <v>320</v>
      </c>
      <c r="F51" s="33" t="s">
        <v>43</v>
      </c>
      <c r="G51" s="33" t="s">
        <v>27</v>
      </c>
      <c r="H51" s="34">
        <v>0.5</v>
      </c>
      <c r="I51" s="34" t="str">
        <f t="shared" si="9"/>
        <v>Low(0-3)</v>
      </c>
      <c r="J51" s="35" t="s">
        <v>61</v>
      </c>
      <c r="K51" s="35" t="s">
        <v>81</v>
      </c>
      <c r="L51" s="35" t="s">
        <v>46</v>
      </c>
      <c r="M51" s="35" t="s">
        <v>32</v>
      </c>
      <c r="N51" s="35" t="s">
        <v>73</v>
      </c>
      <c r="O51" s="35" t="s">
        <v>34</v>
      </c>
      <c r="P51" s="35" t="s">
        <v>123</v>
      </c>
      <c r="Q51" s="35" t="s">
        <v>36</v>
      </c>
      <c r="R51" s="35" t="s">
        <v>167</v>
      </c>
      <c r="S51" s="35">
        <f t="shared" si="10"/>
        <v>0</v>
      </c>
      <c r="T51" s="35">
        <f t="shared" si="11"/>
        <v>0</v>
      </c>
      <c r="U51" s="35">
        <f t="shared" si="12"/>
        <v>0</v>
      </c>
      <c r="V51" s="35">
        <f t="shared" si="13"/>
        <v>0</v>
      </c>
      <c r="W51" s="35">
        <f t="shared" si="14"/>
        <v>0</v>
      </c>
      <c r="X51" s="35">
        <f t="shared" si="15"/>
        <v>0</v>
      </c>
      <c r="Y51" s="35">
        <f t="shared" si="16"/>
        <v>0</v>
      </c>
      <c r="Z51" s="35">
        <f t="shared" si="17"/>
        <v>1</v>
      </c>
      <c r="AA51" s="34">
        <v>1</v>
      </c>
      <c r="AB51" s="33" t="s">
        <v>67</v>
      </c>
      <c r="AC51" s="35" t="s">
        <v>39</v>
      </c>
      <c r="AD51" s="35" t="s">
        <v>262</v>
      </c>
      <c r="AE51" s="35" t="s">
        <v>96</v>
      </c>
    </row>
    <row r="52" spans="1:31" x14ac:dyDescent="0.2">
      <c r="A52" s="65">
        <v>51</v>
      </c>
      <c r="B52" s="26">
        <v>45806.689491712961</v>
      </c>
      <c r="C52" s="27" t="s">
        <v>42</v>
      </c>
      <c r="D52" s="28" t="s">
        <v>24</v>
      </c>
      <c r="E52" s="28" t="s">
        <v>320</v>
      </c>
      <c r="F52" s="28" t="s">
        <v>211</v>
      </c>
      <c r="G52" s="28" t="s">
        <v>117</v>
      </c>
      <c r="H52" s="29">
        <v>0.75</v>
      </c>
      <c r="I52" s="29" t="str">
        <f t="shared" si="9"/>
        <v>Low(0-3)</v>
      </c>
      <c r="J52" s="30" t="s">
        <v>61</v>
      </c>
      <c r="K52" s="30" t="s">
        <v>30</v>
      </c>
      <c r="L52" s="30" t="s">
        <v>46</v>
      </c>
      <c r="M52" s="30" t="s">
        <v>32</v>
      </c>
      <c r="N52" s="30" t="s">
        <v>33</v>
      </c>
      <c r="O52" s="30" t="s">
        <v>87</v>
      </c>
      <c r="P52" s="30" t="s">
        <v>264</v>
      </c>
      <c r="Q52" s="30" t="s">
        <v>137</v>
      </c>
      <c r="R52" s="30" t="s">
        <v>129</v>
      </c>
      <c r="S52" s="30">
        <f t="shared" si="10"/>
        <v>0</v>
      </c>
      <c r="T52" s="30">
        <f t="shared" si="11"/>
        <v>0</v>
      </c>
      <c r="U52" s="30">
        <f t="shared" si="12"/>
        <v>0</v>
      </c>
      <c r="V52" s="30">
        <f t="shared" si="13"/>
        <v>0</v>
      </c>
      <c r="W52" s="30">
        <f t="shared" si="14"/>
        <v>0</v>
      </c>
      <c r="X52" s="30">
        <f t="shared" si="15"/>
        <v>0</v>
      </c>
      <c r="Y52" s="30">
        <f t="shared" si="16"/>
        <v>1</v>
      </c>
      <c r="Z52" s="30">
        <f t="shared" si="17"/>
        <v>0</v>
      </c>
      <c r="AA52" s="29">
        <v>3</v>
      </c>
      <c r="AB52" s="28" t="s">
        <v>67</v>
      </c>
      <c r="AC52" s="30" t="s">
        <v>82</v>
      </c>
      <c r="AD52" s="30" t="s">
        <v>265</v>
      </c>
      <c r="AE52" s="30" t="s">
        <v>266</v>
      </c>
    </row>
    <row r="53" spans="1:31" x14ac:dyDescent="0.2">
      <c r="A53" s="34">
        <v>52</v>
      </c>
      <c r="B53" s="31">
        <v>45806.69357599537</v>
      </c>
      <c r="C53" s="32" t="s">
        <v>42</v>
      </c>
      <c r="D53" s="33" t="s">
        <v>24</v>
      </c>
      <c r="E53" s="33" t="s">
        <v>322</v>
      </c>
      <c r="F53" s="33" t="s">
        <v>99</v>
      </c>
      <c r="G53" s="33" t="s">
        <v>27</v>
      </c>
      <c r="H53" s="34">
        <v>4</v>
      </c>
      <c r="I53" s="34" t="str">
        <f t="shared" si="9"/>
        <v>Moderate(4-5)</v>
      </c>
      <c r="J53" s="35" t="s">
        <v>61</v>
      </c>
      <c r="K53" s="35" t="s">
        <v>45</v>
      </c>
      <c r="L53" s="35" t="s">
        <v>267</v>
      </c>
      <c r="M53" s="35" t="s">
        <v>32</v>
      </c>
      <c r="N53" s="35" t="s">
        <v>73</v>
      </c>
      <c r="O53" s="35" t="s">
        <v>47</v>
      </c>
      <c r="P53" s="35" t="s">
        <v>268</v>
      </c>
      <c r="Q53" s="35" t="s">
        <v>137</v>
      </c>
      <c r="R53" s="35" t="s">
        <v>269</v>
      </c>
      <c r="S53" s="35">
        <f t="shared" si="10"/>
        <v>0</v>
      </c>
      <c r="T53" s="35">
        <f t="shared" si="11"/>
        <v>1</v>
      </c>
      <c r="U53" s="35">
        <f t="shared" si="12"/>
        <v>0</v>
      </c>
      <c r="V53" s="35">
        <f t="shared" si="13"/>
        <v>1</v>
      </c>
      <c r="W53" s="35">
        <f t="shared" si="14"/>
        <v>0</v>
      </c>
      <c r="X53" s="35">
        <f t="shared" si="15"/>
        <v>1</v>
      </c>
      <c r="Y53" s="35">
        <f t="shared" si="16"/>
        <v>1</v>
      </c>
      <c r="Z53" s="35">
        <f t="shared" si="17"/>
        <v>0</v>
      </c>
      <c r="AA53" s="34">
        <v>4</v>
      </c>
      <c r="AB53" s="33" t="s">
        <v>38</v>
      </c>
      <c r="AC53" s="35" t="s">
        <v>76</v>
      </c>
      <c r="AD53" s="35" t="s">
        <v>270</v>
      </c>
      <c r="AE53" s="35" t="s">
        <v>271</v>
      </c>
    </row>
    <row r="54" spans="1:31" x14ac:dyDescent="0.2">
      <c r="A54" s="65">
        <v>53</v>
      </c>
      <c r="B54" s="26">
        <v>45806.723651967593</v>
      </c>
      <c r="C54" s="27" t="s">
        <v>23</v>
      </c>
      <c r="D54" s="28" t="s">
        <v>24</v>
      </c>
      <c r="E54" s="28" t="s">
        <v>320</v>
      </c>
      <c r="F54" s="28" t="s">
        <v>170</v>
      </c>
      <c r="G54" s="28" t="s">
        <v>27</v>
      </c>
      <c r="H54" s="29">
        <v>1</v>
      </c>
      <c r="I54" s="29" t="str">
        <f t="shared" si="9"/>
        <v>Low(0-3)</v>
      </c>
      <c r="J54" s="30" t="s">
        <v>61</v>
      </c>
      <c r="K54" s="30" t="s">
        <v>45</v>
      </c>
      <c r="L54" s="30" t="s">
        <v>46</v>
      </c>
      <c r="M54" s="30" t="s">
        <v>32</v>
      </c>
      <c r="N54" s="30" t="s">
        <v>33</v>
      </c>
      <c r="O54" s="30" t="s">
        <v>87</v>
      </c>
      <c r="P54" s="30" t="s">
        <v>226</v>
      </c>
      <c r="Q54" s="30" t="s">
        <v>137</v>
      </c>
      <c r="R54" s="30" t="s">
        <v>272</v>
      </c>
      <c r="S54" s="30">
        <f t="shared" si="10"/>
        <v>0</v>
      </c>
      <c r="T54" s="30">
        <f t="shared" si="11"/>
        <v>0</v>
      </c>
      <c r="U54" s="30">
        <f t="shared" si="12"/>
        <v>0</v>
      </c>
      <c r="V54" s="30">
        <f t="shared" si="13"/>
        <v>1</v>
      </c>
      <c r="W54" s="30">
        <f t="shared" si="14"/>
        <v>0</v>
      </c>
      <c r="X54" s="30">
        <f t="shared" si="15"/>
        <v>1</v>
      </c>
      <c r="Y54" s="30">
        <f t="shared" si="16"/>
        <v>1</v>
      </c>
      <c r="Z54" s="30">
        <f t="shared" si="17"/>
        <v>0</v>
      </c>
      <c r="AA54" s="29">
        <v>5</v>
      </c>
      <c r="AB54" s="28" t="s">
        <v>38</v>
      </c>
      <c r="AC54" s="30" t="s">
        <v>76</v>
      </c>
      <c r="AD54" s="30" t="s">
        <v>273</v>
      </c>
      <c r="AE54" s="30" t="s">
        <v>274</v>
      </c>
    </row>
    <row r="55" spans="1:31" x14ac:dyDescent="0.2">
      <c r="A55" s="34">
        <v>54</v>
      </c>
      <c r="B55" s="31">
        <v>45806.733928541667</v>
      </c>
      <c r="C55" s="32" t="s">
        <v>97</v>
      </c>
      <c r="D55" s="33" t="s">
        <v>24</v>
      </c>
      <c r="E55" s="33" t="s">
        <v>320</v>
      </c>
      <c r="F55" s="33" t="s">
        <v>99</v>
      </c>
      <c r="G55" s="33" t="s">
        <v>85</v>
      </c>
      <c r="H55" s="34">
        <v>7</v>
      </c>
      <c r="I55" s="34" t="str">
        <f t="shared" si="9"/>
        <v>High(6-8)</v>
      </c>
      <c r="J55" s="35" t="s">
        <v>61</v>
      </c>
      <c r="K55" s="35" t="s">
        <v>30</v>
      </c>
      <c r="L55" s="35" t="s">
        <v>275</v>
      </c>
      <c r="M55" s="35" t="s">
        <v>276</v>
      </c>
      <c r="N55" s="35" t="s">
        <v>73</v>
      </c>
      <c r="O55" s="35" t="s">
        <v>36</v>
      </c>
      <c r="P55" s="35" t="s">
        <v>177</v>
      </c>
      <c r="Q55" s="35" t="s">
        <v>137</v>
      </c>
      <c r="R55" s="35" t="s">
        <v>199</v>
      </c>
      <c r="S55" s="35">
        <f t="shared" si="10"/>
        <v>1</v>
      </c>
      <c r="T55" s="35">
        <f t="shared" si="11"/>
        <v>1</v>
      </c>
      <c r="U55" s="35">
        <f t="shared" si="12"/>
        <v>1</v>
      </c>
      <c r="V55" s="35">
        <f t="shared" si="13"/>
        <v>1</v>
      </c>
      <c r="W55" s="35">
        <f t="shared" si="14"/>
        <v>1</v>
      </c>
      <c r="X55" s="35">
        <f t="shared" si="15"/>
        <v>1</v>
      </c>
      <c r="Y55" s="35">
        <f t="shared" si="16"/>
        <v>1</v>
      </c>
      <c r="Z55" s="35">
        <f t="shared" si="17"/>
        <v>1</v>
      </c>
      <c r="AA55" s="34">
        <v>3</v>
      </c>
      <c r="AB55" s="33" t="s">
        <v>38</v>
      </c>
      <c r="AC55" s="35" t="s">
        <v>76</v>
      </c>
      <c r="AD55" s="35" t="s">
        <v>277</v>
      </c>
      <c r="AE55" s="35" t="s">
        <v>278</v>
      </c>
    </row>
    <row r="56" spans="1:31" x14ac:dyDescent="0.2">
      <c r="A56" s="65">
        <v>55</v>
      </c>
      <c r="B56" s="26">
        <v>45806.734876180555</v>
      </c>
      <c r="C56" s="27" t="s">
        <v>42</v>
      </c>
      <c r="D56" s="28" t="s">
        <v>79</v>
      </c>
      <c r="E56" s="28" t="s">
        <v>320</v>
      </c>
      <c r="F56" s="28" t="s">
        <v>26</v>
      </c>
      <c r="G56" s="28" t="s">
        <v>27</v>
      </c>
      <c r="H56" s="29">
        <v>2</v>
      </c>
      <c r="I56" s="29" t="str">
        <f t="shared" si="9"/>
        <v>Low(0-3)</v>
      </c>
      <c r="J56" s="30" t="s">
        <v>61</v>
      </c>
      <c r="K56" s="30" t="s">
        <v>30</v>
      </c>
      <c r="L56" s="30" t="s">
        <v>279</v>
      </c>
      <c r="M56" s="30" t="s">
        <v>32</v>
      </c>
      <c r="N56" s="30" t="s">
        <v>73</v>
      </c>
      <c r="O56" s="30" t="s">
        <v>36</v>
      </c>
      <c r="P56" s="30" t="s">
        <v>128</v>
      </c>
      <c r="Q56" s="30" t="s">
        <v>36</v>
      </c>
      <c r="R56" s="30" t="s">
        <v>132</v>
      </c>
      <c r="S56" s="30">
        <f t="shared" si="10"/>
        <v>0</v>
      </c>
      <c r="T56" s="30">
        <f t="shared" si="11"/>
        <v>0</v>
      </c>
      <c r="U56" s="30">
        <f t="shared" si="12"/>
        <v>0</v>
      </c>
      <c r="V56" s="30">
        <f t="shared" si="13"/>
        <v>0</v>
      </c>
      <c r="W56" s="30">
        <f t="shared" si="14"/>
        <v>0</v>
      </c>
      <c r="X56" s="30">
        <f t="shared" si="15"/>
        <v>1</v>
      </c>
      <c r="Y56" s="30">
        <f t="shared" si="16"/>
        <v>0</v>
      </c>
      <c r="Z56" s="30">
        <f t="shared" si="17"/>
        <v>0</v>
      </c>
      <c r="AA56" s="29">
        <v>3</v>
      </c>
      <c r="AB56" s="28" t="s">
        <v>38</v>
      </c>
      <c r="AC56" s="30" t="s">
        <v>58</v>
      </c>
      <c r="AD56" s="30" t="s">
        <v>280</v>
      </c>
      <c r="AE56" s="30" t="s">
        <v>32</v>
      </c>
    </row>
    <row r="57" spans="1:31" x14ac:dyDescent="0.2">
      <c r="A57" s="34">
        <v>56</v>
      </c>
      <c r="B57" s="31">
        <v>45806.768685532406</v>
      </c>
      <c r="C57" s="32" t="s">
        <v>23</v>
      </c>
      <c r="D57" s="33" t="s">
        <v>79</v>
      </c>
      <c r="E57" s="33" t="s">
        <v>320</v>
      </c>
      <c r="F57" s="33" t="s">
        <v>43</v>
      </c>
      <c r="G57" s="33" t="s">
        <v>85</v>
      </c>
      <c r="H57" s="34">
        <v>14</v>
      </c>
      <c r="I57" s="34" t="str">
        <f t="shared" si="9"/>
        <v>Very High(above 8)</v>
      </c>
      <c r="J57" s="35" t="s">
        <v>186</v>
      </c>
      <c r="K57" s="35" t="s">
        <v>45</v>
      </c>
      <c r="L57" s="35" t="s">
        <v>229</v>
      </c>
      <c r="M57" s="35" t="s">
        <v>32</v>
      </c>
      <c r="N57" s="35" t="s">
        <v>73</v>
      </c>
      <c r="O57" s="35" t="s">
        <v>36</v>
      </c>
      <c r="P57" s="35" t="s">
        <v>230</v>
      </c>
      <c r="Q57" s="35" t="s">
        <v>36</v>
      </c>
      <c r="R57" s="35" t="s">
        <v>281</v>
      </c>
      <c r="S57" s="35">
        <f t="shared" si="10"/>
        <v>0</v>
      </c>
      <c r="T57" s="35">
        <f t="shared" si="11"/>
        <v>1</v>
      </c>
      <c r="U57" s="35">
        <f t="shared" si="12"/>
        <v>1</v>
      </c>
      <c r="V57" s="35">
        <f t="shared" si="13"/>
        <v>1</v>
      </c>
      <c r="W57" s="35">
        <f t="shared" si="14"/>
        <v>1</v>
      </c>
      <c r="X57" s="35">
        <f t="shared" si="15"/>
        <v>0</v>
      </c>
      <c r="Y57" s="35">
        <f t="shared" si="16"/>
        <v>1</v>
      </c>
      <c r="Z57" s="35">
        <f t="shared" si="17"/>
        <v>0</v>
      </c>
      <c r="AA57" s="34">
        <v>3</v>
      </c>
      <c r="AB57" s="33" t="s">
        <v>38</v>
      </c>
      <c r="AC57" s="35" t="s">
        <v>76</v>
      </c>
      <c r="AD57" s="36"/>
      <c r="AE57" s="35" t="s">
        <v>41</v>
      </c>
    </row>
    <row r="58" spans="1:31" x14ac:dyDescent="0.2">
      <c r="A58" s="65">
        <v>57</v>
      </c>
      <c r="B58" s="26">
        <v>45806.777581145834</v>
      </c>
      <c r="C58" s="27" t="s">
        <v>42</v>
      </c>
      <c r="D58" s="28" t="s">
        <v>24</v>
      </c>
      <c r="E58" s="28" t="s">
        <v>321</v>
      </c>
      <c r="F58" s="28" t="s">
        <v>70</v>
      </c>
      <c r="G58" s="28" t="s">
        <v>27</v>
      </c>
      <c r="H58" s="29">
        <v>4</v>
      </c>
      <c r="I58" s="29" t="str">
        <f t="shared" si="9"/>
        <v>Moderate(4-5)</v>
      </c>
      <c r="J58" s="30" t="s">
        <v>29</v>
      </c>
      <c r="K58" s="30" t="s">
        <v>45</v>
      </c>
      <c r="L58" s="30" t="s">
        <v>149</v>
      </c>
      <c r="M58" s="30" t="s">
        <v>32</v>
      </c>
      <c r="N58" s="30" t="s">
        <v>33</v>
      </c>
      <c r="O58" s="30" t="s">
        <v>36</v>
      </c>
      <c r="P58" s="30" t="s">
        <v>282</v>
      </c>
      <c r="Q58" s="30" t="s">
        <v>36</v>
      </c>
      <c r="R58" s="30" t="s">
        <v>129</v>
      </c>
      <c r="S58" s="30">
        <f t="shared" si="10"/>
        <v>0</v>
      </c>
      <c r="T58" s="30">
        <f t="shared" si="11"/>
        <v>0</v>
      </c>
      <c r="U58" s="30">
        <f t="shared" si="12"/>
        <v>0</v>
      </c>
      <c r="V58" s="30">
        <f t="shared" si="13"/>
        <v>0</v>
      </c>
      <c r="W58" s="30">
        <f t="shared" si="14"/>
        <v>0</v>
      </c>
      <c r="X58" s="30">
        <f t="shared" si="15"/>
        <v>0</v>
      </c>
      <c r="Y58" s="30">
        <f t="shared" si="16"/>
        <v>1</v>
      </c>
      <c r="Z58" s="30">
        <f t="shared" si="17"/>
        <v>0</v>
      </c>
      <c r="AA58" s="29">
        <v>4</v>
      </c>
      <c r="AB58" s="28" t="s">
        <v>38</v>
      </c>
      <c r="AC58" s="30" t="s">
        <v>39</v>
      </c>
      <c r="AD58" s="30" t="s">
        <v>283</v>
      </c>
      <c r="AE58" s="30" t="s">
        <v>284</v>
      </c>
    </row>
    <row r="59" spans="1:31" x14ac:dyDescent="0.2">
      <c r="A59" s="34">
        <v>58</v>
      </c>
      <c r="B59" s="31">
        <v>45806.778110347223</v>
      </c>
      <c r="C59" s="32" t="s">
        <v>23</v>
      </c>
      <c r="D59" s="33" t="s">
        <v>24</v>
      </c>
      <c r="E59" s="33" t="s">
        <v>321</v>
      </c>
      <c r="F59" s="33" t="s">
        <v>147</v>
      </c>
      <c r="G59" s="33" t="s">
        <v>27</v>
      </c>
      <c r="H59" s="34">
        <v>3</v>
      </c>
      <c r="I59" s="34" t="str">
        <f t="shared" si="9"/>
        <v>Low(0-3)</v>
      </c>
      <c r="J59" s="35" t="s">
        <v>61</v>
      </c>
      <c r="K59" s="35" t="s">
        <v>45</v>
      </c>
      <c r="L59" s="35" t="s">
        <v>102</v>
      </c>
      <c r="M59" s="35" t="s">
        <v>32</v>
      </c>
      <c r="N59" s="35" t="s">
        <v>33</v>
      </c>
      <c r="O59" s="35" t="s">
        <v>47</v>
      </c>
      <c r="P59" s="35" t="s">
        <v>285</v>
      </c>
      <c r="Q59" s="35" t="s">
        <v>36</v>
      </c>
      <c r="R59" s="35" t="s">
        <v>286</v>
      </c>
      <c r="S59" s="35">
        <f t="shared" si="10"/>
        <v>1</v>
      </c>
      <c r="T59" s="35">
        <f t="shared" si="11"/>
        <v>0</v>
      </c>
      <c r="U59" s="35">
        <f t="shared" si="12"/>
        <v>1</v>
      </c>
      <c r="V59" s="35">
        <f t="shared" si="13"/>
        <v>1</v>
      </c>
      <c r="W59" s="35">
        <f t="shared" si="14"/>
        <v>0</v>
      </c>
      <c r="X59" s="35">
        <f t="shared" si="15"/>
        <v>1</v>
      </c>
      <c r="Y59" s="35">
        <f t="shared" si="16"/>
        <v>1</v>
      </c>
      <c r="Z59" s="35">
        <f t="shared" si="17"/>
        <v>0</v>
      </c>
      <c r="AA59" s="34">
        <v>4</v>
      </c>
      <c r="AB59" s="33" t="s">
        <v>38</v>
      </c>
      <c r="AC59" s="35" t="s">
        <v>110</v>
      </c>
      <c r="AD59" s="36"/>
      <c r="AE59" s="35" t="s">
        <v>41</v>
      </c>
    </row>
    <row r="60" spans="1:31" x14ac:dyDescent="0.2">
      <c r="A60" s="65">
        <v>59</v>
      </c>
      <c r="B60" s="26">
        <v>45806.796009502315</v>
      </c>
      <c r="C60" s="27" t="s">
        <v>42</v>
      </c>
      <c r="D60" s="28" t="s">
        <v>24</v>
      </c>
      <c r="E60" s="28" t="s">
        <v>320</v>
      </c>
      <c r="F60" s="28" t="s">
        <v>99</v>
      </c>
      <c r="G60" s="28" t="s">
        <v>27</v>
      </c>
      <c r="H60" s="29">
        <v>3</v>
      </c>
      <c r="I60" s="29" t="str">
        <f t="shared" si="9"/>
        <v>Low(0-3)</v>
      </c>
      <c r="J60" s="30" t="s">
        <v>29</v>
      </c>
      <c r="K60" s="30" t="s">
        <v>45</v>
      </c>
      <c r="L60" s="30" t="s">
        <v>287</v>
      </c>
      <c r="M60" s="30" t="s">
        <v>32</v>
      </c>
      <c r="N60" s="30" t="s">
        <v>33</v>
      </c>
      <c r="O60" s="30" t="s">
        <v>47</v>
      </c>
      <c r="P60" s="30" t="s">
        <v>282</v>
      </c>
      <c r="Q60" s="30" t="s">
        <v>47</v>
      </c>
      <c r="R60" s="30" t="s">
        <v>151</v>
      </c>
      <c r="S60" s="30">
        <f t="shared" si="10"/>
        <v>0</v>
      </c>
      <c r="T60" s="30">
        <f t="shared" si="11"/>
        <v>0</v>
      </c>
      <c r="U60" s="30">
        <f t="shared" si="12"/>
        <v>0</v>
      </c>
      <c r="V60" s="30">
        <f t="shared" si="13"/>
        <v>1</v>
      </c>
      <c r="W60" s="30">
        <f t="shared" si="14"/>
        <v>0</v>
      </c>
      <c r="X60" s="30">
        <f t="shared" si="15"/>
        <v>0</v>
      </c>
      <c r="Y60" s="30">
        <f t="shared" si="16"/>
        <v>0</v>
      </c>
      <c r="Z60" s="30">
        <f t="shared" si="17"/>
        <v>0</v>
      </c>
      <c r="AA60" s="29">
        <v>5</v>
      </c>
      <c r="AB60" s="28" t="s">
        <v>38</v>
      </c>
      <c r="AC60" s="30" t="s">
        <v>58</v>
      </c>
      <c r="AD60" s="37"/>
      <c r="AE60" s="30" t="s">
        <v>106</v>
      </c>
    </row>
    <row r="61" spans="1:31" x14ac:dyDescent="0.2">
      <c r="A61" s="34">
        <v>60</v>
      </c>
      <c r="B61" s="31">
        <v>45806.798866458332</v>
      </c>
      <c r="C61" s="32" t="s">
        <v>23</v>
      </c>
      <c r="D61" s="33" t="s">
        <v>24</v>
      </c>
      <c r="E61" s="33" t="s">
        <v>322</v>
      </c>
      <c r="F61" s="33" t="s">
        <v>99</v>
      </c>
      <c r="G61" s="33" t="s">
        <v>27</v>
      </c>
      <c r="H61" s="34">
        <v>3</v>
      </c>
      <c r="I61" s="34" t="str">
        <f t="shared" si="9"/>
        <v>Low(0-3)</v>
      </c>
      <c r="J61" s="35" t="s">
        <v>121</v>
      </c>
      <c r="K61" s="35" t="s">
        <v>45</v>
      </c>
      <c r="L61" s="35" t="s">
        <v>288</v>
      </c>
      <c r="M61" s="35" t="s">
        <v>32</v>
      </c>
      <c r="N61" s="35" t="s">
        <v>64</v>
      </c>
      <c r="O61" s="35" t="s">
        <v>87</v>
      </c>
      <c r="P61" s="35" t="s">
        <v>65</v>
      </c>
      <c r="Q61" s="35" t="s">
        <v>36</v>
      </c>
      <c r="R61" s="35" t="s">
        <v>151</v>
      </c>
      <c r="S61" s="35">
        <f t="shared" si="10"/>
        <v>0</v>
      </c>
      <c r="T61" s="35">
        <f t="shared" si="11"/>
        <v>0</v>
      </c>
      <c r="U61" s="35">
        <f t="shared" si="12"/>
        <v>0</v>
      </c>
      <c r="V61" s="35">
        <f t="shared" si="13"/>
        <v>1</v>
      </c>
      <c r="W61" s="35">
        <f t="shared" si="14"/>
        <v>0</v>
      </c>
      <c r="X61" s="35">
        <f t="shared" si="15"/>
        <v>0</v>
      </c>
      <c r="Y61" s="35">
        <f t="shared" si="16"/>
        <v>0</v>
      </c>
      <c r="Z61" s="35">
        <f t="shared" si="17"/>
        <v>0</v>
      </c>
      <c r="AA61" s="34">
        <v>5</v>
      </c>
      <c r="AB61" s="33" t="s">
        <v>67</v>
      </c>
      <c r="AC61" s="35" t="s">
        <v>39</v>
      </c>
      <c r="AD61" s="35" t="s">
        <v>289</v>
      </c>
      <c r="AE61" s="35" t="s">
        <v>96</v>
      </c>
    </row>
    <row r="62" spans="1:31" x14ac:dyDescent="0.2">
      <c r="A62" s="65">
        <v>61</v>
      </c>
      <c r="B62" s="26">
        <v>45806.801509629629</v>
      </c>
      <c r="C62" s="27" t="s">
        <v>23</v>
      </c>
      <c r="D62" s="28" t="s">
        <v>79</v>
      </c>
      <c r="E62" s="28" t="s">
        <v>320</v>
      </c>
      <c r="F62" s="28" t="s">
        <v>99</v>
      </c>
      <c r="G62" s="28" t="s">
        <v>53</v>
      </c>
      <c r="H62" s="29">
        <v>4</v>
      </c>
      <c r="I62" s="29" t="str">
        <f t="shared" si="9"/>
        <v>Moderate(4-5)</v>
      </c>
      <c r="J62" s="30" t="s">
        <v>44</v>
      </c>
      <c r="K62" s="30" t="s">
        <v>81</v>
      </c>
      <c r="L62" s="30" t="s">
        <v>46</v>
      </c>
      <c r="M62" s="30" t="s">
        <v>32</v>
      </c>
      <c r="N62" s="30" t="s">
        <v>33</v>
      </c>
      <c r="O62" s="30" t="s">
        <v>47</v>
      </c>
      <c r="P62" s="30" t="s">
        <v>48</v>
      </c>
      <c r="Q62" s="30" t="s">
        <v>47</v>
      </c>
      <c r="R62" s="30" t="s">
        <v>290</v>
      </c>
      <c r="S62" s="30">
        <f t="shared" si="10"/>
        <v>0</v>
      </c>
      <c r="T62" s="30">
        <f t="shared" si="11"/>
        <v>0</v>
      </c>
      <c r="U62" s="30">
        <f t="shared" si="12"/>
        <v>0</v>
      </c>
      <c r="V62" s="30">
        <f t="shared" si="13"/>
        <v>1</v>
      </c>
      <c r="W62" s="30">
        <f t="shared" si="14"/>
        <v>0</v>
      </c>
      <c r="X62" s="30">
        <f t="shared" si="15"/>
        <v>1</v>
      </c>
      <c r="Y62" s="30">
        <f t="shared" si="16"/>
        <v>0</v>
      </c>
      <c r="Z62" s="30">
        <f t="shared" si="17"/>
        <v>0</v>
      </c>
      <c r="AA62" s="29">
        <v>4</v>
      </c>
      <c r="AB62" s="28" t="s">
        <v>67</v>
      </c>
      <c r="AC62" s="30" t="s">
        <v>39</v>
      </c>
      <c r="AD62" s="37"/>
      <c r="AE62" s="30" t="s">
        <v>106</v>
      </c>
    </row>
    <row r="63" spans="1:31" x14ac:dyDescent="0.2">
      <c r="A63" s="34">
        <v>62</v>
      </c>
      <c r="B63" s="31">
        <v>45806.80708032407</v>
      </c>
      <c r="C63" s="32" t="s">
        <v>97</v>
      </c>
      <c r="D63" s="33" t="s">
        <v>24</v>
      </c>
      <c r="E63" s="33" t="s">
        <v>322</v>
      </c>
      <c r="F63" s="33" t="s">
        <v>99</v>
      </c>
      <c r="G63" s="33" t="s">
        <v>27</v>
      </c>
      <c r="H63" s="34">
        <v>8</v>
      </c>
      <c r="I63" s="34" t="str">
        <f t="shared" si="9"/>
        <v>High(6-8)</v>
      </c>
      <c r="J63" s="35" t="s">
        <v>29</v>
      </c>
      <c r="K63" s="35" t="s">
        <v>30</v>
      </c>
      <c r="L63" s="35" t="s">
        <v>288</v>
      </c>
      <c r="M63" s="35" t="s">
        <v>32</v>
      </c>
      <c r="N63" s="35" t="s">
        <v>33</v>
      </c>
      <c r="O63" s="35" t="s">
        <v>36</v>
      </c>
      <c r="P63" s="35" t="s">
        <v>291</v>
      </c>
      <c r="Q63" s="35" t="s">
        <v>36</v>
      </c>
      <c r="R63" s="35" t="s">
        <v>292</v>
      </c>
      <c r="S63" s="35">
        <f t="shared" si="10"/>
        <v>1</v>
      </c>
      <c r="T63" s="35">
        <f t="shared" si="11"/>
        <v>1</v>
      </c>
      <c r="U63" s="35">
        <f t="shared" si="12"/>
        <v>0</v>
      </c>
      <c r="V63" s="35">
        <f t="shared" si="13"/>
        <v>0</v>
      </c>
      <c r="W63" s="35">
        <f t="shared" si="14"/>
        <v>0</v>
      </c>
      <c r="X63" s="35">
        <f t="shared" si="15"/>
        <v>1</v>
      </c>
      <c r="Y63" s="35">
        <f t="shared" si="16"/>
        <v>1</v>
      </c>
      <c r="Z63" s="35">
        <f t="shared" si="17"/>
        <v>1</v>
      </c>
      <c r="AA63" s="34">
        <v>5</v>
      </c>
      <c r="AB63" s="33" t="s">
        <v>67</v>
      </c>
      <c r="AC63" s="35" t="s">
        <v>58</v>
      </c>
      <c r="AD63" s="35" t="s">
        <v>293</v>
      </c>
      <c r="AE63" s="35" t="s">
        <v>158</v>
      </c>
    </row>
    <row r="64" spans="1:31" x14ac:dyDescent="0.2">
      <c r="A64" s="65">
        <v>63</v>
      </c>
      <c r="B64" s="26">
        <v>45806.809479918986</v>
      </c>
      <c r="C64" s="27" t="s">
        <v>97</v>
      </c>
      <c r="D64" s="28" t="s">
        <v>24</v>
      </c>
      <c r="E64" s="28" t="s">
        <v>322</v>
      </c>
      <c r="F64" s="28" t="s">
        <v>99</v>
      </c>
      <c r="G64" s="28" t="s">
        <v>27</v>
      </c>
      <c r="H64" s="29">
        <v>2</v>
      </c>
      <c r="I64" s="29" t="str">
        <f t="shared" si="9"/>
        <v>Low(0-3)</v>
      </c>
      <c r="J64" s="30" t="s">
        <v>29</v>
      </c>
      <c r="K64" s="30" t="s">
        <v>81</v>
      </c>
      <c r="L64" s="30" t="s">
        <v>171</v>
      </c>
      <c r="M64" s="30" t="s">
        <v>32</v>
      </c>
      <c r="N64" s="30" t="s">
        <v>33</v>
      </c>
      <c r="O64" s="30" t="s">
        <v>34</v>
      </c>
      <c r="P64" s="30" t="s">
        <v>294</v>
      </c>
      <c r="Q64" s="30" t="s">
        <v>36</v>
      </c>
      <c r="R64" s="30" t="s">
        <v>295</v>
      </c>
      <c r="S64" s="30">
        <f t="shared" si="10"/>
        <v>0</v>
      </c>
      <c r="T64" s="30">
        <f t="shared" si="11"/>
        <v>0</v>
      </c>
      <c r="U64" s="30">
        <f t="shared" si="12"/>
        <v>0</v>
      </c>
      <c r="V64" s="30">
        <f t="shared" si="13"/>
        <v>1</v>
      </c>
      <c r="W64" s="30">
        <f t="shared" si="14"/>
        <v>1</v>
      </c>
      <c r="X64" s="30">
        <f t="shared" si="15"/>
        <v>0</v>
      </c>
      <c r="Y64" s="30">
        <f t="shared" si="16"/>
        <v>0</v>
      </c>
      <c r="Z64" s="30">
        <f t="shared" si="17"/>
        <v>1</v>
      </c>
      <c r="AA64" s="29">
        <v>3</v>
      </c>
      <c r="AB64" s="28" t="s">
        <v>50</v>
      </c>
      <c r="AC64" s="30" t="s">
        <v>76</v>
      </c>
      <c r="AD64" s="30" t="s">
        <v>296</v>
      </c>
      <c r="AE64" s="30" t="s">
        <v>32</v>
      </c>
    </row>
    <row r="65" spans="1:31" x14ac:dyDescent="0.2">
      <c r="A65" s="34">
        <v>64</v>
      </c>
      <c r="B65" s="31">
        <v>45806.821624340279</v>
      </c>
      <c r="C65" s="32" t="s">
        <v>23</v>
      </c>
      <c r="D65" s="33" t="s">
        <v>24</v>
      </c>
      <c r="E65" s="33" t="s">
        <v>320</v>
      </c>
      <c r="F65" s="33" t="s">
        <v>43</v>
      </c>
      <c r="G65" s="33" t="s">
        <v>27</v>
      </c>
      <c r="H65" s="34">
        <v>2</v>
      </c>
      <c r="I65" s="34" t="str">
        <f t="shared" si="9"/>
        <v>Low(0-3)</v>
      </c>
      <c r="J65" s="35" t="s">
        <v>29</v>
      </c>
      <c r="K65" s="35" t="s">
        <v>45</v>
      </c>
      <c r="L65" s="35" t="s">
        <v>189</v>
      </c>
      <c r="M65" s="35" t="s">
        <v>32</v>
      </c>
      <c r="N65" s="35" t="s">
        <v>73</v>
      </c>
      <c r="O65" s="35" t="s">
        <v>36</v>
      </c>
      <c r="P65" s="35" t="s">
        <v>48</v>
      </c>
      <c r="Q65" s="35" t="s">
        <v>47</v>
      </c>
      <c r="R65" s="35" t="s">
        <v>297</v>
      </c>
      <c r="S65" s="35">
        <f t="shared" si="10"/>
        <v>1</v>
      </c>
      <c r="T65" s="35">
        <f t="shared" si="11"/>
        <v>0</v>
      </c>
      <c r="U65" s="35">
        <f t="shared" si="12"/>
        <v>0</v>
      </c>
      <c r="V65" s="35">
        <f t="shared" si="13"/>
        <v>0</v>
      </c>
      <c r="W65" s="35">
        <f t="shared" si="14"/>
        <v>0</v>
      </c>
      <c r="X65" s="35">
        <f t="shared" si="15"/>
        <v>0</v>
      </c>
      <c r="Y65" s="35">
        <f t="shared" si="16"/>
        <v>1</v>
      </c>
      <c r="Z65" s="35">
        <f t="shared" si="17"/>
        <v>0</v>
      </c>
      <c r="AA65" s="34">
        <v>4</v>
      </c>
      <c r="AB65" s="33" t="s">
        <v>67</v>
      </c>
      <c r="AC65" s="35" t="s">
        <v>58</v>
      </c>
      <c r="AD65" s="35" t="s">
        <v>298</v>
      </c>
      <c r="AE65" s="35" t="s">
        <v>41</v>
      </c>
    </row>
    <row r="66" spans="1:31" x14ac:dyDescent="0.2">
      <c r="A66" s="65">
        <v>65</v>
      </c>
      <c r="B66" s="26">
        <v>45806.831238854167</v>
      </c>
      <c r="C66" s="27" t="s">
        <v>23</v>
      </c>
      <c r="D66" s="28" t="s">
        <v>24</v>
      </c>
      <c r="E66" s="28" t="s">
        <v>320</v>
      </c>
      <c r="F66" s="28" t="s">
        <v>211</v>
      </c>
      <c r="G66" s="28" t="s">
        <v>27</v>
      </c>
      <c r="H66" s="29">
        <v>4</v>
      </c>
      <c r="I66" s="29" t="str">
        <f t="shared" ref="I66:I71" si="18">IF(H66&lt;=3, "Low(0-3)",IF(H66&lt;=5, "Moderate(4-5)",IF(H66&lt;=8, "High(6-8)",IF(H66&gt;8, "Very High(above 8)"))))</f>
        <v>Moderate(4-5)</v>
      </c>
      <c r="J66" s="30" t="s">
        <v>186</v>
      </c>
      <c r="K66" s="30" t="s">
        <v>45</v>
      </c>
      <c r="L66" s="30" t="s">
        <v>171</v>
      </c>
      <c r="M66" s="30" t="s">
        <v>32</v>
      </c>
      <c r="N66" s="30" t="s">
        <v>33</v>
      </c>
      <c r="O66" s="30" t="s">
        <v>36</v>
      </c>
      <c r="P66" s="30" t="s">
        <v>108</v>
      </c>
      <c r="Q66" s="30" t="s">
        <v>47</v>
      </c>
      <c r="R66" s="30" t="s">
        <v>299</v>
      </c>
      <c r="S66" s="30">
        <f t="shared" ref="S66:S71" si="19">IF(ISNUMBER(SEARCH("Gamified wellness challenges", $R66)), 1, 0)</f>
        <v>0</v>
      </c>
      <c r="T66" s="30">
        <f t="shared" ref="T66:T71" si="20">IF(ISNUMBER(SEARCH("Crisis support resources", $R66)), 1, 0)</f>
        <v>0</v>
      </c>
      <c r="U66" s="30">
        <f t="shared" ref="U66:U71" si="21">IF(ISNUMBER(SEARCH("AI-based mood tracking", $R66)), 1, 0)</f>
        <v>0</v>
      </c>
      <c r="V66" s="30">
        <f t="shared" ref="V66:V71" si="22">IF(ISNUMBER(SEARCH("Daily journal and reflection", $R66)), 1, 0)</f>
        <v>1</v>
      </c>
      <c r="W66" s="30">
        <f t="shared" ref="W66:W71" si="23">IF(ISNUMBER(SEARCH("Social media detox tools", $R66)), 1, 0)</f>
        <v>0</v>
      </c>
      <c r="X66" s="30">
        <f t="shared" ref="X66:X71" si="24">IF(ISNUMBER(SEARCH("Mindfulness/meditation exercises", $R66)), 1, 0)</f>
        <v>1</v>
      </c>
      <c r="Y66" s="30">
        <f t="shared" ref="Y66:Y71" si="25">IF(ISNUMBER(SEARCH("Access to therapists or coaches", $R66)), 1, 0)</f>
        <v>0</v>
      </c>
      <c r="Z66" s="30">
        <f t="shared" ref="Z66:Z71" si="26">IF(ISNUMBER(SEARCH("Anonymous peer community", $R66)), 1, 0)</f>
        <v>1</v>
      </c>
      <c r="AA66" s="29">
        <v>4</v>
      </c>
      <c r="AB66" s="28" t="s">
        <v>38</v>
      </c>
      <c r="AC66" s="30" t="s">
        <v>76</v>
      </c>
      <c r="AD66" s="30" t="s">
        <v>300</v>
      </c>
      <c r="AE66" s="30" t="s">
        <v>32</v>
      </c>
    </row>
    <row r="67" spans="1:31" x14ac:dyDescent="0.2">
      <c r="A67" s="34">
        <v>66</v>
      </c>
      <c r="B67" s="31">
        <v>45806.831797824074</v>
      </c>
      <c r="C67" s="32" t="s">
        <v>23</v>
      </c>
      <c r="D67" s="33" t="s">
        <v>79</v>
      </c>
      <c r="E67" s="33" t="s">
        <v>321</v>
      </c>
      <c r="F67" s="33" t="s">
        <v>43</v>
      </c>
      <c r="G67" s="33" t="s">
        <v>27</v>
      </c>
      <c r="H67" s="34">
        <v>6</v>
      </c>
      <c r="I67" s="34" t="str">
        <f t="shared" si="18"/>
        <v>High(6-8)</v>
      </c>
      <c r="J67" s="35" t="s">
        <v>29</v>
      </c>
      <c r="K67" s="35" t="s">
        <v>45</v>
      </c>
      <c r="L67" s="35" t="s">
        <v>218</v>
      </c>
      <c r="M67" s="35" t="s">
        <v>32</v>
      </c>
      <c r="N67" s="35" t="s">
        <v>73</v>
      </c>
      <c r="O67" s="35" t="s">
        <v>34</v>
      </c>
      <c r="P67" s="35" t="s">
        <v>301</v>
      </c>
      <c r="Q67" s="35" t="s">
        <v>47</v>
      </c>
      <c r="R67" s="35" t="s">
        <v>199</v>
      </c>
      <c r="S67" s="35">
        <f t="shared" si="19"/>
        <v>1</v>
      </c>
      <c r="T67" s="35">
        <f t="shared" si="20"/>
        <v>1</v>
      </c>
      <c r="U67" s="35">
        <f t="shared" si="21"/>
        <v>1</v>
      </c>
      <c r="V67" s="35">
        <f t="shared" si="22"/>
        <v>1</v>
      </c>
      <c r="W67" s="35">
        <f t="shared" si="23"/>
        <v>1</v>
      </c>
      <c r="X67" s="35">
        <f t="shared" si="24"/>
        <v>1</v>
      </c>
      <c r="Y67" s="35">
        <f t="shared" si="25"/>
        <v>1</v>
      </c>
      <c r="Z67" s="35">
        <f t="shared" si="26"/>
        <v>1</v>
      </c>
      <c r="AA67" s="34">
        <v>5</v>
      </c>
      <c r="AB67" s="33" t="s">
        <v>67</v>
      </c>
      <c r="AC67" s="35" t="s">
        <v>58</v>
      </c>
      <c r="AD67" s="35" t="s">
        <v>302</v>
      </c>
      <c r="AE67" s="35" t="s">
        <v>303</v>
      </c>
    </row>
    <row r="68" spans="1:31" x14ac:dyDescent="0.2">
      <c r="A68" s="65">
        <v>67</v>
      </c>
      <c r="B68" s="26">
        <v>45806.834861481482</v>
      </c>
      <c r="C68" s="27" t="s">
        <v>97</v>
      </c>
      <c r="D68" s="28" t="s">
        <v>24</v>
      </c>
      <c r="E68" s="28" t="s">
        <v>322</v>
      </c>
      <c r="F68" s="28" t="s">
        <v>99</v>
      </c>
      <c r="G68" s="28" t="s">
        <v>27</v>
      </c>
      <c r="H68" s="29">
        <v>6</v>
      </c>
      <c r="I68" s="29" t="str">
        <f t="shared" si="18"/>
        <v>High(6-8)</v>
      </c>
      <c r="J68" s="30" t="s">
        <v>29</v>
      </c>
      <c r="K68" s="30" t="s">
        <v>45</v>
      </c>
      <c r="L68" s="30" t="s">
        <v>102</v>
      </c>
      <c r="M68" s="30" t="s">
        <v>32</v>
      </c>
      <c r="N68" s="30" t="s">
        <v>73</v>
      </c>
      <c r="O68" s="30" t="s">
        <v>36</v>
      </c>
      <c r="P68" s="30" t="s">
        <v>305</v>
      </c>
      <c r="Q68" s="30" t="s">
        <v>36</v>
      </c>
      <c r="R68" s="30" t="s">
        <v>151</v>
      </c>
      <c r="S68" s="30">
        <f t="shared" si="19"/>
        <v>0</v>
      </c>
      <c r="T68" s="30">
        <f t="shared" si="20"/>
        <v>0</v>
      </c>
      <c r="U68" s="30">
        <f t="shared" si="21"/>
        <v>0</v>
      </c>
      <c r="V68" s="30">
        <f t="shared" si="22"/>
        <v>1</v>
      </c>
      <c r="W68" s="30">
        <f t="shared" si="23"/>
        <v>0</v>
      </c>
      <c r="X68" s="30">
        <f t="shared" si="24"/>
        <v>0</v>
      </c>
      <c r="Y68" s="30">
        <f t="shared" si="25"/>
        <v>0</v>
      </c>
      <c r="Z68" s="30">
        <f t="shared" si="26"/>
        <v>0</v>
      </c>
      <c r="AA68" s="29">
        <v>5</v>
      </c>
      <c r="AB68" s="28" t="s">
        <v>67</v>
      </c>
      <c r="AC68" s="30" t="s">
        <v>39</v>
      </c>
      <c r="AD68" s="37"/>
      <c r="AE68" s="30" t="s">
        <v>32</v>
      </c>
    </row>
    <row r="69" spans="1:31" x14ac:dyDescent="0.2">
      <c r="A69" s="34">
        <v>68</v>
      </c>
      <c r="B69" s="31">
        <v>45806.837512268517</v>
      </c>
      <c r="C69" s="32" t="s">
        <v>42</v>
      </c>
      <c r="D69" s="33" t="s">
        <v>24</v>
      </c>
      <c r="E69" s="33" t="s">
        <v>320</v>
      </c>
      <c r="F69" s="33" t="s">
        <v>43</v>
      </c>
      <c r="G69" s="33" t="s">
        <v>27</v>
      </c>
      <c r="H69" s="34">
        <v>11</v>
      </c>
      <c r="I69" s="34" t="str">
        <f t="shared" si="18"/>
        <v>Very High(above 8)</v>
      </c>
      <c r="J69" s="35" t="s">
        <v>121</v>
      </c>
      <c r="K69" s="35" t="s">
        <v>45</v>
      </c>
      <c r="L69" s="35" t="s">
        <v>46</v>
      </c>
      <c r="M69" s="35" t="s">
        <v>32</v>
      </c>
      <c r="N69" s="35" t="s">
        <v>73</v>
      </c>
      <c r="O69" s="35" t="s">
        <v>36</v>
      </c>
      <c r="P69" s="35" t="s">
        <v>181</v>
      </c>
      <c r="Q69" s="35" t="s">
        <v>47</v>
      </c>
      <c r="R69" s="35" t="s">
        <v>307</v>
      </c>
      <c r="S69" s="35">
        <f t="shared" si="19"/>
        <v>0</v>
      </c>
      <c r="T69" s="35">
        <f t="shared" si="20"/>
        <v>0</v>
      </c>
      <c r="U69" s="35">
        <f t="shared" si="21"/>
        <v>1</v>
      </c>
      <c r="V69" s="35">
        <f t="shared" si="22"/>
        <v>1</v>
      </c>
      <c r="W69" s="35">
        <f t="shared" si="23"/>
        <v>0</v>
      </c>
      <c r="X69" s="35">
        <f t="shared" si="24"/>
        <v>0</v>
      </c>
      <c r="Y69" s="35">
        <f t="shared" si="25"/>
        <v>1</v>
      </c>
      <c r="Z69" s="35">
        <f t="shared" si="26"/>
        <v>0</v>
      </c>
      <c r="AA69" s="34">
        <v>4</v>
      </c>
      <c r="AB69" s="33" t="s">
        <v>38</v>
      </c>
      <c r="AC69" s="35" t="s">
        <v>82</v>
      </c>
      <c r="AD69" s="35" t="s">
        <v>308</v>
      </c>
      <c r="AE69" s="35" t="s">
        <v>106</v>
      </c>
    </row>
    <row r="70" spans="1:31" x14ac:dyDescent="0.2">
      <c r="A70" s="65">
        <v>69</v>
      </c>
      <c r="B70" s="26">
        <v>45806.838624039352</v>
      </c>
      <c r="C70" s="27" t="s">
        <v>23</v>
      </c>
      <c r="D70" s="28" t="s">
        <v>79</v>
      </c>
      <c r="E70" s="28" t="s">
        <v>320</v>
      </c>
      <c r="F70" s="28" t="s">
        <v>99</v>
      </c>
      <c r="G70" s="28" t="s">
        <v>117</v>
      </c>
      <c r="H70" s="29">
        <v>10</v>
      </c>
      <c r="I70" s="29" t="str">
        <f t="shared" si="18"/>
        <v>Very High(above 8)</v>
      </c>
      <c r="J70" s="30" t="s">
        <v>121</v>
      </c>
      <c r="K70" s="30" t="s">
        <v>81</v>
      </c>
      <c r="L70" s="30" t="s">
        <v>309</v>
      </c>
      <c r="M70" s="30" t="s">
        <v>32</v>
      </c>
      <c r="N70" s="30" t="s">
        <v>64</v>
      </c>
      <c r="O70" s="30" t="s">
        <v>87</v>
      </c>
      <c r="P70" s="30" t="s">
        <v>48</v>
      </c>
      <c r="Q70" s="30" t="s">
        <v>137</v>
      </c>
      <c r="R70" s="30" t="s">
        <v>167</v>
      </c>
      <c r="S70" s="30">
        <f t="shared" si="19"/>
        <v>0</v>
      </c>
      <c r="T70" s="30">
        <f t="shared" si="20"/>
        <v>0</v>
      </c>
      <c r="U70" s="30">
        <f t="shared" si="21"/>
        <v>0</v>
      </c>
      <c r="V70" s="30">
        <f t="shared" si="22"/>
        <v>0</v>
      </c>
      <c r="W70" s="30">
        <f t="shared" si="23"/>
        <v>0</v>
      </c>
      <c r="X70" s="30">
        <f t="shared" si="24"/>
        <v>0</v>
      </c>
      <c r="Y70" s="30">
        <f t="shared" si="25"/>
        <v>0</v>
      </c>
      <c r="Z70" s="30">
        <f t="shared" si="26"/>
        <v>1</v>
      </c>
      <c r="AA70" s="29">
        <v>1</v>
      </c>
      <c r="AB70" s="28" t="s">
        <v>67</v>
      </c>
      <c r="AC70" s="30" t="s">
        <v>39</v>
      </c>
      <c r="AD70" s="30" t="s">
        <v>310</v>
      </c>
      <c r="AE70" s="30" t="s">
        <v>311</v>
      </c>
    </row>
    <row r="71" spans="1:31" x14ac:dyDescent="0.2">
      <c r="A71" s="34">
        <v>70</v>
      </c>
      <c r="B71" s="38">
        <v>45806.861066273152</v>
      </c>
      <c r="C71" s="39" t="s">
        <v>42</v>
      </c>
      <c r="D71" s="40" t="s">
        <v>24</v>
      </c>
      <c r="E71" s="40" t="s">
        <v>322</v>
      </c>
      <c r="F71" s="40" t="s">
        <v>99</v>
      </c>
      <c r="G71" s="40" t="s">
        <v>27</v>
      </c>
      <c r="H71" s="41">
        <v>6</v>
      </c>
      <c r="I71" s="41" t="str">
        <f t="shared" si="18"/>
        <v>High(6-8)</v>
      </c>
      <c r="J71" s="42" t="s">
        <v>61</v>
      </c>
      <c r="K71" s="42" t="s">
        <v>45</v>
      </c>
      <c r="L71" s="42" t="s">
        <v>312</v>
      </c>
      <c r="M71" s="42" t="s">
        <v>32</v>
      </c>
      <c r="N71" s="42" t="s">
        <v>33</v>
      </c>
      <c r="O71" s="42" t="s">
        <v>47</v>
      </c>
      <c r="P71" s="42" t="s">
        <v>48</v>
      </c>
      <c r="Q71" s="36"/>
      <c r="R71" s="42" t="s">
        <v>313</v>
      </c>
      <c r="S71" s="42">
        <f t="shared" si="19"/>
        <v>0</v>
      </c>
      <c r="T71" s="42">
        <f t="shared" si="20"/>
        <v>1</v>
      </c>
      <c r="U71" s="42">
        <f t="shared" si="21"/>
        <v>0</v>
      </c>
      <c r="V71" s="42">
        <f t="shared" si="22"/>
        <v>1</v>
      </c>
      <c r="W71" s="42">
        <f t="shared" si="23"/>
        <v>0</v>
      </c>
      <c r="X71" s="42">
        <f t="shared" si="24"/>
        <v>1</v>
      </c>
      <c r="Y71" s="42">
        <f t="shared" si="25"/>
        <v>1</v>
      </c>
      <c r="Z71" s="42">
        <f t="shared" si="26"/>
        <v>1</v>
      </c>
      <c r="AA71" s="41">
        <v>5</v>
      </c>
      <c r="AB71" s="40" t="s">
        <v>67</v>
      </c>
      <c r="AC71" s="42" t="s">
        <v>76</v>
      </c>
      <c r="AD71" s="42" t="s">
        <v>314</v>
      </c>
      <c r="AE71" s="42" t="s">
        <v>315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C2180-1BDF-4407-B365-601FCA743006}">
  <dimension ref="A3:I13"/>
  <sheetViews>
    <sheetView topLeftCell="A2" workbookViewId="0">
      <selection activeCell="I16" sqref="I16"/>
    </sheetView>
  </sheetViews>
  <sheetFormatPr defaultRowHeight="12.75" x14ac:dyDescent="0.2"/>
  <cols>
    <col min="1" max="1" width="12.85546875" bestFit="1" customWidth="1"/>
    <col min="2" max="2" width="5.5703125" bestFit="1" customWidth="1"/>
    <col min="3" max="3" width="4.85546875" bestFit="1" customWidth="1"/>
    <col min="4" max="4" width="5.140625" bestFit="1" customWidth="1"/>
    <col min="5" max="5" width="8.28515625" bestFit="1" customWidth="1"/>
    <col min="6" max="6" width="5.7109375" bestFit="1" customWidth="1"/>
    <col min="7" max="7" width="13.7109375" bestFit="1" customWidth="1"/>
    <col min="8" max="8" width="12.7109375" bestFit="1" customWidth="1"/>
    <col min="9" max="9" width="15" bestFit="1" customWidth="1"/>
    <col min="10" max="10" width="32.5703125" bestFit="1" customWidth="1"/>
    <col min="11" max="11" width="35.140625" bestFit="1" customWidth="1"/>
    <col min="12" max="12" width="30.85546875" bestFit="1" customWidth="1"/>
    <col min="13" max="13" width="28.140625" bestFit="1" customWidth="1"/>
    <col min="14" max="14" width="28.42578125" bestFit="1" customWidth="1"/>
    <col min="15" max="15" width="31.85546875" bestFit="1" customWidth="1"/>
    <col min="16" max="16" width="29.85546875" bestFit="1" customWidth="1"/>
    <col min="17" max="17" width="35.85546875" bestFit="1" customWidth="1"/>
    <col min="18" max="18" width="37.28515625" bestFit="1" customWidth="1"/>
    <col min="19" max="19" width="39.85546875" bestFit="1" customWidth="1"/>
    <col min="20" max="20" width="35.5703125" bestFit="1" customWidth="1"/>
    <col min="21" max="21" width="32.85546875" bestFit="1" customWidth="1"/>
    <col min="22" max="22" width="33.140625" bestFit="1" customWidth="1"/>
    <col min="23" max="23" width="36.5703125" bestFit="1" customWidth="1"/>
    <col min="24" max="24" width="34.5703125" bestFit="1" customWidth="1"/>
    <col min="25" max="25" width="40.5703125" bestFit="1" customWidth="1"/>
    <col min="26" max="26" width="32.5703125" bestFit="1" customWidth="1"/>
    <col min="27" max="27" width="35.140625" bestFit="1" customWidth="1"/>
    <col min="28" max="28" width="30.85546875" bestFit="1" customWidth="1"/>
    <col min="29" max="29" width="28.140625" bestFit="1" customWidth="1"/>
    <col min="30" max="30" width="28.42578125" bestFit="1" customWidth="1"/>
    <col min="31" max="31" width="31.85546875" bestFit="1" customWidth="1"/>
    <col min="32" max="32" width="29.85546875" bestFit="1" customWidth="1"/>
    <col min="33" max="33" width="35.85546875" bestFit="1" customWidth="1"/>
    <col min="34" max="34" width="32.5703125" bestFit="1" customWidth="1"/>
    <col min="35" max="35" width="35.140625" bestFit="1" customWidth="1"/>
    <col min="36" max="36" width="30.85546875" bestFit="1" customWidth="1"/>
    <col min="37" max="37" width="28.140625" bestFit="1" customWidth="1"/>
    <col min="38" max="38" width="28.42578125" bestFit="1" customWidth="1"/>
    <col min="39" max="39" width="31.85546875" bestFit="1" customWidth="1"/>
    <col min="40" max="40" width="29.85546875" bestFit="1" customWidth="1"/>
    <col min="41" max="41" width="35.85546875" bestFit="1" customWidth="1"/>
    <col min="42" max="42" width="34.28515625" bestFit="1" customWidth="1"/>
    <col min="43" max="43" width="36.7109375" bestFit="1" customWidth="1"/>
    <col min="44" max="44" width="32.42578125" bestFit="1" customWidth="1"/>
    <col min="45" max="45" width="29.85546875" bestFit="1" customWidth="1"/>
    <col min="46" max="46" width="30.140625" bestFit="1" customWidth="1"/>
    <col min="47" max="47" width="33.42578125" bestFit="1" customWidth="1"/>
    <col min="48" max="48" width="31.42578125" bestFit="1" customWidth="1"/>
    <col min="49" max="49" width="37.42578125" bestFit="1" customWidth="1"/>
    <col min="50" max="50" width="37.28515625" bestFit="1" customWidth="1"/>
    <col min="51" max="51" width="39.85546875" bestFit="1" customWidth="1"/>
    <col min="52" max="52" width="35.5703125" bestFit="1" customWidth="1"/>
    <col min="53" max="53" width="32.85546875" bestFit="1" customWidth="1"/>
    <col min="54" max="54" width="33.140625" bestFit="1" customWidth="1"/>
    <col min="55" max="55" width="36.5703125" bestFit="1" customWidth="1"/>
    <col min="56" max="56" width="34.5703125" bestFit="1" customWidth="1"/>
    <col min="57" max="57" width="40.5703125" bestFit="1" customWidth="1"/>
    <col min="58" max="58" width="32.5703125" bestFit="1" customWidth="1"/>
    <col min="59" max="59" width="35.140625" bestFit="1" customWidth="1"/>
    <col min="60" max="60" width="30.85546875" bestFit="1" customWidth="1"/>
    <col min="61" max="61" width="28.140625" bestFit="1" customWidth="1"/>
    <col min="62" max="62" width="28.42578125" bestFit="1" customWidth="1"/>
    <col min="63" max="63" width="31.85546875" bestFit="1" customWidth="1"/>
    <col min="64" max="64" width="29.85546875" bestFit="1" customWidth="1"/>
    <col min="65" max="65" width="35.85546875" bestFit="1" customWidth="1"/>
    <col min="66" max="66" width="32.5703125" bestFit="1" customWidth="1"/>
    <col min="67" max="67" width="35.140625" bestFit="1" customWidth="1"/>
    <col min="68" max="68" width="30.85546875" bestFit="1" customWidth="1"/>
    <col min="69" max="69" width="28.140625" bestFit="1" customWidth="1"/>
    <col min="70" max="70" width="28.42578125" bestFit="1" customWidth="1"/>
    <col min="71" max="71" width="31.85546875" bestFit="1" customWidth="1"/>
    <col min="72" max="72" width="29.85546875" bestFit="1" customWidth="1"/>
    <col min="73" max="73" width="35.85546875" bestFit="1" customWidth="1"/>
    <col min="74" max="74" width="34.28515625" bestFit="1" customWidth="1"/>
    <col min="75" max="75" width="36.7109375" bestFit="1" customWidth="1"/>
    <col min="76" max="76" width="32.42578125" bestFit="1" customWidth="1"/>
    <col min="77" max="77" width="29.85546875" bestFit="1" customWidth="1"/>
    <col min="78" max="78" width="30.140625" bestFit="1" customWidth="1"/>
    <col min="79" max="79" width="33.42578125" bestFit="1" customWidth="1"/>
    <col min="80" max="80" width="31.42578125" bestFit="1" customWidth="1"/>
    <col min="81" max="81" width="37.42578125" bestFit="1" customWidth="1"/>
    <col min="82" max="82" width="32.5703125" bestFit="1" customWidth="1"/>
    <col min="83" max="83" width="35.140625" bestFit="1" customWidth="1"/>
    <col min="84" max="84" width="30.85546875" bestFit="1" customWidth="1"/>
    <col min="85" max="85" width="28.140625" bestFit="1" customWidth="1"/>
    <col min="86" max="86" width="28.42578125" bestFit="1" customWidth="1"/>
    <col min="87" max="87" width="31.85546875" bestFit="1" customWidth="1"/>
    <col min="88" max="88" width="29.85546875" bestFit="1" customWidth="1"/>
    <col min="89" max="89" width="35.85546875" bestFit="1" customWidth="1"/>
    <col min="90" max="90" width="32.5703125" bestFit="1" customWidth="1"/>
    <col min="91" max="91" width="35.140625" bestFit="1" customWidth="1"/>
    <col min="92" max="92" width="30.85546875" bestFit="1" customWidth="1"/>
    <col min="93" max="93" width="28.140625" bestFit="1" customWidth="1"/>
    <col min="94" max="94" width="28.42578125" bestFit="1" customWidth="1"/>
    <col min="95" max="95" width="31.85546875" bestFit="1" customWidth="1"/>
    <col min="96" max="96" width="29.85546875" bestFit="1" customWidth="1"/>
    <col min="97" max="97" width="35.85546875" bestFit="1" customWidth="1"/>
    <col min="98" max="98" width="34.28515625" bestFit="1" customWidth="1"/>
    <col min="99" max="99" width="36.7109375" bestFit="1" customWidth="1"/>
    <col min="100" max="100" width="32.42578125" bestFit="1" customWidth="1"/>
    <col min="101" max="101" width="29.85546875" bestFit="1" customWidth="1"/>
    <col min="102" max="102" width="30.140625" bestFit="1" customWidth="1"/>
    <col min="103" max="103" width="33.42578125" bestFit="1" customWidth="1"/>
    <col min="104" max="104" width="31.42578125" bestFit="1" customWidth="1"/>
    <col min="105" max="105" width="37.42578125" bestFit="1" customWidth="1"/>
    <col min="106" max="106" width="34.28515625" bestFit="1" customWidth="1"/>
    <col min="107" max="107" width="36.7109375" bestFit="1" customWidth="1"/>
    <col min="108" max="108" width="32.42578125" bestFit="1" customWidth="1"/>
    <col min="109" max="109" width="29.85546875" bestFit="1" customWidth="1"/>
    <col min="110" max="110" width="30.140625" bestFit="1" customWidth="1"/>
    <col min="111" max="111" width="33.42578125" bestFit="1" customWidth="1"/>
    <col min="112" max="112" width="31.42578125" bestFit="1" customWidth="1"/>
    <col min="113" max="113" width="37.42578125" bestFit="1" customWidth="1"/>
    <col min="114" max="114" width="37.28515625" bestFit="1" customWidth="1"/>
    <col min="115" max="115" width="39.85546875" bestFit="1" customWidth="1"/>
    <col min="116" max="116" width="35.5703125" bestFit="1" customWidth="1"/>
    <col min="117" max="117" width="32.85546875" bestFit="1" customWidth="1"/>
    <col min="118" max="118" width="33.140625" bestFit="1" customWidth="1"/>
    <col min="119" max="119" width="36.5703125" bestFit="1" customWidth="1"/>
    <col min="120" max="120" width="34.5703125" bestFit="1" customWidth="1"/>
    <col min="121" max="121" width="40.5703125" bestFit="1" customWidth="1"/>
    <col min="122" max="122" width="32.5703125" bestFit="1" customWidth="1"/>
    <col min="123" max="123" width="35.140625" bestFit="1" customWidth="1"/>
    <col min="124" max="124" width="30.85546875" bestFit="1" customWidth="1"/>
    <col min="125" max="125" width="28.140625" bestFit="1" customWidth="1"/>
    <col min="126" max="126" width="28.42578125" bestFit="1" customWidth="1"/>
    <col min="127" max="127" width="31.85546875" bestFit="1" customWidth="1"/>
    <col min="128" max="128" width="29.85546875" bestFit="1" customWidth="1"/>
    <col min="129" max="129" width="35.85546875" bestFit="1" customWidth="1"/>
    <col min="130" max="130" width="34.28515625" bestFit="1" customWidth="1"/>
    <col min="131" max="131" width="36.7109375" bestFit="1" customWidth="1"/>
    <col min="132" max="132" width="32.42578125" bestFit="1" customWidth="1"/>
    <col min="133" max="133" width="29.85546875" bestFit="1" customWidth="1"/>
    <col min="134" max="134" width="30.140625" bestFit="1" customWidth="1"/>
    <col min="135" max="135" width="33.42578125" bestFit="1" customWidth="1"/>
    <col min="136" max="136" width="31.42578125" bestFit="1" customWidth="1"/>
    <col min="137" max="137" width="37.42578125" bestFit="1" customWidth="1"/>
    <col min="138" max="138" width="32.5703125" bestFit="1" customWidth="1"/>
    <col min="139" max="139" width="35.140625" bestFit="1" customWidth="1"/>
    <col min="140" max="140" width="30.85546875" bestFit="1" customWidth="1"/>
    <col min="141" max="141" width="28.140625" bestFit="1" customWidth="1"/>
    <col min="142" max="142" width="28.42578125" bestFit="1" customWidth="1"/>
    <col min="143" max="143" width="31.85546875" bestFit="1" customWidth="1"/>
    <col min="144" max="144" width="29.85546875" bestFit="1" customWidth="1"/>
    <col min="145" max="145" width="35.85546875" bestFit="1" customWidth="1"/>
    <col min="146" max="146" width="34.28515625" bestFit="1" customWidth="1"/>
    <col min="147" max="147" width="36.7109375" bestFit="1" customWidth="1"/>
    <col min="148" max="148" width="32.42578125" bestFit="1" customWidth="1"/>
    <col min="149" max="149" width="29.85546875" bestFit="1" customWidth="1"/>
    <col min="150" max="150" width="30.140625" bestFit="1" customWidth="1"/>
    <col min="151" max="151" width="33.42578125" bestFit="1" customWidth="1"/>
    <col min="152" max="152" width="31.42578125" bestFit="1" customWidth="1"/>
    <col min="153" max="153" width="37.42578125" bestFit="1" customWidth="1"/>
    <col min="154" max="154" width="34.28515625" bestFit="1" customWidth="1"/>
    <col min="155" max="155" width="36.7109375" bestFit="1" customWidth="1"/>
    <col min="156" max="156" width="32.42578125" bestFit="1" customWidth="1"/>
    <col min="157" max="157" width="29.85546875" bestFit="1" customWidth="1"/>
    <col min="158" max="158" width="30.140625" bestFit="1" customWidth="1"/>
    <col min="159" max="159" width="33.42578125" bestFit="1" customWidth="1"/>
    <col min="160" max="160" width="31.42578125" bestFit="1" customWidth="1"/>
    <col min="161" max="161" width="37.42578125" bestFit="1" customWidth="1"/>
    <col min="162" max="162" width="32.5703125" bestFit="1" customWidth="1"/>
    <col min="163" max="163" width="35.140625" bestFit="1" customWidth="1"/>
    <col min="164" max="164" width="30.85546875" bestFit="1" customWidth="1"/>
    <col min="165" max="165" width="28.140625" bestFit="1" customWidth="1"/>
    <col min="166" max="166" width="28.42578125" bestFit="1" customWidth="1"/>
    <col min="167" max="167" width="31.85546875" bestFit="1" customWidth="1"/>
    <col min="168" max="168" width="29.85546875" bestFit="1" customWidth="1"/>
    <col min="169" max="169" width="35.85546875" bestFit="1" customWidth="1"/>
    <col min="170" max="170" width="34.28515625" bestFit="1" customWidth="1"/>
    <col min="171" max="171" width="36.7109375" bestFit="1" customWidth="1"/>
    <col min="172" max="172" width="32.42578125" bestFit="1" customWidth="1"/>
    <col min="173" max="173" width="29.85546875" bestFit="1" customWidth="1"/>
    <col min="174" max="174" width="30.140625" bestFit="1" customWidth="1"/>
    <col min="175" max="175" width="33.42578125" bestFit="1" customWidth="1"/>
    <col min="176" max="176" width="31.42578125" bestFit="1" customWidth="1"/>
    <col min="177" max="177" width="37.42578125" bestFit="1" customWidth="1"/>
    <col min="178" max="178" width="32.5703125" bestFit="1" customWidth="1"/>
    <col min="179" max="179" width="35.140625" bestFit="1" customWidth="1"/>
    <col min="180" max="180" width="30.85546875" bestFit="1" customWidth="1"/>
    <col min="181" max="181" width="28.140625" bestFit="1" customWidth="1"/>
    <col min="182" max="182" width="28.42578125" bestFit="1" customWidth="1"/>
    <col min="183" max="183" width="31.85546875" bestFit="1" customWidth="1"/>
    <col min="184" max="184" width="29.85546875" bestFit="1" customWidth="1"/>
    <col min="185" max="185" width="35.85546875" bestFit="1" customWidth="1"/>
    <col min="186" max="186" width="34.28515625" bestFit="1" customWidth="1"/>
    <col min="187" max="187" width="36.7109375" bestFit="1" customWidth="1"/>
    <col min="188" max="188" width="32.42578125" bestFit="1" customWidth="1"/>
    <col min="189" max="189" width="29.85546875" bestFit="1" customWidth="1"/>
    <col min="190" max="190" width="30.140625" bestFit="1" customWidth="1"/>
    <col min="191" max="191" width="33.42578125" bestFit="1" customWidth="1"/>
    <col min="192" max="192" width="31.42578125" bestFit="1" customWidth="1"/>
    <col min="193" max="193" width="37.42578125" bestFit="1" customWidth="1"/>
    <col min="194" max="194" width="34.28515625" bestFit="1" customWidth="1"/>
    <col min="195" max="195" width="36.7109375" bestFit="1" customWidth="1"/>
    <col min="196" max="196" width="32.42578125" bestFit="1" customWidth="1"/>
    <col min="197" max="197" width="29.85546875" bestFit="1" customWidth="1"/>
    <col min="198" max="198" width="30.140625" bestFit="1" customWidth="1"/>
    <col min="199" max="199" width="33.42578125" bestFit="1" customWidth="1"/>
    <col min="200" max="200" width="31.42578125" bestFit="1" customWidth="1"/>
    <col min="201" max="201" width="37.42578125" bestFit="1" customWidth="1"/>
    <col min="202" max="202" width="34.28515625" bestFit="1" customWidth="1"/>
    <col min="203" max="203" width="36.7109375" bestFit="1" customWidth="1"/>
    <col min="204" max="204" width="32.42578125" bestFit="1" customWidth="1"/>
    <col min="205" max="205" width="29.85546875" bestFit="1" customWidth="1"/>
    <col min="206" max="206" width="30.140625" bestFit="1" customWidth="1"/>
    <col min="207" max="207" width="33.42578125" bestFit="1" customWidth="1"/>
    <col min="208" max="208" width="31.42578125" bestFit="1" customWidth="1"/>
    <col min="209" max="209" width="37.42578125" bestFit="1" customWidth="1"/>
    <col min="210" max="210" width="37.28515625" bestFit="1" customWidth="1"/>
    <col min="211" max="211" width="39.85546875" bestFit="1" customWidth="1"/>
    <col min="212" max="212" width="35.5703125" bestFit="1" customWidth="1"/>
    <col min="213" max="213" width="32.85546875" bestFit="1" customWidth="1"/>
    <col min="214" max="214" width="33.140625" bestFit="1" customWidth="1"/>
    <col min="215" max="215" width="36.5703125" bestFit="1" customWidth="1"/>
    <col min="216" max="216" width="34.5703125" bestFit="1" customWidth="1"/>
    <col min="217" max="217" width="40.5703125" bestFit="1" customWidth="1"/>
    <col min="218" max="218" width="32.5703125" bestFit="1" customWidth="1"/>
    <col min="219" max="219" width="35.140625" bestFit="1" customWidth="1"/>
    <col min="220" max="220" width="30.85546875" bestFit="1" customWidth="1"/>
    <col min="221" max="221" width="28.140625" bestFit="1" customWidth="1"/>
    <col min="222" max="222" width="28.42578125" bestFit="1" customWidth="1"/>
    <col min="223" max="223" width="31.85546875" bestFit="1" customWidth="1"/>
    <col min="224" max="224" width="29.85546875" bestFit="1" customWidth="1"/>
    <col min="225" max="225" width="35.85546875" bestFit="1" customWidth="1"/>
    <col min="226" max="226" width="32.5703125" bestFit="1" customWidth="1"/>
    <col min="227" max="227" width="35.140625" bestFit="1" customWidth="1"/>
    <col min="228" max="228" width="30.85546875" bestFit="1" customWidth="1"/>
    <col min="229" max="229" width="28.140625" bestFit="1" customWidth="1"/>
    <col min="230" max="230" width="28.42578125" bestFit="1" customWidth="1"/>
    <col min="231" max="231" width="31.85546875" bestFit="1" customWidth="1"/>
    <col min="232" max="232" width="29.85546875" bestFit="1" customWidth="1"/>
    <col min="233" max="233" width="35.85546875" bestFit="1" customWidth="1"/>
    <col min="234" max="234" width="34.28515625" bestFit="1" customWidth="1"/>
    <col min="235" max="235" width="36.7109375" bestFit="1" customWidth="1"/>
    <col min="236" max="236" width="32.42578125" bestFit="1" customWidth="1"/>
    <col min="237" max="237" width="29.85546875" bestFit="1" customWidth="1"/>
    <col min="238" max="238" width="30.140625" bestFit="1" customWidth="1"/>
    <col min="239" max="239" width="33.42578125" bestFit="1" customWidth="1"/>
    <col min="240" max="240" width="31.42578125" bestFit="1" customWidth="1"/>
    <col min="241" max="241" width="37.42578125" bestFit="1" customWidth="1"/>
    <col min="242" max="242" width="32.5703125" bestFit="1" customWidth="1"/>
    <col min="243" max="243" width="35.140625" bestFit="1" customWidth="1"/>
    <col min="244" max="244" width="30.85546875" bestFit="1" customWidth="1"/>
    <col min="245" max="245" width="28.140625" bestFit="1" customWidth="1"/>
    <col min="246" max="246" width="28.42578125" bestFit="1" customWidth="1"/>
    <col min="247" max="247" width="31.85546875" bestFit="1" customWidth="1"/>
    <col min="248" max="248" width="29.85546875" bestFit="1" customWidth="1"/>
    <col min="249" max="249" width="35.85546875" bestFit="1" customWidth="1"/>
    <col min="250" max="250" width="32.5703125" bestFit="1" customWidth="1"/>
    <col min="251" max="251" width="35.140625" bestFit="1" customWidth="1"/>
    <col min="252" max="252" width="30.85546875" bestFit="1" customWidth="1"/>
    <col min="253" max="253" width="28.140625" bestFit="1" customWidth="1"/>
    <col min="254" max="254" width="28.42578125" bestFit="1" customWidth="1"/>
    <col min="255" max="255" width="31.85546875" bestFit="1" customWidth="1"/>
    <col min="256" max="256" width="29.85546875" bestFit="1" customWidth="1"/>
    <col min="257" max="257" width="35.85546875" bestFit="1" customWidth="1"/>
    <col min="258" max="258" width="34.28515625" bestFit="1" customWidth="1"/>
    <col min="259" max="259" width="36.7109375" bestFit="1" customWidth="1"/>
    <col min="260" max="260" width="32.42578125" bestFit="1" customWidth="1"/>
    <col min="261" max="261" width="29.85546875" bestFit="1" customWidth="1"/>
    <col min="262" max="262" width="30.140625" bestFit="1" customWidth="1"/>
    <col min="263" max="263" width="33.42578125" bestFit="1" customWidth="1"/>
    <col min="264" max="264" width="31.42578125" bestFit="1" customWidth="1"/>
    <col min="265" max="265" width="37.42578125" bestFit="1" customWidth="1"/>
    <col min="266" max="266" width="34.28515625" bestFit="1" customWidth="1"/>
    <col min="267" max="267" width="36.7109375" bestFit="1" customWidth="1"/>
    <col min="268" max="268" width="32.42578125" bestFit="1" customWidth="1"/>
    <col min="269" max="269" width="29.85546875" bestFit="1" customWidth="1"/>
    <col min="270" max="270" width="30.140625" bestFit="1" customWidth="1"/>
    <col min="271" max="271" width="33.42578125" bestFit="1" customWidth="1"/>
    <col min="272" max="272" width="31.42578125" bestFit="1" customWidth="1"/>
    <col min="273" max="273" width="37.42578125" bestFit="1" customWidth="1"/>
    <col min="274" max="274" width="32.5703125" bestFit="1" customWidth="1"/>
    <col min="275" max="275" width="35.140625" bestFit="1" customWidth="1"/>
    <col min="276" max="276" width="30.85546875" bestFit="1" customWidth="1"/>
    <col min="277" max="277" width="28.140625" bestFit="1" customWidth="1"/>
    <col min="278" max="278" width="28.42578125" bestFit="1" customWidth="1"/>
    <col min="279" max="279" width="31.85546875" bestFit="1" customWidth="1"/>
    <col min="280" max="280" width="29.85546875" bestFit="1" customWidth="1"/>
    <col min="281" max="281" width="35.85546875" bestFit="1" customWidth="1"/>
    <col min="282" max="282" width="34.28515625" bestFit="1" customWidth="1"/>
    <col min="283" max="283" width="36.7109375" bestFit="1" customWidth="1"/>
    <col min="284" max="284" width="32.42578125" bestFit="1" customWidth="1"/>
    <col min="285" max="285" width="29.85546875" bestFit="1" customWidth="1"/>
    <col min="286" max="286" width="30.140625" bestFit="1" customWidth="1"/>
    <col min="287" max="287" width="33.42578125" bestFit="1" customWidth="1"/>
    <col min="288" max="288" width="31.42578125" bestFit="1" customWidth="1"/>
    <col min="289" max="289" width="37.42578125" bestFit="1" customWidth="1"/>
    <col min="290" max="290" width="32.5703125" bestFit="1" customWidth="1"/>
    <col min="291" max="291" width="35.140625" bestFit="1" customWidth="1"/>
    <col min="292" max="292" width="30.85546875" bestFit="1" customWidth="1"/>
    <col min="293" max="293" width="28.140625" bestFit="1" customWidth="1"/>
    <col min="294" max="294" width="28.42578125" bestFit="1" customWidth="1"/>
    <col min="295" max="295" width="31.85546875" bestFit="1" customWidth="1"/>
    <col min="296" max="296" width="29.85546875" bestFit="1" customWidth="1"/>
    <col min="297" max="297" width="35.85546875" bestFit="1" customWidth="1"/>
    <col min="298" max="298" width="34.28515625" bestFit="1" customWidth="1"/>
    <col min="299" max="299" width="36.7109375" bestFit="1" customWidth="1"/>
    <col min="300" max="300" width="32.42578125" bestFit="1" customWidth="1"/>
    <col min="301" max="301" width="29.85546875" bestFit="1" customWidth="1"/>
    <col min="302" max="302" width="30.140625" bestFit="1" customWidth="1"/>
    <col min="303" max="303" width="33.42578125" bestFit="1" customWidth="1"/>
    <col min="304" max="304" width="31.42578125" bestFit="1" customWidth="1"/>
    <col min="305" max="305" width="37.42578125" bestFit="1" customWidth="1"/>
    <col min="306" max="306" width="34.28515625" bestFit="1" customWidth="1"/>
    <col min="307" max="307" width="36.7109375" bestFit="1" customWidth="1"/>
    <col min="308" max="308" width="32.42578125" bestFit="1" customWidth="1"/>
    <col min="309" max="309" width="29.85546875" bestFit="1" customWidth="1"/>
    <col min="310" max="310" width="30.140625" bestFit="1" customWidth="1"/>
    <col min="311" max="311" width="33.42578125" bestFit="1" customWidth="1"/>
    <col min="312" max="312" width="31.42578125" bestFit="1" customWidth="1"/>
    <col min="313" max="313" width="37.42578125" bestFit="1" customWidth="1"/>
    <col min="314" max="314" width="34.28515625" bestFit="1" customWidth="1"/>
    <col min="315" max="315" width="36.7109375" bestFit="1" customWidth="1"/>
    <col min="316" max="316" width="32.42578125" bestFit="1" customWidth="1"/>
    <col min="317" max="317" width="29.85546875" bestFit="1" customWidth="1"/>
    <col min="318" max="318" width="30.140625" bestFit="1" customWidth="1"/>
    <col min="319" max="319" width="33.42578125" bestFit="1" customWidth="1"/>
    <col min="320" max="320" width="31.42578125" bestFit="1" customWidth="1"/>
    <col min="321" max="321" width="37.42578125" bestFit="1" customWidth="1"/>
    <col min="322" max="322" width="32.5703125" bestFit="1" customWidth="1"/>
    <col min="323" max="323" width="35.140625" bestFit="1" customWidth="1"/>
    <col min="324" max="324" width="30.85546875" bestFit="1" customWidth="1"/>
    <col min="325" max="325" width="28.140625" bestFit="1" customWidth="1"/>
    <col min="326" max="326" width="28.42578125" bestFit="1" customWidth="1"/>
    <col min="327" max="327" width="31.85546875" bestFit="1" customWidth="1"/>
    <col min="328" max="328" width="29.85546875" bestFit="1" customWidth="1"/>
    <col min="329" max="329" width="35.85546875" bestFit="1" customWidth="1"/>
    <col min="330" max="330" width="34.28515625" bestFit="1" customWidth="1"/>
    <col min="331" max="331" width="36.7109375" bestFit="1" customWidth="1"/>
    <col min="332" max="332" width="32.42578125" bestFit="1" customWidth="1"/>
    <col min="333" max="333" width="29.85546875" bestFit="1" customWidth="1"/>
    <col min="334" max="334" width="30.140625" bestFit="1" customWidth="1"/>
    <col min="335" max="335" width="33.42578125" bestFit="1" customWidth="1"/>
    <col min="336" max="336" width="31.42578125" bestFit="1" customWidth="1"/>
    <col min="337" max="337" width="37.42578125" bestFit="1" customWidth="1"/>
    <col min="338" max="338" width="32.5703125" bestFit="1" customWidth="1"/>
    <col min="339" max="339" width="35.140625" bestFit="1" customWidth="1"/>
    <col min="340" max="340" width="30.85546875" bestFit="1" customWidth="1"/>
    <col min="341" max="341" width="28.140625" bestFit="1" customWidth="1"/>
    <col min="342" max="342" width="28.42578125" bestFit="1" customWidth="1"/>
    <col min="343" max="343" width="31.85546875" bestFit="1" customWidth="1"/>
    <col min="344" max="344" width="29.85546875" bestFit="1" customWidth="1"/>
    <col min="345" max="345" width="35.85546875" bestFit="1" customWidth="1"/>
    <col min="346" max="346" width="34.28515625" bestFit="1" customWidth="1"/>
    <col min="347" max="347" width="36.7109375" bestFit="1" customWidth="1"/>
    <col min="348" max="348" width="32.42578125" bestFit="1" customWidth="1"/>
    <col min="349" max="349" width="29.85546875" bestFit="1" customWidth="1"/>
    <col min="350" max="350" width="30.140625" bestFit="1" customWidth="1"/>
    <col min="351" max="351" width="33.42578125" bestFit="1" customWidth="1"/>
    <col min="352" max="352" width="31.42578125" bestFit="1" customWidth="1"/>
    <col min="353" max="353" width="37.42578125" bestFit="1" customWidth="1"/>
    <col min="354" max="354" width="34.28515625" bestFit="1" customWidth="1"/>
    <col min="355" max="355" width="36.7109375" bestFit="1" customWidth="1"/>
    <col min="356" max="356" width="32.42578125" bestFit="1" customWidth="1"/>
    <col min="357" max="357" width="29.85546875" bestFit="1" customWidth="1"/>
    <col min="358" max="358" width="30.140625" bestFit="1" customWidth="1"/>
    <col min="359" max="359" width="33.42578125" bestFit="1" customWidth="1"/>
    <col min="360" max="360" width="31.42578125" bestFit="1" customWidth="1"/>
    <col min="361" max="361" width="37.42578125" bestFit="1" customWidth="1"/>
    <col min="362" max="362" width="32.5703125" bestFit="1" customWidth="1"/>
    <col min="363" max="363" width="35.140625" bestFit="1" customWidth="1"/>
    <col min="364" max="364" width="30.85546875" bestFit="1" customWidth="1"/>
    <col min="365" max="365" width="28.140625" bestFit="1" customWidth="1"/>
    <col min="366" max="366" width="28.42578125" bestFit="1" customWidth="1"/>
    <col min="367" max="367" width="31.85546875" bestFit="1" customWidth="1"/>
    <col min="368" max="368" width="29.85546875" bestFit="1" customWidth="1"/>
    <col min="369" max="369" width="35.85546875" bestFit="1" customWidth="1"/>
    <col min="370" max="370" width="34.28515625" bestFit="1" customWidth="1"/>
    <col min="371" max="371" width="36.7109375" bestFit="1" customWidth="1"/>
    <col min="372" max="372" width="32.42578125" bestFit="1" customWidth="1"/>
    <col min="373" max="373" width="29.85546875" bestFit="1" customWidth="1"/>
    <col min="374" max="374" width="30.140625" bestFit="1" customWidth="1"/>
    <col min="375" max="375" width="33.42578125" bestFit="1" customWidth="1"/>
    <col min="376" max="376" width="31.42578125" bestFit="1" customWidth="1"/>
    <col min="377" max="377" width="37.42578125" bestFit="1" customWidth="1"/>
    <col min="378" max="378" width="34.28515625" bestFit="1" customWidth="1"/>
    <col min="379" max="379" width="36.7109375" bestFit="1" customWidth="1"/>
    <col min="380" max="380" width="32.42578125" bestFit="1" customWidth="1"/>
    <col min="381" max="381" width="29.85546875" bestFit="1" customWidth="1"/>
    <col min="382" max="382" width="30.140625" bestFit="1" customWidth="1"/>
    <col min="383" max="383" width="33.42578125" bestFit="1" customWidth="1"/>
    <col min="384" max="384" width="31.42578125" bestFit="1" customWidth="1"/>
    <col min="385" max="385" width="37.42578125" bestFit="1" customWidth="1"/>
    <col min="386" max="386" width="34.28515625" bestFit="1" customWidth="1"/>
    <col min="387" max="387" width="36.7109375" bestFit="1" customWidth="1"/>
    <col min="388" max="388" width="32.42578125" bestFit="1" customWidth="1"/>
    <col min="389" max="389" width="29.85546875" bestFit="1" customWidth="1"/>
    <col min="390" max="390" width="30.140625" bestFit="1" customWidth="1"/>
    <col min="391" max="391" width="33.42578125" bestFit="1" customWidth="1"/>
    <col min="392" max="392" width="31.42578125" bestFit="1" customWidth="1"/>
    <col min="393" max="393" width="37.42578125" bestFit="1" customWidth="1"/>
    <col min="394" max="394" width="34.28515625" bestFit="1" customWidth="1"/>
    <col min="395" max="395" width="36.7109375" bestFit="1" customWidth="1"/>
    <col min="396" max="396" width="32.42578125" bestFit="1" customWidth="1"/>
    <col min="397" max="397" width="29.85546875" bestFit="1" customWidth="1"/>
    <col min="398" max="398" width="30.140625" bestFit="1" customWidth="1"/>
    <col min="399" max="399" width="33.42578125" bestFit="1" customWidth="1"/>
    <col min="400" max="400" width="31.42578125" bestFit="1" customWidth="1"/>
    <col min="401" max="401" width="37.42578125" bestFit="1" customWidth="1"/>
    <col min="402" max="402" width="37.28515625" bestFit="1" customWidth="1"/>
    <col min="403" max="403" width="39.85546875" bestFit="1" customWidth="1"/>
    <col min="404" max="404" width="35.5703125" bestFit="1" customWidth="1"/>
    <col min="405" max="405" width="32.85546875" bestFit="1" customWidth="1"/>
    <col min="406" max="406" width="33.140625" bestFit="1" customWidth="1"/>
    <col min="407" max="407" width="36.5703125" bestFit="1" customWidth="1"/>
    <col min="408" max="408" width="34.5703125" bestFit="1" customWidth="1"/>
    <col min="409" max="409" width="40.5703125" bestFit="1" customWidth="1"/>
    <col min="410" max="410" width="34.28515625" bestFit="1" customWidth="1"/>
    <col min="411" max="411" width="36.7109375" bestFit="1" customWidth="1"/>
    <col min="412" max="412" width="32.42578125" bestFit="1" customWidth="1"/>
    <col min="413" max="413" width="29.85546875" bestFit="1" customWidth="1"/>
    <col min="414" max="414" width="30.140625" bestFit="1" customWidth="1"/>
    <col min="415" max="415" width="33.42578125" bestFit="1" customWidth="1"/>
    <col min="416" max="416" width="31.42578125" bestFit="1" customWidth="1"/>
    <col min="417" max="417" width="37.42578125" bestFit="1" customWidth="1"/>
    <col min="418" max="418" width="32.5703125" bestFit="1" customWidth="1"/>
    <col min="419" max="419" width="35.140625" bestFit="1" customWidth="1"/>
    <col min="420" max="420" width="30.85546875" bestFit="1" customWidth="1"/>
    <col min="421" max="421" width="28.140625" bestFit="1" customWidth="1"/>
    <col min="422" max="422" width="28.42578125" bestFit="1" customWidth="1"/>
    <col min="423" max="423" width="31.85546875" bestFit="1" customWidth="1"/>
    <col min="424" max="424" width="29.85546875" bestFit="1" customWidth="1"/>
    <col min="425" max="425" width="35.85546875" bestFit="1" customWidth="1"/>
    <col min="426" max="426" width="34.28515625" bestFit="1" customWidth="1"/>
    <col min="427" max="427" width="36.7109375" bestFit="1" customWidth="1"/>
    <col min="428" max="428" width="32.42578125" bestFit="1" customWidth="1"/>
    <col min="429" max="429" width="29.85546875" bestFit="1" customWidth="1"/>
    <col min="430" max="430" width="30.140625" bestFit="1" customWidth="1"/>
    <col min="431" max="431" width="33.42578125" bestFit="1" customWidth="1"/>
    <col min="432" max="432" width="31.42578125" bestFit="1" customWidth="1"/>
    <col min="433" max="433" width="37.42578125" bestFit="1" customWidth="1"/>
    <col min="434" max="434" width="34.28515625" bestFit="1" customWidth="1"/>
    <col min="435" max="435" width="36.7109375" bestFit="1" customWidth="1"/>
    <col min="436" max="436" width="32.42578125" bestFit="1" customWidth="1"/>
    <col min="437" max="437" width="29.85546875" bestFit="1" customWidth="1"/>
    <col min="438" max="438" width="30.140625" bestFit="1" customWidth="1"/>
    <col min="439" max="439" width="33.42578125" bestFit="1" customWidth="1"/>
    <col min="440" max="440" width="31.42578125" bestFit="1" customWidth="1"/>
    <col min="441" max="441" width="37.42578125" bestFit="1" customWidth="1"/>
    <col min="442" max="442" width="34.28515625" bestFit="1" customWidth="1"/>
    <col min="443" max="443" width="36.7109375" bestFit="1" customWidth="1"/>
    <col min="444" max="444" width="32.42578125" bestFit="1" customWidth="1"/>
    <col min="445" max="445" width="29.85546875" bestFit="1" customWidth="1"/>
    <col min="446" max="446" width="30.140625" bestFit="1" customWidth="1"/>
    <col min="447" max="447" width="33.42578125" bestFit="1" customWidth="1"/>
    <col min="448" max="448" width="31.42578125" bestFit="1" customWidth="1"/>
    <col min="449" max="449" width="37.42578125" bestFit="1" customWidth="1"/>
    <col min="450" max="450" width="34.28515625" bestFit="1" customWidth="1"/>
    <col min="451" max="451" width="36.7109375" bestFit="1" customWidth="1"/>
    <col min="452" max="452" width="32.42578125" bestFit="1" customWidth="1"/>
    <col min="453" max="453" width="29.85546875" bestFit="1" customWidth="1"/>
    <col min="454" max="454" width="30.140625" bestFit="1" customWidth="1"/>
    <col min="455" max="455" width="33.42578125" bestFit="1" customWidth="1"/>
    <col min="456" max="456" width="31.42578125" bestFit="1" customWidth="1"/>
    <col min="457" max="457" width="37.42578125" bestFit="1" customWidth="1"/>
    <col min="458" max="458" width="32.5703125" bestFit="1" customWidth="1"/>
    <col min="459" max="459" width="35.140625" bestFit="1" customWidth="1"/>
    <col min="460" max="460" width="30.85546875" bestFit="1" customWidth="1"/>
    <col min="461" max="461" width="28.140625" bestFit="1" customWidth="1"/>
    <col min="462" max="462" width="28.42578125" bestFit="1" customWidth="1"/>
    <col min="463" max="463" width="31.85546875" bestFit="1" customWidth="1"/>
    <col min="464" max="464" width="29.85546875" bestFit="1" customWidth="1"/>
    <col min="465" max="465" width="35.85546875" bestFit="1" customWidth="1"/>
    <col min="466" max="466" width="34.28515625" bestFit="1" customWidth="1"/>
    <col min="467" max="467" width="36.7109375" bestFit="1" customWidth="1"/>
    <col min="468" max="468" width="32.42578125" bestFit="1" customWidth="1"/>
    <col min="469" max="469" width="29.85546875" bestFit="1" customWidth="1"/>
    <col min="470" max="470" width="30.140625" bestFit="1" customWidth="1"/>
    <col min="471" max="471" width="33.42578125" bestFit="1" customWidth="1"/>
    <col min="472" max="472" width="31.42578125" bestFit="1" customWidth="1"/>
    <col min="473" max="473" width="37.42578125" bestFit="1" customWidth="1"/>
    <col min="474" max="474" width="32.5703125" bestFit="1" customWidth="1"/>
    <col min="475" max="475" width="35.140625" bestFit="1" customWidth="1"/>
    <col min="476" max="476" width="30.85546875" bestFit="1" customWidth="1"/>
    <col min="477" max="477" width="28.140625" bestFit="1" customWidth="1"/>
    <col min="478" max="478" width="28.42578125" bestFit="1" customWidth="1"/>
    <col min="479" max="479" width="31.85546875" bestFit="1" customWidth="1"/>
    <col min="480" max="480" width="29.85546875" bestFit="1" customWidth="1"/>
    <col min="481" max="481" width="35.85546875" bestFit="1" customWidth="1"/>
    <col min="482" max="482" width="32.5703125" bestFit="1" customWidth="1"/>
    <col min="483" max="483" width="35.140625" bestFit="1" customWidth="1"/>
    <col min="484" max="484" width="30.85546875" bestFit="1" customWidth="1"/>
    <col min="485" max="485" width="28.140625" bestFit="1" customWidth="1"/>
    <col min="486" max="486" width="28.42578125" bestFit="1" customWidth="1"/>
    <col min="487" max="487" width="31.85546875" bestFit="1" customWidth="1"/>
    <col min="488" max="488" width="29.85546875" bestFit="1" customWidth="1"/>
    <col min="489" max="489" width="35.85546875" bestFit="1" customWidth="1"/>
    <col min="490" max="490" width="34.28515625" bestFit="1" customWidth="1"/>
    <col min="491" max="491" width="36.7109375" bestFit="1" customWidth="1"/>
    <col min="492" max="492" width="32.42578125" bestFit="1" customWidth="1"/>
    <col min="493" max="493" width="29.85546875" bestFit="1" customWidth="1"/>
    <col min="494" max="494" width="30.140625" bestFit="1" customWidth="1"/>
    <col min="495" max="495" width="33.42578125" bestFit="1" customWidth="1"/>
    <col min="496" max="496" width="31.42578125" bestFit="1" customWidth="1"/>
    <col min="497" max="497" width="37.42578125" bestFit="1" customWidth="1"/>
    <col min="498" max="498" width="34.28515625" bestFit="1" customWidth="1"/>
    <col min="499" max="499" width="36.7109375" bestFit="1" customWidth="1"/>
    <col min="500" max="500" width="32.42578125" bestFit="1" customWidth="1"/>
    <col min="501" max="501" width="29.85546875" bestFit="1" customWidth="1"/>
    <col min="502" max="502" width="30.140625" bestFit="1" customWidth="1"/>
    <col min="503" max="503" width="33.42578125" bestFit="1" customWidth="1"/>
    <col min="504" max="504" width="31.42578125" bestFit="1" customWidth="1"/>
    <col min="505" max="505" width="37.42578125" bestFit="1" customWidth="1"/>
    <col min="506" max="506" width="32.5703125" bestFit="1" customWidth="1"/>
    <col min="507" max="507" width="35.140625" bestFit="1" customWidth="1"/>
    <col min="508" max="508" width="30.85546875" bestFit="1" customWidth="1"/>
    <col min="509" max="509" width="28.140625" bestFit="1" customWidth="1"/>
    <col min="510" max="510" width="28.42578125" bestFit="1" customWidth="1"/>
    <col min="511" max="511" width="31.85546875" bestFit="1" customWidth="1"/>
    <col min="512" max="512" width="29.85546875" bestFit="1" customWidth="1"/>
    <col min="513" max="513" width="35.85546875" bestFit="1" customWidth="1"/>
    <col min="514" max="514" width="34.28515625" bestFit="1" customWidth="1"/>
    <col min="515" max="515" width="36.7109375" bestFit="1" customWidth="1"/>
    <col min="516" max="516" width="32.42578125" bestFit="1" customWidth="1"/>
    <col min="517" max="517" width="29.85546875" bestFit="1" customWidth="1"/>
    <col min="518" max="518" width="30.140625" bestFit="1" customWidth="1"/>
    <col min="519" max="519" width="33.42578125" bestFit="1" customWidth="1"/>
    <col min="520" max="520" width="31.42578125" bestFit="1" customWidth="1"/>
    <col min="521" max="521" width="37.42578125" bestFit="1" customWidth="1"/>
    <col min="522" max="522" width="32.5703125" bestFit="1" customWidth="1"/>
    <col min="523" max="523" width="35.140625" bestFit="1" customWidth="1"/>
    <col min="524" max="524" width="30.85546875" bestFit="1" customWidth="1"/>
    <col min="525" max="525" width="28.140625" bestFit="1" customWidth="1"/>
    <col min="526" max="526" width="28.42578125" bestFit="1" customWidth="1"/>
    <col min="527" max="527" width="31.85546875" bestFit="1" customWidth="1"/>
    <col min="528" max="528" width="29.85546875" bestFit="1" customWidth="1"/>
    <col min="529" max="529" width="35.85546875" bestFit="1" customWidth="1"/>
    <col min="530" max="530" width="34.28515625" bestFit="1" customWidth="1"/>
    <col min="531" max="531" width="36.7109375" bestFit="1" customWidth="1"/>
    <col min="532" max="532" width="32.42578125" bestFit="1" customWidth="1"/>
    <col min="533" max="533" width="29.85546875" bestFit="1" customWidth="1"/>
    <col min="534" max="534" width="30.140625" bestFit="1" customWidth="1"/>
    <col min="535" max="535" width="33.42578125" bestFit="1" customWidth="1"/>
    <col min="536" max="536" width="31.42578125" bestFit="1" customWidth="1"/>
    <col min="537" max="537" width="37.42578125" bestFit="1" customWidth="1"/>
    <col min="538" max="538" width="34.28515625" bestFit="1" customWidth="1"/>
    <col min="539" max="539" width="36.7109375" bestFit="1" customWidth="1"/>
    <col min="540" max="540" width="32.42578125" bestFit="1" customWidth="1"/>
    <col min="541" max="541" width="29.85546875" bestFit="1" customWidth="1"/>
    <col min="542" max="542" width="30.140625" bestFit="1" customWidth="1"/>
    <col min="543" max="543" width="33.42578125" bestFit="1" customWidth="1"/>
    <col min="544" max="544" width="31.42578125" bestFit="1" customWidth="1"/>
    <col min="545" max="545" width="37.42578125" bestFit="1" customWidth="1"/>
    <col min="546" max="546" width="34.28515625" bestFit="1" customWidth="1"/>
    <col min="547" max="547" width="36.7109375" bestFit="1" customWidth="1"/>
    <col min="548" max="548" width="32.42578125" bestFit="1" customWidth="1"/>
    <col min="549" max="549" width="29.85546875" bestFit="1" customWidth="1"/>
    <col min="550" max="550" width="30.140625" bestFit="1" customWidth="1"/>
    <col min="551" max="551" width="33.42578125" bestFit="1" customWidth="1"/>
    <col min="552" max="552" width="31.42578125" bestFit="1" customWidth="1"/>
    <col min="553" max="553" width="37.42578125" bestFit="1" customWidth="1"/>
    <col min="554" max="554" width="32.5703125" bestFit="1" customWidth="1"/>
    <col min="555" max="555" width="35.140625" bestFit="1" customWidth="1"/>
    <col min="556" max="556" width="30.85546875" bestFit="1" customWidth="1"/>
    <col min="557" max="557" width="28.140625" bestFit="1" customWidth="1"/>
    <col min="558" max="558" width="28.42578125" bestFit="1" customWidth="1"/>
    <col min="559" max="559" width="31.85546875" bestFit="1" customWidth="1"/>
    <col min="560" max="560" width="29.85546875" bestFit="1" customWidth="1"/>
    <col min="561" max="561" width="35.85546875" bestFit="1" customWidth="1"/>
    <col min="562" max="562" width="34.28515625" bestFit="1" customWidth="1"/>
    <col min="563" max="563" width="36.7109375" bestFit="1" customWidth="1"/>
    <col min="564" max="564" width="32.42578125" bestFit="1" customWidth="1"/>
    <col min="565" max="565" width="29.85546875" bestFit="1" customWidth="1"/>
    <col min="566" max="566" width="30.140625" bestFit="1" customWidth="1"/>
    <col min="567" max="567" width="33.42578125" bestFit="1" customWidth="1"/>
    <col min="568" max="568" width="31.42578125" bestFit="1" customWidth="1"/>
    <col min="569" max="569" width="37.42578125" bestFit="1" customWidth="1"/>
    <col min="570" max="570" width="32.5703125" bestFit="1" customWidth="1"/>
    <col min="571" max="571" width="35.140625" bestFit="1" customWidth="1"/>
    <col min="572" max="572" width="30.85546875" bestFit="1" customWidth="1"/>
    <col min="573" max="573" width="28.140625" bestFit="1" customWidth="1"/>
    <col min="574" max="574" width="28.42578125" bestFit="1" customWidth="1"/>
    <col min="575" max="575" width="31.85546875" bestFit="1" customWidth="1"/>
    <col min="576" max="576" width="29.85546875" bestFit="1" customWidth="1"/>
    <col min="577" max="577" width="35.85546875" bestFit="1" customWidth="1"/>
    <col min="578" max="578" width="34.28515625" bestFit="1" customWidth="1"/>
    <col min="579" max="579" width="36.7109375" bestFit="1" customWidth="1"/>
    <col min="580" max="580" width="32.42578125" bestFit="1" customWidth="1"/>
    <col min="581" max="581" width="29.85546875" bestFit="1" customWidth="1"/>
    <col min="582" max="582" width="30.140625" bestFit="1" customWidth="1"/>
    <col min="583" max="583" width="33.42578125" bestFit="1" customWidth="1"/>
    <col min="584" max="584" width="31.42578125" bestFit="1" customWidth="1"/>
    <col min="585" max="585" width="37.42578125" bestFit="1" customWidth="1"/>
    <col min="586" max="586" width="34.28515625" bestFit="1" customWidth="1"/>
    <col min="587" max="587" width="36.7109375" bestFit="1" customWidth="1"/>
    <col min="588" max="588" width="32.42578125" bestFit="1" customWidth="1"/>
    <col min="589" max="589" width="29.85546875" bestFit="1" customWidth="1"/>
    <col min="590" max="590" width="30.140625" bestFit="1" customWidth="1"/>
    <col min="591" max="591" width="33.42578125" bestFit="1" customWidth="1"/>
    <col min="592" max="592" width="31.42578125" bestFit="1" customWidth="1"/>
    <col min="593" max="593" width="37.42578125" bestFit="1" customWidth="1"/>
    <col min="594" max="594" width="32.5703125" bestFit="1" customWidth="1"/>
    <col min="595" max="595" width="35.140625" bestFit="1" customWidth="1"/>
    <col min="596" max="596" width="30.85546875" bestFit="1" customWidth="1"/>
    <col min="597" max="597" width="28.140625" bestFit="1" customWidth="1"/>
    <col min="598" max="598" width="28.42578125" bestFit="1" customWidth="1"/>
    <col min="599" max="599" width="31.85546875" bestFit="1" customWidth="1"/>
    <col min="600" max="600" width="29.85546875" bestFit="1" customWidth="1"/>
    <col min="601" max="601" width="35.85546875" bestFit="1" customWidth="1"/>
    <col min="602" max="602" width="34.28515625" bestFit="1" customWidth="1"/>
    <col min="603" max="603" width="36.7109375" bestFit="1" customWidth="1"/>
    <col min="604" max="604" width="32.42578125" bestFit="1" customWidth="1"/>
    <col min="605" max="605" width="29.85546875" bestFit="1" customWidth="1"/>
    <col min="606" max="606" width="30.140625" bestFit="1" customWidth="1"/>
    <col min="607" max="607" width="33.42578125" bestFit="1" customWidth="1"/>
    <col min="608" max="608" width="31.42578125" bestFit="1" customWidth="1"/>
    <col min="609" max="609" width="37.42578125" bestFit="1" customWidth="1"/>
    <col min="610" max="610" width="34.28515625" bestFit="1" customWidth="1"/>
    <col min="611" max="611" width="36.7109375" bestFit="1" customWidth="1"/>
    <col min="612" max="612" width="32.42578125" bestFit="1" customWidth="1"/>
    <col min="613" max="613" width="29.85546875" bestFit="1" customWidth="1"/>
    <col min="614" max="614" width="30.140625" bestFit="1" customWidth="1"/>
    <col min="615" max="615" width="33.42578125" bestFit="1" customWidth="1"/>
    <col min="616" max="616" width="31.42578125" bestFit="1" customWidth="1"/>
    <col min="617" max="617" width="37.42578125" bestFit="1" customWidth="1"/>
    <col min="618" max="618" width="34.28515625" bestFit="1" customWidth="1"/>
    <col min="619" max="619" width="36.7109375" bestFit="1" customWidth="1"/>
    <col min="620" max="620" width="32.42578125" bestFit="1" customWidth="1"/>
    <col min="621" max="621" width="29.85546875" bestFit="1" customWidth="1"/>
    <col min="622" max="622" width="30.140625" bestFit="1" customWidth="1"/>
    <col min="623" max="623" width="33.42578125" bestFit="1" customWidth="1"/>
    <col min="624" max="624" width="31.42578125" bestFit="1" customWidth="1"/>
    <col min="625" max="625" width="37.42578125" bestFit="1" customWidth="1"/>
    <col min="626" max="626" width="34.28515625" bestFit="1" customWidth="1"/>
    <col min="627" max="627" width="36.7109375" bestFit="1" customWidth="1"/>
    <col min="628" max="628" width="32.42578125" bestFit="1" customWidth="1"/>
    <col min="629" max="629" width="29.85546875" bestFit="1" customWidth="1"/>
    <col min="630" max="630" width="30.140625" bestFit="1" customWidth="1"/>
    <col min="631" max="631" width="33.42578125" bestFit="1" customWidth="1"/>
    <col min="632" max="632" width="31.42578125" bestFit="1" customWidth="1"/>
    <col min="633" max="633" width="37.42578125" bestFit="1" customWidth="1"/>
    <col min="634" max="634" width="34.28515625" bestFit="1" customWidth="1"/>
    <col min="635" max="635" width="36.7109375" bestFit="1" customWidth="1"/>
    <col min="636" max="636" width="32.42578125" bestFit="1" customWidth="1"/>
    <col min="637" max="637" width="29.85546875" bestFit="1" customWidth="1"/>
    <col min="638" max="638" width="30.140625" bestFit="1" customWidth="1"/>
    <col min="639" max="639" width="33.42578125" bestFit="1" customWidth="1"/>
    <col min="640" max="640" width="31.42578125" bestFit="1" customWidth="1"/>
    <col min="641" max="641" width="37.42578125" bestFit="1" customWidth="1"/>
    <col min="642" max="642" width="37.28515625" bestFit="1" customWidth="1"/>
    <col min="643" max="643" width="39.85546875" bestFit="1" customWidth="1"/>
    <col min="644" max="644" width="35.5703125" bestFit="1" customWidth="1"/>
    <col min="645" max="645" width="32.85546875" bestFit="1" customWidth="1"/>
    <col min="646" max="646" width="33.140625" bestFit="1" customWidth="1"/>
    <col min="647" max="647" width="36.5703125" bestFit="1" customWidth="1"/>
    <col min="648" max="648" width="34.5703125" bestFit="1" customWidth="1"/>
    <col min="649" max="649" width="40.5703125" bestFit="1" customWidth="1"/>
    <col min="650" max="650" width="34.28515625" bestFit="1" customWidth="1"/>
    <col min="651" max="651" width="36.7109375" bestFit="1" customWidth="1"/>
    <col min="652" max="652" width="32.42578125" bestFit="1" customWidth="1"/>
    <col min="653" max="653" width="29.85546875" bestFit="1" customWidth="1"/>
    <col min="654" max="654" width="30.140625" bestFit="1" customWidth="1"/>
    <col min="655" max="655" width="33.42578125" bestFit="1" customWidth="1"/>
    <col min="656" max="656" width="31.42578125" bestFit="1" customWidth="1"/>
    <col min="657" max="657" width="37.42578125" bestFit="1" customWidth="1"/>
    <col min="658" max="658" width="34.28515625" bestFit="1" customWidth="1"/>
    <col min="659" max="659" width="36.7109375" bestFit="1" customWidth="1"/>
    <col min="660" max="660" width="32.42578125" bestFit="1" customWidth="1"/>
    <col min="661" max="661" width="29.85546875" bestFit="1" customWidth="1"/>
    <col min="662" max="662" width="30.140625" bestFit="1" customWidth="1"/>
    <col min="663" max="663" width="33.42578125" bestFit="1" customWidth="1"/>
    <col min="664" max="664" width="31.42578125" bestFit="1" customWidth="1"/>
    <col min="665" max="665" width="37.42578125" bestFit="1" customWidth="1"/>
    <col min="666" max="666" width="34.28515625" bestFit="1" customWidth="1"/>
    <col min="667" max="667" width="36.7109375" bestFit="1" customWidth="1"/>
    <col min="668" max="668" width="32.42578125" bestFit="1" customWidth="1"/>
    <col min="669" max="669" width="29.85546875" bestFit="1" customWidth="1"/>
    <col min="670" max="670" width="30.140625" bestFit="1" customWidth="1"/>
    <col min="671" max="671" width="33.42578125" bestFit="1" customWidth="1"/>
    <col min="672" max="672" width="31.42578125" bestFit="1" customWidth="1"/>
    <col min="673" max="673" width="37.42578125" bestFit="1" customWidth="1"/>
    <col min="674" max="674" width="32.5703125" bestFit="1" customWidth="1"/>
    <col min="675" max="675" width="35.140625" bestFit="1" customWidth="1"/>
    <col min="676" max="676" width="30.85546875" bestFit="1" customWidth="1"/>
    <col min="677" max="677" width="28.140625" bestFit="1" customWidth="1"/>
    <col min="678" max="678" width="28.42578125" bestFit="1" customWidth="1"/>
    <col min="679" max="679" width="31.85546875" bestFit="1" customWidth="1"/>
    <col min="680" max="680" width="29.85546875" bestFit="1" customWidth="1"/>
    <col min="681" max="681" width="35.85546875" bestFit="1" customWidth="1"/>
    <col min="682" max="682" width="34.28515625" bestFit="1" customWidth="1"/>
    <col min="683" max="683" width="36.7109375" bestFit="1" customWidth="1"/>
    <col min="684" max="684" width="32.42578125" bestFit="1" customWidth="1"/>
    <col min="685" max="685" width="29.85546875" bestFit="1" customWidth="1"/>
    <col min="686" max="686" width="30.140625" bestFit="1" customWidth="1"/>
    <col min="687" max="687" width="33.42578125" bestFit="1" customWidth="1"/>
    <col min="688" max="688" width="31.42578125" bestFit="1" customWidth="1"/>
    <col min="689" max="689" width="37.42578125" bestFit="1" customWidth="1"/>
    <col min="690" max="690" width="34.28515625" bestFit="1" customWidth="1"/>
    <col min="691" max="691" width="36.7109375" bestFit="1" customWidth="1"/>
    <col min="692" max="692" width="32.42578125" bestFit="1" customWidth="1"/>
    <col min="693" max="693" width="29.85546875" bestFit="1" customWidth="1"/>
    <col min="694" max="694" width="30.140625" bestFit="1" customWidth="1"/>
    <col min="695" max="695" width="33.42578125" bestFit="1" customWidth="1"/>
    <col min="696" max="696" width="31.42578125" bestFit="1" customWidth="1"/>
    <col min="697" max="697" width="37.42578125" bestFit="1" customWidth="1"/>
    <col min="698" max="698" width="32.5703125" bestFit="1" customWidth="1"/>
    <col min="699" max="699" width="35.140625" bestFit="1" customWidth="1"/>
    <col min="700" max="700" width="30.85546875" bestFit="1" customWidth="1"/>
    <col min="701" max="701" width="28.140625" bestFit="1" customWidth="1"/>
    <col min="702" max="702" width="28.42578125" bestFit="1" customWidth="1"/>
    <col min="703" max="703" width="31.85546875" bestFit="1" customWidth="1"/>
    <col min="704" max="704" width="29.85546875" bestFit="1" customWidth="1"/>
    <col min="705" max="705" width="35.85546875" bestFit="1" customWidth="1"/>
    <col min="706" max="706" width="34.28515625" bestFit="1" customWidth="1"/>
    <col min="707" max="707" width="36.7109375" bestFit="1" customWidth="1"/>
    <col min="708" max="708" width="32.42578125" bestFit="1" customWidth="1"/>
    <col min="709" max="709" width="29.85546875" bestFit="1" customWidth="1"/>
    <col min="710" max="710" width="30.140625" bestFit="1" customWidth="1"/>
    <col min="711" max="711" width="33.42578125" bestFit="1" customWidth="1"/>
    <col min="712" max="712" width="31.42578125" bestFit="1" customWidth="1"/>
    <col min="713" max="713" width="37.42578125" bestFit="1" customWidth="1"/>
    <col min="714" max="714" width="34.28515625" bestFit="1" customWidth="1"/>
    <col min="715" max="715" width="36.7109375" bestFit="1" customWidth="1"/>
    <col min="716" max="716" width="32.42578125" bestFit="1" customWidth="1"/>
    <col min="717" max="717" width="29.85546875" bestFit="1" customWidth="1"/>
    <col min="718" max="718" width="30.140625" bestFit="1" customWidth="1"/>
    <col min="719" max="719" width="33.42578125" bestFit="1" customWidth="1"/>
    <col min="720" max="720" width="31.42578125" bestFit="1" customWidth="1"/>
    <col min="721" max="721" width="37.42578125" bestFit="1" customWidth="1"/>
    <col min="722" max="722" width="34.28515625" bestFit="1" customWidth="1"/>
    <col min="723" max="723" width="36.7109375" bestFit="1" customWidth="1"/>
    <col min="724" max="724" width="32.42578125" bestFit="1" customWidth="1"/>
    <col min="725" max="725" width="29.85546875" bestFit="1" customWidth="1"/>
    <col min="726" max="726" width="30.140625" bestFit="1" customWidth="1"/>
    <col min="727" max="727" width="33.42578125" bestFit="1" customWidth="1"/>
    <col min="728" max="728" width="31.42578125" bestFit="1" customWidth="1"/>
    <col min="729" max="729" width="37.42578125" bestFit="1" customWidth="1"/>
    <col min="730" max="730" width="34.28515625" bestFit="1" customWidth="1"/>
    <col min="731" max="731" width="36.7109375" bestFit="1" customWidth="1"/>
    <col min="732" max="732" width="32.42578125" bestFit="1" customWidth="1"/>
    <col min="733" max="733" width="29.85546875" bestFit="1" customWidth="1"/>
    <col min="734" max="734" width="30.140625" bestFit="1" customWidth="1"/>
    <col min="735" max="735" width="33.42578125" bestFit="1" customWidth="1"/>
    <col min="736" max="736" width="31.42578125" bestFit="1" customWidth="1"/>
    <col min="737" max="737" width="37.42578125" bestFit="1" customWidth="1"/>
    <col min="738" max="738" width="34.28515625" bestFit="1" customWidth="1"/>
    <col min="739" max="739" width="36.7109375" bestFit="1" customWidth="1"/>
    <col min="740" max="740" width="32.42578125" bestFit="1" customWidth="1"/>
    <col min="741" max="741" width="29.85546875" bestFit="1" customWidth="1"/>
    <col min="742" max="742" width="30.140625" bestFit="1" customWidth="1"/>
    <col min="743" max="743" width="33.42578125" bestFit="1" customWidth="1"/>
    <col min="744" max="744" width="31.42578125" bestFit="1" customWidth="1"/>
    <col min="745" max="745" width="37.42578125" bestFit="1" customWidth="1"/>
    <col min="746" max="746" width="32.5703125" bestFit="1" customWidth="1"/>
    <col min="747" max="747" width="35.140625" bestFit="1" customWidth="1"/>
    <col min="748" max="748" width="30.85546875" bestFit="1" customWidth="1"/>
    <col min="749" max="749" width="28.140625" bestFit="1" customWidth="1"/>
    <col min="750" max="750" width="28.42578125" bestFit="1" customWidth="1"/>
    <col min="751" max="751" width="31.85546875" bestFit="1" customWidth="1"/>
    <col min="752" max="752" width="29.85546875" bestFit="1" customWidth="1"/>
    <col min="753" max="753" width="35.85546875" bestFit="1" customWidth="1"/>
    <col min="754" max="754" width="34.28515625" bestFit="1" customWidth="1"/>
    <col min="755" max="755" width="36.7109375" bestFit="1" customWidth="1"/>
    <col min="756" max="756" width="32.42578125" bestFit="1" customWidth="1"/>
    <col min="757" max="757" width="29.85546875" bestFit="1" customWidth="1"/>
    <col min="758" max="758" width="30.140625" bestFit="1" customWidth="1"/>
    <col min="759" max="759" width="33.42578125" bestFit="1" customWidth="1"/>
    <col min="760" max="760" width="31.42578125" bestFit="1" customWidth="1"/>
    <col min="761" max="761" width="37.42578125" bestFit="1" customWidth="1"/>
    <col min="762" max="762" width="32.5703125" bestFit="1" customWidth="1"/>
    <col min="763" max="763" width="35.140625" bestFit="1" customWidth="1"/>
    <col min="764" max="764" width="30.85546875" bestFit="1" customWidth="1"/>
    <col min="765" max="765" width="28.140625" bestFit="1" customWidth="1"/>
    <col min="766" max="766" width="28.42578125" bestFit="1" customWidth="1"/>
    <col min="767" max="767" width="31.85546875" bestFit="1" customWidth="1"/>
    <col min="768" max="768" width="29.85546875" bestFit="1" customWidth="1"/>
    <col min="769" max="769" width="35.85546875" bestFit="1" customWidth="1"/>
    <col min="770" max="770" width="34.28515625" bestFit="1" customWidth="1"/>
    <col min="771" max="771" width="36.7109375" bestFit="1" customWidth="1"/>
    <col min="772" max="772" width="32.42578125" bestFit="1" customWidth="1"/>
    <col min="773" max="773" width="29.85546875" bestFit="1" customWidth="1"/>
    <col min="774" max="774" width="30.140625" bestFit="1" customWidth="1"/>
    <col min="775" max="775" width="33.42578125" bestFit="1" customWidth="1"/>
    <col min="776" max="776" width="31.42578125" bestFit="1" customWidth="1"/>
    <col min="777" max="777" width="37.42578125" bestFit="1" customWidth="1"/>
    <col min="778" max="778" width="34.28515625" bestFit="1" customWidth="1"/>
    <col min="779" max="779" width="36.7109375" bestFit="1" customWidth="1"/>
    <col min="780" max="780" width="32.42578125" bestFit="1" customWidth="1"/>
    <col min="781" max="781" width="29.85546875" bestFit="1" customWidth="1"/>
    <col min="782" max="782" width="30.140625" bestFit="1" customWidth="1"/>
    <col min="783" max="783" width="33.42578125" bestFit="1" customWidth="1"/>
    <col min="784" max="784" width="31.42578125" bestFit="1" customWidth="1"/>
    <col min="785" max="785" width="37.42578125" bestFit="1" customWidth="1"/>
    <col min="786" max="786" width="34.28515625" bestFit="1" customWidth="1"/>
    <col min="787" max="787" width="36.7109375" bestFit="1" customWidth="1"/>
    <col min="788" max="788" width="32.42578125" bestFit="1" customWidth="1"/>
    <col min="789" max="789" width="29.85546875" bestFit="1" customWidth="1"/>
    <col min="790" max="790" width="30.140625" bestFit="1" customWidth="1"/>
    <col min="791" max="791" width="33.42578125" bestFit="1" customWidth="1"/>
    <col min="792" max="792" width="31.42578125" bestFit="1" customWidth="1"/>
    <col min="793" max="793" width="37.42578125" bestFit="1" customWidth="1"/>
    <col min="794" max="794" width="32.5703125" bestFit="1" customWidth="1"/>
    <col min="795" max="795" width="35.140625" bestFit="1" customWidth="1"/>
    <col min="796" max="796" width="30.85546875" bestFit="1" customWidth="1"/>
    <col min="797" max="797" width="28.140625" bestFit="1" customWidth="1"/>
    <col min="798" max="798" width="28.42578125" bestFit="1" customWidth="1"/>
    <col min="799" max="799" width="31.85546875" bestFit="1" customWidth="1"/>
    <col min="800" max="800" width="29.85546875" bestFit="1" customWidth="1"/>
    <col min="801" max="801" width="35.85546875" bestFit="1" customWidth="1"/>
    <col min="802" max="802" width="34.28515625" bestFit="1" customWidth="1"/>
    <col min="803" max="803" width="36.7109375" bestFit="1" customWidth="1"/>
    <col min="804" max="804" width="32.42578125" bestFit="1" customWidth="1"/>
    <col min="805" max="805" width="29.85546875" bestFit="1" customWidth="1"/>
    <col min="806" max="806" width="30.140625" bestFit="1" customWidth="1"/>
    <col min="807" max="807" width="33.42578125" bestFit="1" customWidth="1"/>
    <col min="808" max="808" width="31.42578125" bestFit="1" customWidth="1"/>
    <col min="809" max="809" width="37.42578125" bestFit="1" customWidth="1"/>
    <col min="810" max="810" width="32.5703125" bestFit="1" customWidth="1"/>
    <col min="811" max="811" width="35.140625" bestFit="1" customWidth="1"/>
    <col min="812" max="812" width="30.85546875" bestFit="1" customWidth="1"/>
    <col min="813" max="813" width="28.140625" bestFit="1" customWidth="1"/>
    <col min="814" max="814" width="28.42578125" bestFit="1" customWidth="1"/>
    <col min="815" max="815" width="31.85546875" bestFit="1" customWidth="1"/>
    <col min="816" max="816" width="29.85546875" bestFit="1" customWidth="1"/>
    <col min="817" max="817" width="35.85546875" bestFit="1" customWidth="1"/>
    <col min="818" max="818" width="34.28515625" bestFit="1" customWidth="1"/>
    <col min="819" max="819" width="36.7109375" bestFit="1" customWidth="1"/>
    <col min="820" max="820" width="32.42578125" bestFit="1" customWidth="1"/>
    <col min="821" max="821" width="29.85546875" bestFit="1" customWidth="1"/>
    <col min="822" max="822" width="30.140625" bestFit="1" customWidth="1"/>
    <col min="823" max="823" width="33.42578125" bestFit="1" customWidth="1"/>
    <col min="824" max="824" width="31.42578125" bestFit="1" customWidth="1"/>
    <col min="825" max="825" width="37.42578125" bestFit="1" customWidth="1"/>
    <col min="826" max="826" width="34.28515625" bestFit="1" customWidth="1"/>
    <col min="827" max="827" width="36.7109375" bestFit="1" customWidth="1"/>
    <col min="828" max="828" width="32.42578125" bestFit="1" customWidth="1"/>
    <col min="829" max="829" width="29.85546875" bestFit="1" customWidth="1"/>
    <col min="830" max="830" width="30.140625" bestFit="1" customWidth="1"/>
    <col min="831" max="831" width="33.42578125" bestFit="1" customWidth="1"/>
    <col min="832" max="832" width="31.42578125" bestFit="1" customWidth="1"/>
    <col min="833" max="833" width="37.42578125" bestFit="1" customWidth="1"/>
    <col min="834" max="834" width="34.28515625" bestFit="1" customWidth="1"/>
    <col min="835" max="835" width="36.7109375" bestFit="1" customWidth="1"/>
    <col min="836" max="836" width="32.42578125" bestFit="1" customWidth="1"/>
    <col min="837" max="837" width="29.85546875" bestFit="1" customWidth="1"/>
    <col min="838" max="838" width="30.140625" bestFit="1" customWidth="1"/>
    <col min="839" max="839" width="33.42578125" bestFit="1" customWidth="1"/>
    <col min="840" max="840" width="31.42578125" bestFit="1" customWidth="1"/>
    <col min="841" max="841" width="37.42578125" bestFit="1" customWidth="1"/>
    <col min="842" max="842" width="34.28515625" bestFit="1" customWidth="1"/>
    <col min="843" max="843" width="36.7109375" bestFit="1" customWidth="1"/>
    <col min="844" max="844" width="32.42578125" bestFit="1" customWidth="1"/>
    <col min="845" max="845" width="29.85546875" bestFit="1" customWidth="1"/>
    <col min="846" max="846" width="30.140625" bestFit="1" customWidth="1"/>
    <col min="847" max="847" width="33.42578125" bestFit="1" customWidth="1"/>
    <col min="848" max="848" width="31.42578125" bestFit="1" customWidth="1"/>
    <col min="849" max="849" width="37.42578125" bestFit="1" customWidth="1"/>
    <col min="850" max="850" width="32.5703125" bestFit="1" customWidth="1"/>
    <col min="851" max="851" width="35.140625" bestFit="1" customWidth="1"/>
    <col min="852" max="852" width="30.85546875" bestFit="1" customWidth="1"/>
    <col min="853" max="853" width="28.140625" bestFit="1" customWidth="1"/>
    <col min="854" max="854" width="28.42578125" bestFit="1" customWidth="1"/>
    <col min="855" max="855" width="31.85546875" bestFit="1" customWidth="1"/>
    <col min="856" max="856" width="29.85546875" bestFit="1" customWidth="1"/>
    <col min="857" max="857" width="35.85546875" bestFit="1" customWidth="1"/>
    <col min="858" max="858" width="34.28515625" bestFit="1" customWidth="1"/>
    <col min="859" max="859" width="36.7109375" bestFit="1" customWidth="1"/>
    <col min="860" max="860" width="32.42578125" bestFit="1" customWidth="1"/>
    <col min="861" max="861" width="29.85546875" bestFit="1" customWidth="1"/>
    <col min="862" max="862" width="30.140625" bestFit="1" customWidth="1"/>
    <col min="863" max="863" width="33.42578125" bestFit="1" customWidth="1"/>
    <col min="864" max="864" width="31.42578125" bestFit="1" customWidth="1"/>
    <col min="865" max="865" width="37.42578125" bestFit="1" customWidth="1"/>
    <col min="866" max="866" width="34.28515625" bestFit="1" customWidth="1"/>
    <col min="867" max="867" width="36.7109375" bestFit="1" customWidth="1"/>
    <col min="868" max="868" width="32.42578125" bestFit="1" customWidth="1"/>
    <col min="869" max="869" width="29.85546875" bestFit="1" customWidth="1"/>
    <col min="870" max="870" width="30.140625" bestFit="1" customWidth="1"/>
    <col min="871" max="871" width="33.42578125" bestFit="1" customWidth="1"/>
    <col min="872" max="872" width="31.42578125" bestFit="1" customWidth="1"/>
    <col min="873" max="873" width="37.42578125" bestFit="1" customWidth="1"/>
    <col min="874" max="874" width="32.5703125" bestFit="1" customWidth="1"/>
    <col min="875" max="875" width="35.140625" bestFit="1" customWidth="1"/>
    <col min="876" max="876" width="30.85546875" bestFit="1" customWidth="1"/>
    <col min="877" max="877" width="28.140625" bestFit="1" customWidth="1"/>
    <col min="878" max="878" width="28.42578125" bestFit="1" customWidth="1"/>
    <col min="879" max="879" width="31.85546875" bestFit="1" customWidth="1"/>
    <col min="880" max="880" width="29.85546875" bestFit="1" customWidth="1"/>
    <col min="881" max="881" width="35.85546875" bestFit="1" customWidth="1"/>
    <col min="882" max="882" width="34.28515625" bestFit="1" customWidth="1"/>
    <col min="883" max="883" width="36.7109375" bestFit="1" customWidth="1"/>
    <col min="884" max="884" width="32.42578125" bestFit="1" customWidth="1"/>
    <col min="885" max="885" width="29.85546875" bestFit="1" customWidth="1"/>
    <col min="886" max="886" width="30.140625" bestFit="1" customWidth="1"/>
    <col min="887" max="887" width="33.42578125" bestFit="1" customWidth="1"/>
    <col min="888" max="888" width="31.42578125" bestFit="1" customWidth="1"/>
    <col min="889" max="889" width="37.42578125" bestFit="1" customWidth="1"/>
    <col min="890" max="890" width="32.5703125" bestFit="1" customWidth="1"/>
    <col min="891" max="891" width="35.140625" bestFit="1" customWidth="1"/>
    <col min="892" max="892" width="30.85546875" bestFit="1" customWidth="1"/>
    <col min="893" max="893" width="28.140625" bestFit="1" customWidth="1"/>
    <col min="894" max="894" width="28.42578125" bestFit="1" customWidth="1"/>
    <col min="895" max="895" width="31.85546875" bestFit="1" customWidth="1"/>
    <col min="896" max="896" width="29.85546875" bestFit="1" customWidth="1"/>
    <col min="897" max="897" width="35.85546875" bestFit="1" customWidth="1"/>
    <col min="898" max="898" width="34.28515625" bestFit="1" customWidth="1"/>
    <col min="899" max="899" width="36.7109375" bestFit="1" customWidth="1"/>
    <col min="900" max="900" width="32.42578125" bestFit="1" customWidth="1"/>
    <col min="901" max="901" width="29.85546875" bestFit="1" customWidth="1"/>
    <col min="902" max="902" width="30.140625" bestFit="1" customWidth="1"/>
    <col min="903" max="903" width="33.42578125" bestFit="1" customWidth="1"/>
    <col min="904" max="904" width="31.42578125" bestFit="1" customWidth="1"/>
    <col min="905" max="905" width="37.42578125" bestFit="1" customWidth="1"/>
    <col min="906" max="906" width="34.28515625" bestFit="1" customWidth="1"/>
    <col min="907" max="907" width="36.7109375" bestFit="1" customWidth="1"/>
    <col min="908" max="908" width="32.42578125" bestFit="1" customWidth="1"/>
    <col min="909" max="909" width="29.85546875" bestFit="1" customWidth="1"/>
    <col min="910" max="910" width="30.140625" bestFit="1" customWidth="1"/>
    <col min="911" max="911" width="33.42578125" bestFit="1" customWidth="1"/>
    <col min="912" max="912" width="31.42578125" bestFit="1" customWidth="1"/>
    <col min="913" max="913" width="37.42578125" bestFit="1" customWidth="1"/>
    <col min="914" max="914" width="34.28515625" bestFit="1" customWidth="1"/>
    <col min="915" max="915" width="36.7109375" bestFit="1" customWidth="1"/>
    <col min="916" max="916" width="32.42578125" bestFit="1" customWidth="1"/>
    <col min="917" max="917" width="29.85546875" bestFit="1" customWidth="1"/>
    <col min="918" max="918" width="30.140625" bestFit="1" customWidth="1"/>
    <col min="919" max="919" width="33.42578125" bestFit="1" customWidth="1"/>
    <col min="920" max="920" width="31.42578125" bestFit="1" customWidth="1"/>
    <col min="921" max="921" width="37.42578125" bestFit="1" customWidth="1"/>
    <col min="922" max="922" width="32.5703125" bestFit="1" customWidth="1"/>
    <col min="923" max="923" width="35.140625" bestFit="1" customWidth="1"/>
    <col min="924" max="924" width="30.85546875" bestFit="1" customWidth="1"/>
    <col min="925" max="925" width="28.140625" bestFit="1" customWidth="1"/>
    <col min="926" max="926" width="28.42578125" bestFit="1" customWidth="1"/>
    <col min="927" max="927" width="31.85546875" bestFit="1" customWidth="1"/>
    <col min="928" max="928" width="29.85546875" bestFit="1" customWidth="1"/>
    <col min="929" max="929" width="35.85546875" bestFit="1" customWidth="1"/>
    <col min="930" max="930" width="34.28515625" bestFit="1" customWidth="1"/>
    <col min="931" max="931" width="36.7109375" bestFit="1" customWidth="1"/>
    <col min="932" max="932" width="32.42578125" bestFit="1" customWidth="1"/>
    <col min="933" max="933" width="29.85546875" bestFit="1" customWidth="1"/>
    <col min="934" max="934" width="30.140625" bestFit="1" customWidth="1"/>
    <col min="935" max="935" width="33.42578125" bestFit="1" customWidth="1"/>
    <col min="936" max="936" width="31.42578125" bestFit="1" customWidth="1"/>
    <col min="937" max="937" width="37.42578125" bestFit="1" customWidth="1"/>
    <col min="938" max="938" width="34.28515625" bestFit="1" customWidth="1"/>
    <col min="939" max="939" width="36.7109375" bestFit="1" customWidth="1"/>
    <col min="940" max="940" width="32.42578125" bestFit="1" customWidth="1"/>
    <col min="941" max="941" width="29.85546875" bestFit="1" customWidth="1"/>
    <col min="942" max="942" width="30.140625" bestFit="1" customWidth="1"/>
    <col min="943" max="943" width="33.42578125" bestFit="1" customWidth="1"/>
    <col min="944" max="944" width="31.42578125" bestFit="1" customWidth="1"/>
    <col min="945" max="945" width="37.42578125" bestFit="1" customWidth="1"/>
    <col min="946" max="946" width="32.5703125" bestFit="1" customWidth="1"/>
    <col min="947" max="947" width="35.140625" bestFit="1" customWidth="1"/>
    <col min="948" max="948" width="30.85546875" bestFit="1" customWidth="1"/>
    <col min="949" max="949" width="28.140625" bestFit="1" customWidth="1"/>
    <col min="950" max="950" width="28.42578125" bestFit="1" customWidth="1"/>
    <col min="951" max="951" width="31.85546875" bestFit="1" customWidth="1"/>
    <col min="952" max="952" width="29.85546875" bestFit="1" customWidth="1"/>
    <col min="953" max="953" width="35.85546875" bestFit="1" customWidth="1"/>
    <col min="954" max="954" width="34.28515625" bestFit="1" customWidth="1"/>
    <col min="955" max="955" width="36.7109375" bestFit="1" customWidth="1"/>
    <col min="956" max="956" width="32.42578125" bestFit="1" customWidth="1"/>
    <col min="957" max="957" width="29.85546875" bestFit="1" customWidth="1"/>
    <col min="958" max="958" width="30.140625" bestFit="1" customWidth="1"/>
    <col min="959" max="959" width="33.42578125" bestFit="1" customWidth="1"/>
    <col min="960" max="960" width="31.42578125" bestFit="1" customWidth="1"/>
    <col min="961" max="961" width="37.42578125" bestFit="1" customWidth="1"/>
    <col min="962" max="962" width="34.28515625" bestFit="1" customWidth="1"/>
    <col min="963" max="963" width="36.7109375" bestFit="1" customWidth="1"/>
    <col min="964" max="964" width="32.42578125" bestFit="1" customWidth="1"/>
    <col min="965" max="965" width="29.85546875" bestFit="1" customWidth="1"/>
    <col min="966" max="966" width="30.140625" bestFit="1" customWidth="1"/>
    <col min="967" max="967" width="33.42578125" bestFit="1" customWidth="1"/>
    <col min="968" max="968" width="31.42578125" bestFit="1" customWidth="1"/>
    <col min="969" max="969" width="37.42578125" bestFit="1" customWidth="1"/>
    <col min="970" max="970" width="34.28515625" bestFit="1" customWidth="1"/>
    <col min="971" max="971" width="36.7109375" bestFit="1" customWidth="1"/>
    <col min="972" max="972" width="32.42578125" bestFit="1" customWidth="1"/>
    <col min="973" max="973" width="29.85546875" bestFit="1" customWidth="1"/>
    <col min="974" max="974" width="30.140625" bestFit="1" customWidth="1"/>
    <col min="975" max="975" width="33.42578125" bestFit="1" customWidth="1"/>
    <col min="976" max="976" width="31.42578125" bestFit="1" customWidth="1"/>
    <col min="977" max="977" width="37.42578125" bestFit="1" customWidth="1"/>
    <col min="978" max="978" width="34.28515625" bestFit="1" customWidth="1"/>
    <col min="979" max="979" width="36.7109375" bestFit="1" customWidth="1"/>
    <col min="980" max="980" width="32.42578125" bestFit="1" customWidth="1"/>
    <col min="981" max="981" width="29.85546875" bestFit="1" customWidth="1"/>
    <col min="982" max="982" width="30.140625" bestFit="1" customWidth="1"/>
    <col min="983" max="983" width="33.42578125" bestFit="1" customWidth="1"/>
    <col min="984" max="984" width="31.42578125" bestFit="1" customWidth="1"/>
    <col min="985" max="985" width="37.42578125" bestFit="1" customWidth="1"/>
    <col min="986" max="986" width="34.28515625" bestFit="1" customWidth="1"/>
    <col min="987" max="987" width="36.7109375" bestFit="1" customWidth="1"/>
    <col min="988" max="988" width="32.42578125" bestFit="1" customWidth="1"/>
    <col min="989" max="989" width="29.85546875" bestFit="1" customWidth="1"/>
    <col min="990" max="990" width="30.140625" bestFit="1" customWidth="1"/>
    <col min="991" max="991" width="33.42578125" bestFit="1" customWidth="1"/>
    <col min="992" max="992" width="31.42578125" bestFit="1" customWidth="1"/>
    <col min="993" max="993" width="37.42578125" bestFit="1" customWidth="1"/>
    <col min="994" max="994" width="34.28515625" bestFit="1" customWidth="1"/>
    <col min="995" max="995" width="36.7109375" bestFit="1" customWidth="1"/>
    <col min="996" max="996" width="32.42578125" bestFit="1" customWidth="1"/>
    <col min="997" max="997" width="29.85546875" bestFit="1" customWidth="1"/>
    <col min="998" max="998" width="30.140625" bestFit="1" customWidth="1"/>
    <col min="999" max="999" width="33.42578125" bestFit="1" customWidth="1"/>
    <col min="1000" max="1000" width="31.42578125" bestFit="1" customWidth="1"/>
    <col min="1001" max="1001" width="37.42578125" bestFit="1" customWidth="1"/>
    <col min="1002" max="1002" width="37.28515625" bestFit="1" customWidth="1"/>
    <col min="1003" max="1003" width="39.85546875" bestFit="1" customWidth="1"/>
    <col min="1004" max="1004" width="35.5703125" bestFit="1" customWidth="1"/>
    <col min="1005" max="1005" width="32.85546875" bestFit="1" customWidth="1"/>
    <col min="1006" max="1006" width="33.140625" bestFit="1" customWidth="1"/>
    <col min="1007" max="1007" width="36.5703125" bestFit="1" customWidth="1"/>
    <col min="1008" max="1008" width="34.5703125" bestFit="1" customWidth="1"/>
    <col min="1009" max="1009" width="40.5703125" bestFit="1" customWidth="1"/>
    <col min="1010" max="1010" width="34.28515625" bestFit="1" customWidth="1"/>
    <col min="1011" max="1011" width="36.7109375" bestFit="1" customWidth="1"/>
    <col min="1012" max="1012" width="32.42578125" bestFit="1" customWidth="1"/>
    <col min="1013" max="1013" width="29.85546875" bestFit="1" customWidth="1"/>
    <col min="1014" max="1014" width="30.140625" bestFit="1" customWidth="1"/>
    <col min="1015" max="1015" width="33.42578125" bestFit="1" customWidth="1"/>
    <col min="1016" max="1016" width="31.42578125" bestFit="1" customWidth="1"/>
    <col min="1017" max="1017" width="37.42578125" bestFit="1" customWidth="1"/>
    <col min="1018" max="1018" width="34.28515625" bestFit="1" customWidth="1"/>
    <col min="1019" max="1019" width="36.7109375" bestFit="1" customWidth="1"/>
    <col min="1020" max="1020" width="32.42578125" bestFit="1" customWidth="1"/>
    <col min="1021" max="1021" width="29.85546875" bestFit="1" customWidth="1"/>
    <col min="1022" max="1022" width="30.140625" bestFit="1" customWidth="1"/>
    <col min="1023" max="1023" width="33.42578125" bestFit="1" customWidth="1"/>
    <col min="1024" max="1024" width="31.42578125" bestFit="1" customWidth="1"/>
    <col min="1025" max="1025" width="37.42578125" bestFit="1" customWidth="1"/>
    <col min="1026" max="1026" width="32.5703125" bestFit="1" customWidth="1"/>
    <col min="1027" max="1027" width="35.140625" bestFit="1" customWidth="1"/>
    <col min="1028" max="1028" width="30.85546875" bestFit="1" customWidth="1"/>
    <col min="1029" max="1029" width="28.140625" bestFit="1" customWidth="1"/>
    <col min="1030" max="1030" width="28.42578125" bestFit="1" customWidth="1"/>
    <col min="1031" max="1031" width="31.85546875" bestFit="1" customWidth="1"/>
    <col min="1032" max="1032" width="29.85546875" bestFit="1" customWidth="1"/>
    <col min="1033" max="1033" width="35.85546875" bestFit="1" customWidth="1"/>
    <col min="1034" max="1034" width="34.28515625" bestFit="1" customWidth="1"/>
    <col min="1035" max="1035" width="36.7109375" bestFit="1" customWidth="1"/>
    <col min="1036" max="1036" width="32.42578125" bestFit="1" customWidth="1"/>
    <col min="1037" max="1037" width="29.85546875" bestFit="1" customWidth="1"/>
    <col min="1038" max="1038" width="30.140625" bestFit="1" customWidth="1"/>
    <col min="1039" max="1039" width="33.42578125" bestFit="1" customWidth="1"/>
    <col min="1040" max="1040" width="31.42578125" bestFit="1" customWidth="1"/>
    <col min="1041" max="1041" width="37.42578125" bestFit="1" customWidth="1"/>
    <col min="1042" max="1042" width="34.28515625" bestFit="1" customWidth="1"/>
    <col min="1043" max="1043" width="36.7109375" bestFit="1" customWidth="1"/>
    <col min="1044" max="1044" width="32.42578125" bestFit="1" customWidth="1"/>
    <col min="1045" max="1045" width="29.85546875" bestFit="1" customWidth="1"/>
    <col min="1046" max="1046" width="30.140625" bestFit="1" customWidth="1"/>
    <col min="1047" max="1047" width="33.42578125" bestFit="1" customWidth="1"/>
    <col min="1048" max="1048" width="31.42578125" bestFit="1" customWidth="1"/>
    <col min="1049" max="1049" width="37.42578125" bestFit="1" customWidth="1"/>
    <col min="1050" max="1050" width="34.28515625" bestFit="1" customWidth="1"/>
    <col min="1051" max="1051" width="36.7109375" bestFit="1" customWidth="1"/>
    <col min="1052" max="1052" width="32.42578125" bestFit="1" customWidth="1"/>
    <col min="1053" max="1053" width="29.85546875" bestFit="1" customWidth="1"/>
    <col min="1054" max="1054" width="30.140625" bestFit="1" customWidth="1"/>
    <col min="1055" max="1055" width="33.42578125" bestFit="1" customWidth="1"/>
    <col min="1056" max="1056" width="31.42578125" bestFit="1" customWidth="1"/>
    <col min="1057" max="1057" width="37.42578125" bestFit="1" customWidth="1"/>
    <col min="1058" max="1058" width="34.28515625" bestFit="1" customWidth="1"/>
    <col min="1059" max="1059" width="36.7109375" bestFit="1" customWidth="1"/>
    <col min="1060" max="1060" width="32.42578125" bestFit="1" customWidth="1"/>
    <col min="1061" max="1061" width="29.85546875" bestFit="1" customWidth="1"/>
    <col min="1062" max="1062" width="30.140625" bestFit="1" customWidth="1"/>
    <col min="1063" max="1063" width="33.42578125" bestFit="1" customWidth="1"/>
    <col min="1064" max="1064" width="31.42578125" bestFit="1" customWidth="1"/>
    <col min="1065" max="1065" width="37.42578125" bestFit="1" customWidth="1"/>
    <col min="1066" max="1066" width="34.28515625" bestFit="1" customWidth="1"/>
    <col min="1067" max="1067" width="36.7109375" bestFit="1" customWidth="1"/>
    <col min="1068" max="1068" width="32.42578125" bestFit="1" customWidth="1"/>
    <col min="1069" max="1069" width="29.85546875" bestFit="1" customWidth="1"/>
    <col min="1070" max="1070" width="30.140625" bestFit="1" customWidth="1"/>
    <col min="1071" max="1071" width="33.42578125" bestFit="1" customWidth="1"/>
    <col min="1072" max="1072" width="31.42578125" bestFit="1" customWidth="1"/>
    <col min="1073" max="1073" width="37.42578125" bestFit="1" customWidth="1"/>
    <col min="1074" max="1074" width="34.28515625" bestFit="1" customWidth="1"/>
    <col min="1075" max="1075" width="36.7109375" bestFit="1" customWidth="1"/>
    <col min="1076" max="1076" width="32.42578125" bestFit="1" customWidth="1"/>
    <col min="1077" max="1077" width="29.85546875" bestFit="1" customWidth="1"/>
    <col min="1078" max="1078" width="30.140625" bestFit="1" customWidth="1"/>
    <col min="1079" max="1079" width="33.42578125" bestFit="1" customWidth="1"/>
    <col min="1080" max="1080" width="31.42578125" bestFit="1" customWidth="1"/>
    <col min="1081" max="1081" width="37.42578125" bestFit="1" customWidth="1"/>
    <col min="1082" max="1082" width="32.5703125" bestFit="1" customWidth="1"/>
    <col min="1083" max="1083" width="35.140625" bestFit="1" customWidth="1"/>
    <col min="1084" max="1084" width="30.85546875" bestFit="1" customWidth="1"/>
    <col min="1085" max="1085" width="28.140625" bestFit="1" customWidth="1"/>
    <col min="1086" max="1086" width="28.42578125" bestFit="1" customWidth="1"/>
    <col min="1087" max="1087" width="31.85546875" bestFit="1" customWidth="1"/>
    <col min="1088" max="1088" width="29.85546875" bestFit="1" customWidth="1"/>
    <col min="1089" max="1089" width="35.85546875" bestFit="1" customWidth="1"/>
    <col min="1090" max="1090" width="34.28515625" bestFit="1" customWidth="1"/>
    <col min="1091" max="1091" width="36.7109375" bestFit="1" customWidth="1"/>
    <col min="1092" max="1092" width="32.42578125" bestFit="1" customWidth="1"/>
    <col min="1093" max="1093" width="29.85546875" bestFit="1" customWidth="1"/>
    <col min="1094" max="1094" width="30.140625" bestFit="1" customWidth="1"/>
    <col min="1095" max="1095" width="33.42578125" bestFit="1" customWidth="1"/>
    <col min="1096" max="1096" width="31.42578125" bestFit="1" customWidth="1"/>
    <col min="1097" max="1097" width="37.42578125" bestFit="1" customWidth="1"/>
    <col min="1098" max="1098" width="34.28515625" bestFit="1" customWidth="1"/>
    <col min="1099" max="1099" width="36.7109375" bestFit="1" customWidth="1"/>
    <col min="1100" max="1100" width="32.42578125" bestFit="1" customWidth="1"/>
    <col min="1101" max="1101" width="29.85546875" bestFit="1" customWidth="1"/>
    <col min="1102" max="1102" width="30.140625" bestFit="1" customWidth="1"/>
    <col min="1103" max="1103" width="33.42578125" bestFit="1" customWidth="1"/>
    <col min="1104" max="1104" width="31.42578125" bestFit="1" customWidth="1"/>
    <col min="1105" max="1105" width="37.42578125" bestFit="1" customWidth="1"/>
    <col min="1106" max="1106" width="34.28515625" bestFit="1" customWidth="1"/>
    <col min="1107" max="1107" width="36.7109375" bestFit="1" customWidth="1"/>
    <col min="1108" max="1108" width="32.42578125" bestFit="1" customWidth="1"/>
    <col min="1109" max="1109" width="29.85546875" bestFit="1" customWidth="1"/>
    <col min="1110" max="1110" width="30.140625" bestFit="1" customWidth="1"/>
    <col min="1111" max="1111" width="33.42578125" bestFit="1" customWidth="1"/>
    <col min="1112" max="1112" width="31.42578125" bestFit="1" customWidth="1"/>
    <col min="1113" max="1113" width="37.42578125" bestFit="1" customWidth="1"/>
    <col min="1114" max="1114" width="34.28515625" bestFit="1" customWidth="1"/>
    <col min="1115" max="1115" width="36.7109375" bestFit="1" customWidth="1"/>
    <col min="1116" max="1116" width="32.42578125" bestFit="1" customWidth="1"/>
    <col min="1117" max="1117" width="29.85546875" bestFit="1" customWidth="1"/>
    <col min="1118" max="1118" width="30.140625" bestFit="1" customWidth="1"/>
    <col min="1119" max="1119" width="33.42578125" bestFit="1" customWidth="1"/>
    <col min="1120" max="1120" width="31.42578125" bestFit="1" customWidth="1"/>
    <col min="1121" max="1121" width="37.42578125" bestFit="1" customWidth="1"/>
    <col min="1122" max="1122" width="32.5703125" bestFit="1" customWidth="1"/>
    <col min="1123" max="1123" width="35.140625" bestFit="1" customWidth="1"/>
    <col min="1124" max="1124" width="30.85546875" bestFit="1" customWidth="1"/>
    <col min="1125" max="1125" width="28.140625" bestFit="1" customWidth="1"/>
    <col min="1126" max="1126" width="28.42578125" bestFit="1" customWidth="1"/>
    <col min="1127" max="1127" width="31.85546875" bestFit="1" customWidth="1"/>
    <col min="1128" max="1128" width="29.85546875" bestFit="1" customWidth="1"/>
    <col min="1129" max="1129" width="35.85546875" bestFit="1" customWidth="1"/>
    <col min="1130" max="1130" width="34.28515625" bestFit="1" customWidth="1"/>
    <col min="1131" max="1131" width="36.7109375" bestFit="1" customWidth="1"/>
    <col min="1132" max="1132" width="32.42578125" bestFit="1" customWidth="1"/>
    <col min="1133" max="1133" width="29.85546875" bestFit="1" customWidth="1"/>
    <col min="1134" max="1134" width="30.140625" bestFit="1" customWidth="1"/>
    <col min="1135" max="1135" width="33.42578125" bestFit="1" customWidth="1"/>
    <col min="1136" max="1136" width="31.42578125" bestFit="1" customWidth="1"/>
    <col min="1137" max="1137" width="37.42578125" bestFit="1" customWidth="1"/>
    <col min="1138" max="1138" width="34.28515625" bestFit="1" customWidth="1"/>
    <col min="1139" max="1139" width="36.7109375" bestFit="1" customWidth="1"/>
    <col min="1140" max="1140" width="32.42578125" bestFit="1" customWidth="1"/>
    <col min="1141" max="1141" width="29.85546875" bestFit="1" customWidth="1"/>
    <col min="1142" max="1142" width="30.140625" bestFit="1" customWidth="1"/>
    <col min="1143" max="1143" width="33.42578125" bestFit="1" customWidth="1"/>
    <col min="1144" max="1144" width="31.42578125" bestFit="1" customWidth="1"/>
    <col min="1145" max="1145" width="37.42578125" bestFit="1" customWidth="1"/>
    <col min="1146" max="1146" width="34.28515625" bestFit="1" customWidth="1"/>
    <col min="1147" max="1147" width="36.7109375" bestFit="1" customWidth="1"/>
    <col min="1148" max="1148" width="32.42578125" bestFit="1" customWidth="1"/>
    <col min="1149" max="1149" width="29.85546875" bestFit="1" customWidth="1"/>
    <col min="1150" max="1150" width="30.140625" bestFit="1" customWidth="1"/>
    <col min="1151" max="1151" width="33.42578125" bestFit="1" customWidth="1"/>
    <col min="1152" max="1152" width="31.42578125" bestFit="1" customWidth="1"/>
    <col min="1153" max="1153" width="37.42578125" bestFit="1" customWidth="1"/>
    <col min="1154" max="1154" width="34.28515625" bestFit="1" customWidth="1"/>
    <col min="1155" max="1155" width="36.7109375" bestFit="1" customWidth="1"/>
    <col min="1156" max="1156" width="32.42578125" bestFit="1" customWidth="1"/>
    <col min="1157" max="1157" width="29.85546875" bestFit="1" customWidth="1"/>
    <col min="1158" max="1158" width="30.140625" bestFit="1" customWidth="1"/>
    <col min="1159" max="1159" width="33.42578125" bestFit="1" customWidth="1"/>
    <col min="1160" max="1160" width="31.42578125" bestFit="1" customWidth="1"/>
    <col min="1161" max="1161" width="37.42578125" bestFit="1" customWidth="1"/>
    <col min="1162" max="1162" width="34.28515625" bestFit="1" customWidth="1"/>
    <col min="1163" max="1163" width="36.7109375" bestFit="1" customWidth="1"/>
    <col min="1164" max="1164" width="32.42578125" bestFit="1" customWidth="1"/>
    <col min="1165" max="1165" width="29.85546875" bestFit="1" customWidth="1"/>
    <col min="1166" max="1166" width="30.140625" bestFit="1" customWidth="1"/>
    <col min="1167" max="1167" width="33.42578125" bestFit="1" customWidth="1"/>
    <col min="1168" max="1168" width="31.42578125" bestFit="1" customWidth="1"/>
    <col min="1169" max="1169" width="37.42578125" bestFit="1" customWidth="1"/>
    <col min="1170" max="1170" width="32.5703125" bestFit="1" customWidth="1"/>
    <col min="1171" max="1171" width="35.140625" bestFit="1" customWidth="1"/>
    <col min="1172" max="1172" width="30.85546875" bestFit="1" customWidth="1"/>
    <col min="1173" max="1173" width="28.140625" bestFit="1" customWidth="1"/>
    <col min="1174" max="1174" width="28.42578125" bestFit="1" customWidth="1"/>
    <col min="1175" max="1175" width="31.85546875" bestFit="1" customWidth="1"/>
    <col min="1176" max="1176" width="29.85546875" bestFit="1" customWidth="1"/>
    <col min="1177" max="1177" width="35.85546875" bestFit="1" customWidth="1"/>
    <col min="1178" max="1178" width="34.28515625" bestFit="1" customWidth="1"/>
    <col min="1179" max="1179" width="36.7109375" bestFit="1" customWidth="1"/>
    <col min="1180" max="1180" width="32.42578125" bestFit="1" customWidth="1"/>
    <col min="1181" max="1181" width="29.85546875" bestFit="1" customWidth="1"/>
    <col min="1182" max="1182" width="30.140625" bestFit="1" customWidth="1"/>
    <col min="1183" max="1183" width="33.42578125" bestFit="1" customWidth="1"/>
    <col min="1184" max="1184" width="31.42578125" bestFit="1" customWidth="1"/>
    <col min="1185" max="1185" width="37.42578125" bestFit="1" customWidth="1"/>
    <col min="1186" max="1186" width="32.5703125" bestFit="1" customWidth="1"/>
    <col min="1187" max="1187" width="35.140625" bestFit="1" customWidth="1"/>
    <col min="1188" max="1188" width="30.85546875" bestFit="1" customWidth="1"/>
    <col min="1189" max="1189" width="28.140625" bestFit="1" customWidth="1"/>
    <col min="1190" max="1190" width="28.42578125" bestFit="1" customWidth="1"/>
    <col min="1191" max="1191" width="31.85546875" bestFit="1" customWidth="1"/>
    <col min="1192" max="1192" width="29.85546875" bestFit="1" customWidth="1"/>
    <col min="1193" max="1193" width="35.85546875" bestFit="1" customWidth="1"/>
    <col min="1194" max="1194" width="34.28515625" bestFit="1" customWidth="1"/>
    <col min="1195" max="1195" width="36.7109375" bestFit="1" customWidth="1"/>
    <col min="1196" max="1196" width="32.42578125" bestFit="1" customWidth="1"/>
    <col min="1197" max="1197" width="29.85546875" bestFit="1" customWidth="1"/>
    <col min="1198" max="1198" width="30.140625" bestFit="1" customWidth="1"/>
    <col min="1199" max="1199" width="33.42578125" bestFit="1" customWidth="1"/>
    <col min="1200" max="1200" width="31.42578125" bestFit="1" customWidth="1"/>
    <col min="1201" max="1201" width="37.42578125" bestFit="1" customWidth="1"/>
    <col min="1202" max="1202" width="34.28515625" bestFit="1" customWidth="1"/>
    <col min="1203" max="1203" width="36.7109375" bestFit="1" customWidth="1"/>
    <col min="1204" max="1204" width="32.42578125" bestFit="1" customWidth="1"/>
    <col min="1205" max="1205" width="29.85546875" bestFit="1" customWidth="1"/>
    <col min="1206" max="1206" width="30.140625" bestFit="1" customWidth="1"/>
    <col min="1207" max="1207" width="33.42578125" bestFit="1" customWidth="1"/>
    <col min="1208" max="1208" width="31.42578125" bestFit="1" customWidth="1"/>
    <col min="1209" max="1209" width="37.42578125" bestFit="1" customWidth="1"/>
    <col min="1210" max="1210" width="34.28515625" bestFit="1" customWidth="1"/>
    <col min="1211" max="1211" width="36.7109375" bestFit="1" customWidth="1"/>
    <col min="1212" max="1212" width="32.42578125" bestFit="1" customWidth="1"/>
    <col min="1213" max="1213" width="29.85546875" bestFit="1" customWidth="1"/>
    <col min="1214" max="1214" width="30.140625" bestFit="1" customWidth="1"/>
    <col min="1215" max="1215" width="33.42578125" bestFit="1" customWidth="1"/>
    <col min="1216" max="1216" width="31.42578125" bestFit="1" customWidth="1"/>
    <col min="1217" max="1217" width="37.42578125" bestFit="1" customWidth="1"/>
    <col min="1218" max="1218" width="32.5703125" bestFit="1" customWidth="1"/>
    <col min="1219" max="1219" width="35.140625" bestFit="1" customWidth="1"/>
    <col min="1220" max="1220" width="30.85546875" bestFit="1" customWidth="1"/>
    <col min="1221" max="1221" width="28.140625" bestFit="1" customWidth="1"/>
    <col min="1222" max="1222" width="28.42578125" bestFit="1" customWidth="1"/>
    <col min="1223" max="1223" width="31.85546875" bestFit="1" customWidth="1"/>
    <col min="1224" max="1224" width="29.85546875" bestFit="1" customWidth="1"/>
    <col min="1225" max="1225" width="35.85546875" bestFit="1" customWidth="1"/>
    <col min="1226" max="1226" width="34.28515625" bestFit="1" customWidth="1"/>
    <col min="1227" max="1227" width="36.7109375" bestFit="1" customWidth="1"/>
    <col min="1228" max="1228" width="32.42578125" bestFit="1" customWidth="1"/>
    <col min="1229" max="1229" width="29.85546875" bestFit="1" customWidth="1"/>
    <col min="1230" max="1230" width="30.140625" bestFit="1" customWidth="1"/>
    <col min="1231" max="1231" width="33.42578125" bestFit="1" customWidth="1"/>
    <col min="1232" max="1232" width="31.42578125" bestFit="1" customWidth="1"/>
    <col min="1233" max="1233" width="37.42578125" bestFit="1" customWidth="1"/>
    <col min="1234" max="1234" width="34.28515625" bestFit="1" customWidth="1"/>
    <col min="1235" max="1235" width="36.7109375" bestFit="1" customWidth="1"/>
    <col min="1236" max="1236" width="32.42578125" bestFit="1" customWidth="1"/>
    <col min="1237" max="1237" width="29.85546875" bestFit="1" customWidth="1"/>
    <col min="1238" max="1238" width="30.140625" bestFit="1" customWidth="1"/>
    <col min="1239" max="1239" width="33.42578125" bestFit="1" customWidth="1"/>
    <col min="1240" max="1240" width="31.42578125" bestFit="1" customWidth="1"/>
    <col min="1241" max="1241" width="37.42578125" bestFit="1" customWidth="1"/>
    <col min="1242" max="1242" width="34.28515625" bestFit="1" customWidth="1"/>
    <col min="1243" max="1243" width="36.7109375" bestFit="1" customWidth="1"/>
    <col min="1244" max="1244" width="32.42578125" bestFit="1" customWidth="1"/>
    <col min="1245" max="1245" width="29.85546875" bestFit="1" customWidth="1"/>
    <col min="1246" max="1246" width="30.140625" bestFit="1" customWidth="1"/>
    <col min="1247" max="1247" width="33.42578125" bestFit="1" customWidth="1"/>
    <col min="1248" max="1248" width="31.42578125" bestFit="1" customWidth="1"/>
    <col min="1249" max="1249" width="37.42578125" bestFit="1" customWidth="1"/>
    <col min="1250" max="1250" width="34.28515625" bestFit="1" customWidth="1"/>
    <col min="1251" max="1251" width="36.7109375" bestFit="1" customWidth="1"/>
    <col min="1252" max="1252" width="32.42578125" bestFit="1" customWidth="1"/>
    <col min="1253" max="1253" width="29.85546875" bestFit="1" customWidth="1"/>
    <col min="1254" max="1254" width="30.140625" bestFit="1" customWidth="1"/>
    <col min="1255" max="1255" width="33.42578125" bestFit="1" customWidth="1"/>
    <col min="1256" max="1256" width="31.42578125" bestFit="1" customWidth="1"/>
    <col min="1257" max="1257" width="37.42578125" bestFit="1" customWidth="1"/>
    <col min="1258" max="1258" width="32.5703125" bestFit="1" customWidth="1"/>
    <col min="1259" max="1259" width="35.140625" bestFit="1" customWidth="1"/>
    <col min="1260" max="1260" width="30.85546875" bestFit="1" customWidth="1"/>
    <col min="1261" max="1261" width="28.140625" bestFit="1" customWidth="1"/>
    <col min="1262" max="1262" width="28.42578125" bestFit="1" customWidth="1"/>
    <col min="1263" max="1263" width="31.85546875" bestFit="1" customWidth="1"/>
    <col min="1264" max="1264" width="29.85546875" bestFit="1" customWidth="1"/>
    <col min="1265" max="1265" width="35.85546875" bestFit="1" customWidth="1"/>
    <col min="1266" max="1266" width="34.28515625" bestFit="1" customWidth="1"/>
    <col min="1267" max="1267" width="36.7109375" bestFit="1" customWidth="1"/>
    <col min="1268" max="1268" width="32.42578125" bestFit="1" customWidth="1"/>
    <col min="1269" max="1269" width="29.85546875" bestFit="1" customWidth="1"/>
    <col min="1270" max="1270" width="30.140625" bestFit="1" customWidth="1"/>
    <col min="1271" max="1271" width="33.42578125" bestFit="1" customWidth="1"/>
    <col min="1272" max="1272" width="31.42578125" bestFit="1" customWidth="1"/>
    <col min="1273" max="1273" width="37.42578125" bestFit="1" customWidth="1"/>
    <col min="1274" max="1274" width="34.28515625" bestFit="1" customWidth="1"/>
    <col min="1275" max="1275" width="36.7109375" bestFit="1" customWidth="1"/>
    <col min="1276" max="1276" width="32.42578125" bestFit="1" customWidth="1"/>
    <col min="1277" max="1277" width="29.85546875" bestFit="1" customWidth="1"/>
    <col min="1278" max="1278" width="30.140625" bestFit="1" customWidth="1"/>
    <col min="1279" max="1279" width="33.42578125" bestFit="1" customWidth="1"/>
    <col min="1280" max="1280" width="31.42578125" bestFit="1" customWidth="1"/>
    <col min="1281" max="1281" width="37.42578125" bestFit="1" customWidth="1"/>
    <col min="1282" max="1282" width="32.5703125" bestFit="1" customWidth="1"/>
    <col min="1283" max="1283" width="35.140625" bestFit="1" customWidth="1"/>
    <col min="1284" max="1284" width="30.85546875" bestFit="1" customWidth="1"/>
    <col min="1285" max="1285" width="28.140625" bestFit="1" customWidth="1"/>
    <col min="1286" max="1286" width="28.42578125" bestFit="1" customWidth="1"/>
    <col min="1287" max="1287" width="31.85546875" bestFit="1" customWidth="1"/>
    <col min="1288" max="1288" width="29.85546875" bestFit="1" customWidth="1"/>
    <col min="1289" max="1289" width="35.85546875" bestFit="1" customWidth="1"/>
    <col min="1290" max="1290" width="34.28515625" bestFit="1" customWidth="1"/>
    <col min="1291" max="1291" width="36.7109375" bestFit="1" customWidth="1"/>
    <col min="1292" max="1292" width="32.42578125" bestFit="1" customWidth="1"/>
    <col min="1293" max="1293" width="29.85546875" bestFit="1" customWidth="1"/>
    <col min="1294" max="1294" width="30.140625" bestFit="1" customWidth="1"/>
    <col min="1295" max="1295" width="33.42578125" bestFit="1" customWidth="1"/>
    <col min="1296" max="1296" width="31.42578125" bestFit="1" customWidth="1"/>
    <col min="1297" max="1297" width="37.42578125" bestFit="1" customWidth="1"/>
    <col min="1298" max="1298" width="32.5703125" bestFit="1" customWidth="1"/>
    <col min="1299" max="1299" width="35.140625" bestFit="1" customWidth="1"/>
    <col min="1300" max="1300" width="30.85546875" bestFit="1" customWidth="1"/>
    <col min="1301" max="1301" width="28.140625" bestFit="1" customWidth="1"/>
    <col min="1302" max="1302" width="28.42578125" bestFit="1" customWidth="1"/>
    <col min="1303" max="1303" width="31.85546875" bestFit="1" customWidth="1"/>
    <col min="1304" max="1304" width="29.85546875" bestFit="1" customWidth="1"/>
    <col min="1305" max="1305" width="35.85546875" bestFit="1" customWidth="1"/>
    <col min="1306" max="1306" width="34.28515625" bestFit="1" customWidth="1"/>
    <col min="1307" max="1307" width="36.7109375" bestFit="1" customWidth="1"/>
    <col min="1308" max="1308" width="32.42578125" bestFit="1" customWidth="1"/>
    <col min="1309" max="1309" width="29.85546875" bestFit="1" customWidth="1"/>
    <col min="1310" max="1310" width="30.140625" bestFit="1" customWidth="1"/>
    <col min="1311" max="1311" width="33.42578125" bestFit="1" customWidth="1"/>
    <col min="1312" max="1312" width="31.42578125" bestFit="1" customWidth="1"/>
    <col min="1313" max="1313" width="37.42578125" bestFit="1" customWidth="1"/>
    <col min="1314" max="1314" width="34.28515625" bestFit="1" customWidth="1"/>
    <col min="1315" max="1315" width="36.7109375" bestFit="1" customWidth="1"/>
    <col min="1316" max="1316" width="32.42578125" bestFit="1" customWidth="1"/>
    <col min="1317" max="1317" width="29.85546875" bestFit="1" customWidth="1"/>
    <col min="1318" max="1318" width="30.140625" bestFit="1" customWidth="1"/>
    <col min="1319" max="1319" width="33.42578125" bestFit="1" customWidth="1"/>
    <col min="1320" max="1320" width="31.42578125" bestFit="1" customWidth="1"/>
    <col min="1321" max="1321" width="37.42578125" bestFit="1" customWidth="1"/>
    <col min="1322" max="1322" width="34.28515625" bestFit="1" customWidth="1"/>
    <col min="1323" max="1323" width="36.7109375" bestFit="1" customWidth="1"/>
    <col min="1324" max="1324" width="32.42578125" bestFit="1" customWidth="1"/>
    <col min="1325" max="1325" width="29.85546875" bestFit="1" customWidth="1"/>
    <col min="1326" max="1326" width="30.140625" bestFit="1" customWidth="1"/>
    <col min="1327" max="1327" width="33.42578125" bestFit="1" customWidth="1"/>
    <col min="1328" max="1328" width="31.42578125" bestFit="1" customWidth="1"/>
    <col min="1329" max="1329" width="37.42578125" bestFit="1" customWidth="1"/>
    <col min="1330" max="1330" width="32.5703125" bestFit="1" customWidth="1"/>
    <col min="1331" max="1331" width="35.140625" bestFit="1" customWidth="1"/>
    <col min="1332" max="1332" width="30.85546875" bestFit="1" customWidth="1"/>
    <col min="1333" max="1333" width="28.140625" bestFit="1" customWidth="1"/>
    <col min="1334" max="1334" width="28.42578125" bestFit="1" customWidth="1"/>
    <col min="1335" max="1335" width="31.85546875" bestFit="1" customWidth="1"/>
    <col min="1336" max="1336" width="29.85546875" bestFit="1" customWidth="1"/>
    <col min="1337" max="1337" width="35.85546875" bestFit="1" customWidth="1"/>
    <col min="1338" max="1338" width="34.28515625" bestFit="1" customWidth="1"/>
    <col min="1339" max="1339" width="36.7109375" bestFit="1" customWidth="1"/>
    <col min="1340" max="1340" width="32.42578125" bestFit="1" customWidth="1"/>
    <col min="1341" max="1341" width="29.85546875" bestFit="1" customWidth="1"/>
    <col min="1342" max="1342" width="30.140625" bestFit="1" customWidth="1"/>
    <col min="1343" max="1343" width="33.42578125" bestFit="1" customWidth="1"/>
    <col min="1344" max="1344" width="31.42578125" bestFit="1" customWidth="1"/>
    <col min="1345" max="1345" width="37.42578125" bestFit="1" customWidth="1"/>
    <col min="1346" max="1346" width="34.28515625" bestFit="1" customWidth="1"/>
    <col min="1347" max="1347" width="36.7109375" bestFit="1" customWidth="1"/>
    <col min="1348" max="1348" width="32.42578125" bestFit="1" customWidth="1"/>
    <col min="1349" max="1349" width="29.85546875" bestFit="1" customWidth="1"/>
    <col min="1350" max="1350" width="30.140625" bestFit="1" customWidth="1"/>
    <col min="1351" max="1351" width="33.42578125" bestFit="1" customWidth="1"/>
    <col min="1352" max="1352" width="31.42578125" bestFit="1" customWidth="1"/>
    <col min="1353" max="1353" width="37.42578125" bestFit="1" customWidth="1"/>
    <col min="1354" max="1354" width="32.5703125" bestFit="1" customWidth="1"/>
    <col min="1355" max="1355" width="35.140625" bestFit="1" customWidth="1"/>
    <col min="1356" max="1356" width="30.85546875" bestFit="1" customWidth="1"/>
    <col min="1357" max="1357" width="28.140625" bestFit="1" customWidth="1"/>
    <col min="1358" max="1358" width="28.42578125" bestFit="1" customWidth="1"/>
    <col min="1359" max="1359" width="31.85546875" bestFit="1" customWidth="1"/>
    <col min="1360" max="1360" width="29.85546875" bestFit="1" customWidth="1"/>
    <col min="1361" max="1361" width="35.85546875" bestFit="1" customWidth="1"/>
    <col min="1362" max="1362" width="34.28515625" bestFit="1" customWidth="1"/>
    <col min="1363" max="1363" width="36.7109375" bestFit="1" customWidth="1"/>
    <col min="1364" max="1364" width="32.42578125" bestFit="1" customWidth="1"/>
    <col min="1365" max="1365" width="29.85546875" bestFit="1" customWidth="1"/>
    <col min="1366" max="1366" width="30.140625" bestFit="1" customWidth="1"/>
    <col min="1367" max="1367" width="33.42578125" bestFit="1" customWidth="1"/>
    <col min="1368" max="1368" width="31.42578125" bestFit="1" customWidth="1"/>
    <col min="1369" max="1369" width="37.42578125" bestFit="1" customWidth="1"/>
    <col min="1370" max="1370" width="34.28515625" bestFit="1" customWidth="1"/>
    <col min="1371" max="1371" width="36.7109375" bestFit="1" customWidth="1"/>
    <col min="1372" max="1372" width="32.42578125" bestFit="1" customWidth="1"/>
    <col min="1373" max="1373" width="29.85546875" bestFit="1" customWidth="1"/>
    <col min="1374" max="1374" width="30.140625" bestFit="1" customWidth="1"/>
    <col min="1375" max="1375" width="33.42578125" bestFit="1" customWidth="1"/>
    <col min="1376" max="1376" width="31.42578125" bestFit="1" customWidth="1"/>
    <col min="1377" max="1377" width="37.42578125" bestFit="1" customWidth="1"/>
    <col min="1378" max="1378" width="34.28515625" bestFit="1" customWidth="1"/>
    <col min="1379" max="1379" width="36.7109375" bestFit="1" customWidth="1"/>
    <col min="1380" max="1380" width="32.42578125" bestFit="1" customWidth="1"/>
    <col min="1381" max="1381" width="29.85546875" bestFit="1" customWidth="1"/>
    <col min="1382" max="1382" width="30.140625" bestFit="1" customWidth="1"/>
    <col min="1383" max="1383" width="33.42578125" bestFit="1" customWidth="1"/>
    <col min="1384" max="1384" width="31.42578125" bestFit="1" customWidth="1"/>
    <col min="1385" max="1385" width="37.42578125" bestFit="1" customWidth="1"/>
    <col min="1386" max="1386" width="34.28515625" bestFit="1" customWidth="1"/>
    <col min="1387" max="1387" width="36.7109375" bestFit="1" customWidth="1"/>
    <col min="1388" max="1388" width="32.42578125" bestFit="1" customWidth="1"/>
    <col min="1389" max="1389" width="29.85546875" bestFit="1" customWidth="1"/>
    <col min="1390" max="1390" width="30.140625" bestFit="1" customWidth="1"/>
    <col min="1391" max="1391" width="33.42578125" bestFit="1" customWidth="1"/>
    <col min="1392" max="1392" width="31.42578125" bestFit="1" customWidth="1"/>
    <col min="1393" max="1393" width="37.42578125" bestFit="1" customWidth="1"/>
    <col min="1394" max="1394" width="34.28515625" bestFit="1" customWidth="1"/>
    <col min="1395" max="1395" width="36.7109375" bestFit="1" customWidth="1"/>
    <col min="1396" max="1396" width="32.42578125" bestFit="1" customWidth="1"/>
    <col min="1397" max="1397" width="29.85546875" bestFit="1" customWidth="1"/>
    <col min="1398" max="1398" width="30.140625" bestFit="1" customWidth="1"/>
    <col min="1399" max="1399" width="33.42578125" bestFit="1" customWidth="1"/>
    <col min="1400" max="1400" width="31.42578125" bestFit="1" customWidth="1"/>
    <col min="1401" max="1401" width="37.42578125" bestFit="1" customWidth="1"/>
    <col min="1402" max="1402" width="34.28515625" bestFit="1" customWidth="1"/>
    <col min="1403" max="1403" width="36.7109375" bestFit="1" customWidth="1"/>
    <col min="1404" max="1404" width="32.42578125" bestFit="1" customWidth="1"/>
    <col min="1405" max="1405" width="29.85546875" bestFit="1" customWidth="1"/>
    <col min="1406" max="1406" width="30.140625" bestFit="1" customWidth="1"/>
    <col min="1407" max="1407" width="33.42578125" bestFit="1" customWidth="1"/>
    <col min="1408" max="1408" width="31.42578125" bestFit="1" customWidth="1"/>
    <col min="1409" max="1409" width="37.42578125" bestFit="1" customWidth="1"/>
    <col min="1410" max="1410" width="34.28515625" bestFit="1" customWidth="1"/>
    <col min="1411" max="1411" width="36.7109375" bestFit="1" customWidth="1"/>
    <col min="1412" max="1412" width="32.42578125" bestFit="1" customWidth="1"/>
    <col min="1413" max="1413" width="29.85546875" bestFit="1" customWidth="1"/>
    <col min="1414" max="1414" width="30.140625" bestFit="1" customWidth="1"/>
    <col min="1415" max="1415" width="33.42578125" bestFit="1" customWidth="1"/>
    <col min="1416" max="1416" width="31.42578125" bestFit="1" customWidth="1"/>
    <col min="1417" max="1417" width="37.42578125" bestFit="1" customWidth="1"/>
    <col min="1418" max="1418" width="37.28515625" bestFit="1" customWidth="1"/>
    <col min="1419" max="1419" width="39.85546875" bestFit="1" customWidth="1"/>
    <col min="1420" max="1420" width="35.5703125" bestFit="1" customWidth="1"/>
    <col min="1421" max="1421" width="32.85546875" bestFit="1" customWidth="1"/>
    <col min="1422" max="1422" width="33.140625" bestFit="1" customWidth="1"/>
    <col min="1423" max="1423" width="36.5703125" bestFit="1" customWidth="1"/>
    <col min="1424" max="1424" width="34.5703125" bestFit="1" customWidth="1"/>
    <col min="1425" max="1425" width="40.5703125" bestFit="1" customWidth="1"/>
  </cols>
  <sheetData>
    <row r="3" spans="1:9" x14ac:dyDescent="0.2">
      <c r="A3" s="46" t="s">
        <v>342</v>
      </c>
      <c r="B3" s="43" t="s">
        <v>345</v>
      </c>
      <c r="C3" s="47" t="s">
        <v>346</v>
      </c>
      <c r="D3" s="47" t="s">
        <v>347</v>
      </c>
      <c r="E3" s="47" t="s">
        <v>348</v>
      </c>
      <c r="F3" s="47" t="s">
        <v>349</v>
      </c>
      <c r="G3" s="47" t="s">
        <v>350</v>
      </c>
      <c r="H3" s="47" t="s">
        <v>351</v>
      </c>
      <c r="I3" s="61" t="s">
        <v>352</v>
      </c>
    </row>
    <row r="4" spans="1:9" x14ac:dyDescent="0.2">
      <c r="A4" s="49" t="s">
        <v>97</v>
      </c>
      <c r="B4" s="52">
        <v>5</v>
      </c>
      <c r="C4" s="53">
        <v>9</v>
      </c>
      <c r="D4" s="53">
        <v>10</v>
      </c>
      <c r="E4" s="53">
        <v>3</v>
      </c>
      <c r="F4" s="53">
        <v>5</v>
      </c>
      <c r="G4" s="53">
        <v>6</v>
      </c>
      <c r="H4" s="53">
        <v>6</v>
      </c>
      <c r="I4" s="62">
        <v>7</v>
      </c>
    </row>
    <row r="5" spans="1:9" x14ac:dyDescent="0.2">
      <c r="A5" s="50" t="s">
        <v>42</v>
      </c>
      <c r="B5" s="55">
        <v>3</v>
      </c>
      <c r="C5" s="56">
        <v>6</v>
      </c>
      <c r="D5" s="56">
        <v>13</v>
      </c>
      <c r="E5" s="56">
        <v>7</v>
      </c>
      <c r="F5" s="56">
        <v>5</v>
      </c>
      <c r="G5" s="56">
        <v>5</v>
      </c>
      <c r="H5" s="56">
        <v>10</v>
      </c>
      <c r="I5" s="63">
        <v>10</v>
      </c>
    </row>
    <row r="6" spans="1:9" x14ac:dyDescent="0.2">
      <c r="A6" s="50" t="s">
        <v>23</v>
      </c>
      <c r="B6" s="55">
        <v>14</v>
      </c>
      <c r="C6" s="56">
        <v>18</v>
      </c>
      <c r="D6" s="56">
        <v>23</v>
      </c>
      <c r="E6" s="56">
        <v>15</v>
      </c>
      <c r="F6" s="56">
        <v>8</v>
      </c>
      <c r="G6" s="56">
        <v>15</v>
      </c>
      <c r="H6" s="56">
        <v>20</v>
      </c>
      <c r="I6" s="63">
        <v>21</v>
      </c>
    </row>
    <row r="7" spans="1:9" x14ac:dyDescent="0.2">
      <c r="A7" s="51" t="s">
        <v>343</v>
      </c>
      <c r="B7" s="58">
        <v>22</v>
      </c>
      <c r="C7" s="59">
        <v>33</v>
      </c>
      <c r="D7" s="59">
        <v>46</v>
      </c>
      <c r="E7" s="59">
        <v>25</v>
      </c>
      <c r="F7" s="59">
        <v>18</v>
      </c>
      <c r="G7" s="59">
        <v>26</v>
      </c>
      <c r="H7" s="59">
        <v>36</v>
      </c>
      <c r="I7" s="64">
        <v>38</v>
      </c>
    </row>
    <row r="10" spans="1:9" x14ac:dyDescent="0.2">
      <c r="A10" s="49" t="s">
        <v>97</v>
      </c>
      <c r="B10" s="52">
        <v>5</v>
      </c>
      <c r="C10" s="53">
        <v>9</v>
      </c>
      <c r="D10" s="53">
        <v>10</v>
      </c>
      <c r="E10" s="53">
        <v>3</v>
      </c>
      <c r="F10" s="53">
        <v>5</v>
      </c>
      <c r="G10" s="53">
        <v>6</v>
      </c>
      <c r="H10" s="53">
        <v>6</v>
      </c>
      <c r="I10" s="62">
        <v>7</v>
      </c>
    </row>
    <row r="11" spans="1:9" x14ac:dyDescent="0.2">
      <c r="A11" s="50" t="s">
        <v>42</v>
      </c>
      <c r="B11" s="55">
        <v>3</v>
      </c>
      <c r="C11" s="56">
        <v>6</v>
      </c>
      <c r="D11" s="56">
        <v>13</v>
      </c>
      <c r="E11" s="56">
        <v>7</v>
      </c>
      <c r="F11" s="56">
        <v>5</v>
      </c>
      <c r="G11" s="56">
        <v>5</v>
      </c>
      <c r="H11" s="56">
        <v>10</v>
      </c>
      <c r="I11" s="63">
        <v>10</v>
      </c>
    </row>
    <row r="12" spans="1:9" x14ac:dyDescent="0.2">
      <c r="A12" s="50" t="s">
        <v>23</v>
      </c>
      <c r="B12" s="55">
        <v>14</v>
      </c>
      <c r="C12" s="56">
        <v>18</v>
      </c>
      <c r="D12" s="56">
        <v>23</v>
      </c>
      <c r="E12" s="56">
        <v>15</v>
      </c>
      <c r="F12" s="56">
        <v>8</v>
      </c>
      <c r="G12" s="56">
        <v>15</v>
      </c>
      <c r="H12" s="56">
        <v>20</v>
      </c>
      <c r="I12" s="63">
        <v>21</v>
      </c>
    </row>
    <row r="13" spans="1:9" x14ac:dyDescent="0.2">
      <c r="A13" s="51" t="s">
        <v>343</v>
      </c>
      <c r="B13" s="58">
        <v>22</v>
      </c>
      <c r="C13" s="59">
        <v>33</v>
      </c>
      <c r="D13" s="59">
        <v>46</v>
      </c>
      <c r="E13" s="59">
        <v>25</v>
      </c>
      <c r="F13" s="59">
        <v>18</v>
      </c>
      <c r="G13" s="59">
        <v>26</v>
      </c>
      <c r="H13" s="59">
        <v>36</v>
      </c>
      <c r="I13" s="64">
        <v>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0D23-0FCB-4CC0-A954-83C0F4BF3A16}">
  <dimension ref="A3:F7"/>
  <sheetViews>
    <sheetView workbookViewId="0">
      <selection activeCell="K3" sqref="K3"/>
    </sheetView>
  </sheetViews>
  <sheetFormatPr defaultRowHeight="12.75" x14ac:dyDescent="0.2"/>
  <cols>
    <col min="1" max="1" width="33.140625" bestFit="1" customWidth="1"/>
    <col min="2" max="2" width="15.7109375" bestFit="1" customWidth="1"/>
    <col min="3" max="3" width="4.140625" bestFit="1" customWidth="1"/>
    <col min="4" max="4" width="5.42578125" bestFit="1" customWidth="1"/>
    <col min="5" max="5" width="4.85546875" bestFit="1" customWidth="1"/>
    <col min="6" max="6" width="10.5703125" bestFit="1" customWidth="1"/>
  </cols>
  <sheetData>
    <row r="3" spans="1:6" x14ac:dyDescent="0.2">
      <c r="A3" s="46" t="s">
        <v>353</v>
      </c>
      <c r="B3" s="46" t="s">
        <v>344</v>
      </c>
      <c r="C3" s="44"/>
      <c r="D3" s="44"/>
      <c r="E3" s="44"/>
      <c r="F3" s="45"/>
    </row>
    <row r="4" spans="1:6" x14ac:dyDescent="0.2">
      <c r="A4" s="46" t="s">
        <v>342</v>
      </c>
      <c r="B4" s="43" t="s">
        <v>81</v>
      </c>
      <c r="C4" s="47" t="s">
        <v>30</v>
      </c>
      <c r="D4" s="47" t="s">
        <v>45</v>
      </c>
      <c r="E4" s="47" t="s">
        <v>62</v>
      </c>
      <c r="F4" s="48" t="s">
        <v>343</v>
      </c>
    </row>
    <row r="5" spans="1:6" x14ac:dyDescent="0.2">
      <c r="A5" s="49" t="s">
        <v>24</v>
      </c>
      <c r="B5" s="52">
        <v>6</v>
      </c>
      <c r="C5" s="53">
        <v>14</v>
      </c>
      <c r="D5" s="53">
        <v>24</v>
      </c>
      <c r="E5" s="53">
        <v>1</v>
      </c>
      <c r="F5" s="54">
        <v>45</v>
      </c>
    </row>
    <row r="6" spans="1:6" x14ac:dyDescent="0.2">
      <c r="A6" s="50" t="s">
        <v>79</v>
      </c>
      <c r="B6" s="55">
        <v>6</v>
      </c>
      <c r="C6" s="56">
        <v>7</v>
      </c>
      <c r="D6" s="56">
        <v>12</v>
      </c>
      <c r="E6" s="56"/>
      <c r="F6" s="57">
        <v>25</v>
      </c>
    </row>
    <row r="7" spans="1:6" x14ac:dyDescent="0.2">
      <c r="A7" s="51" t="s">
        <v>343</v>
      </c>
      <c r="B7" s="58">
        <v>12</v>
      </c>
      <c r="C7" s="59">
        <v>21</v>
      </c>
      <c r="D7" s="59">
        <v>36</v>
      </c>
      <c r="E7" s="59">
        <v>1</v>
      </c>
      <c r="F7" s="60">
        <v>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F2D1-A46E-4A3C-9A90-6C4DAEB14C16}">
  <dimension ref="A3:I19"/>
  <sheetViews>
    <sheetView topLeftCell="F1" workbookViewId="0">
      <selection activeCell="P25" sqref="P25"/>
    </sheetView>
  </sheetViews>
  <sheetFormatPr defaultRowHeight="12.75" x14ac:dyDescent="0.2"/>
  <cols>
    <col min="1" max="1" width="12.85546875" bestFit="1" customWidth="1"/>
    <col min="2" max="2" width="15.7109375" bestFit="1" customWidth="1"/>
    <col min="4" max="4" width="8.85546875" bestFit="1" customWidth="1"/>
    <col min="5" max="5" width="6.42578125" bestFit="1" customWidth="1"/>
    <col min="6" max="6" width="9.7109375" bestFit="1" customWidth="1"/>
    <col min="7" max="7" width="16.42578125" bestFit="1" customWidth="1"/>
    <col min="8" max="8" width="8.28515625" bestFit="1" customWidth="1"/>
    <col min="9" max="9" width="10.5703125" bestFit="1" customWidth="1"/>
  </cols>
  <sheetData>
    <row r="3" spans="1:9" x14ac:dyDescent="0.2">
      <c r="A3" s="46" t="s">
        <v>355</v>
      </c>
      <c r="B3" s="46" t="s">
        <v>344</v>
      </c>
      <c r="C3" s="44"/>
      <c r="D3" s="44"/>
      <c r="E3" s="44"/>
      <c r="F3" s="44"/>
      <c r="G3" s="44"/>
      <c r="H3" s="44"/>
      <c r="I3" s="45"/>
    </row>
    <row r="4" spans="1:9" x14ac:dyDescent="0.2">
      <c r="A4" s="46" t="s">
        <v>342</v>
      </c>
      <c r="B4" s="43" t="s">
        <v>126</v>
      </c>
      <c r="C4" s="47" t="s">
        <v>29</v>
      </c>
      <c r="D4" s="47" t="s">
        <v>44</v>
      </c>
      <c r="E4" s="47" t="s">
        <v>121</v>
      </c>
      <c r="F4" s="47" t="s">
        <v>61</v>
      </c>
      <c r="G4" s="47" t="s">
        <v>101</v>
      </c>
      <c r="H4" s="47" t="s">
        <v>186</v>
      </c>
      <c r="I4" s="48" t="s">
        <v>343</v>
      </c>
    </row>
    <row r="5" spans="1:9" x14ac:dyDescent="0.2">
      <c r="A5" s="49" t="s">
        <v>85</v>
      </c>
      <c r="B5" s="52">
        <v>1</v>
      </c>
      <c r="C5" s="53">
        <v>2</v>
      </c>
      <c r="D5" s="53">
        <v>1</v>
      </c>
      <c r="E5" s="53">
        <v>2</v>
      </c>
      <c r="F5" s="53">
        <v>1</v>
      </c>
      <c r="G5" s="53"/>
      <c r="H5" s="53">
        <v>2</v>
      </c>
      <c r="I5" s="54">
        <v>9</v>
      </c>
    </row>
    <row r="6" spans="1:9" x14ac:dyDescent="0.2">
      <c r="A6" s="50" t="s">
        <v>80</v>
      </c>
      <c r="B6" s="55"/>
      <c r="C6" s="56"/>
      <c r="D6" s="56"/>
      <c r="E6" s="56"/>
      <c r="F6" s="56">
        <v>1</v>
      </c>
      <c r="G6" s="56"/>
      <c r="H6" s="56"/>
      <c r="I6" s="57">
        <v>1</v>
      </c>
    </row>
    <row r="7" spans="1:9" x14ac:dyDescent="0.2">
      <c r="A7" s="50" t="s">
        <v>117</v>
      </c>
      <c r="B7" s="55"/>
      <c r="C7" s="56"/>
      <c r="D7" s="56">
        <v>1</v>
      </c>
      <c r="E7" s="56">
        <v>2</v>
      </c>
      <c r="F7" s="56">
        <v>2</v>
      </c>
      <c r="G7" s="56">
        <v>1</v>
      </c>
      <c r="H7" s="56"/>
      <c r="I7" s="57">
        <v>6</v>
      </c>
    </row>
    <row r="8" spans="1:9" x14ac:dyDescent="0.2">
      <c r="A8" s="50" t="s">
        <v>53</v>
      </c>
      <c r="B8" s="55"/>
      <c r="C8" s="56">
        <v>2</v>
      </c>
      <c r="D8" s="56">
        <v>1</v>
      </c>
      <c r="E8" s="56"/>
      <c r="F8" s="56"/>
      <c r="G8" s="56"/>
      <c r="H8" s="56"/>
      <c r="I8" s="57">
        <v>3</v>
      </c>
    </row>
    <row r="9" spans="1:9" x14ac:dyDescent="0.2">
      <c r="A9" s="50" t="s">
        <v>27</v>
      </c>
      <c r="B9" s="55">
        <v>1</v>
      </c>
      <c r="C9" s="56">
        <v>12</v>
      </c>
      <c r="D9" s="56">
        <v>3</v>
      </c>
      <c r="E9" s="56">
        <v>6</v>
      </c>
      <c r="F9" s="56">
        <v>22</v>
      </c>
      <c r="G9" s="56">
        <v>6</v>
      </c>
      <c r="H9" s="56">
        <v>1</v>
      </c>
      <c r="I9" s="57">
        <v>51</v>
      </c>
    </row>
    <row r="10" spans="1:9" x14ac:dyDescent="0.2">
      <c r="A10" s="51" t="s">
        <v>343</v>
      </c>
      <c r="B10" s="58">
        <v>2</v>
      </c>
      <c r="C10" s="59">
        <v>16</v>
      </c>
      <c r="D10" s="59">
        <v>6</v>
      </c>
      <c r="E10" s="59">
        <v>10</v>
      </c>
      <c r="F10" s="59">
        <v>26</v>
      </c>
      <c r="G10" s="59">
        <v>7</v>
      </c>
      <c r="H10" s="59">
        <v>3</v>
      </c>
      <c r="I10" s="60">
        <v>70</v>
      </c>
    </row>
    <row r="13" spans="1:9" x14ac:dyDescent="0.2">
      <c r="A13" s="43" t="s">
        <v>342</v>
      </c>
      <c r="B13" s="43" t="s">
        <v>126</v>
      </c>
      <c r="C13" s="47" t="s">
        <v>29</v>
      </c>
      <c r="D13" s="47" t="s">
        <v>44</v>
      </c>
      <c r="E13" s="47" t="s">
        <v>121</v>
      </c>
      <c r="F13" s="47" t="s">
        <v>61</v>
      </c>
      <c r="G13" s="47" t="s">
        <v>101</v>
      </c>
      <c r="H13" s="47" t="s">
        <v>186</v>
      </c>
      <c r="I13" s="48" t="s">
        <v>343</v>
      </c>
    </row>
    <row r="14" spans="1:9" x14ac:dyDescent="0.2">
      <c r="A14" s="49" t="s">
        <v>85</v>
      </c>
      <c r="B14" s="52">
        <v>1</v>
      </c>
      <c r="C14" s="53">
        <v>2</v>
      </c>
      <c r="D14" s="53">
        <v>1</v>
      </c>
      <c r="E14" s="53">
        <v>2</v>
      </c>
      <c r="F14" s="53">
        <v>1</v>
      </c>
      <c r="G14" s="53"/>
      <c r="H14" s="53">
        <v>2</v>
      </c>
      <c r="I14" s="54">
        <v>9</v>
      </c>
    </row>
    <row r="15" spans="1:9" x14ac:dyDescent="0.2">
      <c r="A15" s="50" t="s">
        <v>80</v>
      </c>
      <c r="B15" s="55"/>
      <c r="C15" s="56"/>
      <c r="D15" s="56"/>
      <c r="E15" s="56"/>
      <c r="F15" s="56">
        <v>1</v>
      </c>
      <c r="G15" s="56"/>
      <c r="H15" s="56"/>
      <c r="I15" s="57">
        <v>1</v>
      </c>
    </row>
    <row r="16" spans="1:9" x14ac:dyDescent="0.2">
      <c r="A16" s="50" t="s">
        <v>117</v>
      </c>
      <c r="B16" s="55"/>
      <c r="C16" s="56"/>
      <c r="D16" s="56">
        <v>1</v>
      </c>
      <c r="E16" s="56">
        <v>2</v>
      </c>
      <c r="F16" s="56">
        <v>2</v>
      </c>
      <c r="G16" s="56">
        <v>1</v>
      </c>
      <c r="H16" s="56"/>
      <c r="I16" s="57">
        <v>6</v>
      </c>
    </row>
    <row r="17" spans="1:9" x14ac:dyDescent="0.2">
      <c r="A17" s="50" t="s">
        <v>53</v>
      </c>
      <c r="B17" s="55"/>
      <c r="C17" s="56">
        <v>2</v>
      </c>
      <c r="D17" s="56">
        <v>1</v>
      </c>
      <c r="E17" s="56"/>
      <c r="F17" s="56"/>
      <c r="G17" s="56"/>
      <c r="H17" s="56"/>
      <c r="I17" s="57">
        <v>3</v>
      </c>
    </row>
    <row r="18" spans="1:9" x14ac:dyDescent="0.2">
      <c r="A18" s="50" t="s">
        <v>27</v>
      </c>
      <c r="B18" s="55">
        <v>1</v>
      </c>
      <c r="C18" s="56">
        <v>12</v>
      </c>
      <c r="D18" s="56">
        <v>3</v>
      </c>
      <c r="E18" s="56">
        <v>6</v>
      </c>
      <c r="F18" s="56">
        <v>22</v>
      </c>
      <c r="G18" s="56">
        <v>6</v>
      </c>
      <c r="H18" s="56">
        <v>1</v>
      </c>
      <c r="I18" s="57">
        <v>51</v>
      </c>
    </row>
    <row r="19" spans="1:9" x14ac:dyDescent="0.2">
      <c r="A19" s="51" t="s">
        <v>343</v>
      </c>
      <c r="B19" s="58">
        <v>2</v>
      </c>
      <c r="C19" s="59">
        <v>16</v>
      </c>
      <c r="D19" s="59">
        <v>6</v>
      </c>
      <c r="E19" s="59">
        <v>10</v>
      </c>
      <c r="F19" s="59">
        <v>26</v>
      </c>
      <c r="G19" s="59">
        <v>7</v>
      </c>
      <c r="H19" s="59">
        <v>3</v>
      </c>
      <c r="I19" s="60">
        <v>70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9944-D41A-4C6A-AD2E-4C7A0C1A563C}">
  <dimension ref="A3:G9"/>
  <sheetViews>
    <sheetView topLeftCell="A2" workbookViewId="0">
      <selection activeCell="M25" sqref="M25"/>
    </sheetView>
  </sheetViews>
  <sheetFormatPr defaultRowHeight="12.75" x14ac:dyDescent="0.2"/>
  <cols>
    <col min="1" max="1" width="16.7109375" bestFit="1" customWidth="1"/>
    <col min="2" max="2" width="20" bestFit="1" customWidth="1"/>
    <col min="3" max="3" width="9.7109375" bestFit="1" customWidth="1"/>
    <col min="4" max="4" width="5.5703125" bestFit="1" customWidth="1"/>
    <col min="5" max="5" width="6.28515625" bestFit="1" customWidth="1"/>
    <col min="6" max="6" width="10.42578125" bestFit="1" customWidth="1"/>
    <col min="7" max="7" width="10.5703125" bestFit="1" customWidth="1"/>
  </cols>
  <sheetData>
    <row r="3" spans="1:7" x14ac:dyDescent="0.2">
      <c r="A3" s="46" t="s">
        <v>355</v>
      </c>
      <c r="B3" s="46" t="s">
        <v>344</v>
      </c>
      <c r="C3" s="44"/>
      <c r="D3" s="44"/>
      <c r="E3" s="44"/>
      <c r="F3" s="44"/>
      <c r="G3" s="45"/>
    </row>
    <row r="4" spans="1:7" x14ac:dyDescent="0.2">
      <c r="A4" s="46" t="s">
        <v>342</v>
      </c>
      <c r="B4" s="43" t="s">
        <v>87</v>
      </c>
      <c r="C4" s="47" t="s">
        <v>34</v>
      </c>
      <c r="D4" s="47" t="s">
        <v>137</v>
      </c>
      <c r="E4" s="47" t="s">
        <v>47</v>
      </c>
      <c r="F4" s="47" t="s">
        <v>36</v>
      </c>
      <c r="G4" s="48" t="s">
        <v>343</v>
      </c>
    </row>
    <row r="5" spans="1:7" x14ac:dyDescent="0.2">
      <c r="A5" s="49" t="s">
        <v>357</v>
      </c>
      <c r="B5" s="52">
        <v>3</v>
      </c>
      <c r="C5" s="53">
        <v>6</v>
      </c>
      <c r="D5" s="53">
        <v>3</v>
      </c>
      <c r="E5" s="53">
        <v>5</v>
      </c>
      <c r="F5" s="53">
        <v>13</v>
      </c>
      <c r="G5" s="54">
        <v>30</v>
      </c>
    </row>
    <row r="6" spans="1:7" x14ac:dyDescent="0.2">
      <c r="A6" s="50" t="s">
        <v>358</v>
      </c>
      <c r="B6" s="55"/>
      <c r="C6" s="56">
        <v>1</v>
      </c>
      <c r="D6" s="56"/>
      <c r="E6" s="56">
        <v>6</v>
      </c>
      <c r="F6" s="56">
        <v>9</v>
      </c>
      <c r="G6" s="57">
        <v>16</v>
      </c>
    </row>
    <row r="7" spans="1:7" x14ac:dyDescent="0.2">
      <c r="A7" s="50" t="s">
        <v>359</v>
      </c>
      <c r="B7" s="55"/>
      <c r="C7" s="56">
        <v>2</v>
      </c>
      <c r="D7" s="56"/>
      <c r="E7" s="56">
        <v>3</v>
      </c>
      <c r="F7" s="56">
        <v>8</v>
      </c>
      <c r="G7" s="57">
        <v>13</v>
      </c>
    </row>
    <row r="8" spans="1:7" x14ac:dyDescent="0.2">
      <c r="A8" s="50" t="s">
        <v>360</v>
      </c>
      <c r="B8" s="55">
        <v>2</v>
      </c>
      <c r="C8" s="56">
        <v>1</v>
      </c>
      <c r="D8" s="56"/>
      <c r="E8" s="56">
        <v>3</v>
      </c>
      <c r="F8" s="56">
        <v>5</v>
      </c>
      <c r="G8" s="57">
        <v>11</v>
      </c>
    </row>
    <row r="9" spans="1:7" x14ac:dyDescent="0.2">
      <c r="A9" s="51" t="s">
        <v>343</v>
      </c>
      <c r="B9" s="58">
        <v>5</v>
      </c>
      <c r="C9" s="59">
        <v>10</v>
      </c>
      <c r="D9" s="59">
        <v>3</v>
      </c>
      <c r="E9" s="59">
        <v>17</v>
      </c>
      <c r="F9" s="59">
        <v>35</v>
      </c>
      <c r="G9" s="60">
        <v>70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DF4F-383C-40F3-9DC0-C4FDCA18F4C9}">
  <dimension ref="A3:G18"/>
  <sheetViews>
    <sheetView workbookViewId="0">
      <selection activeCell="J26" sqref="J26"/>
    </sheetView>
  </sheetViews>
  <sheetFormatPr defaultRowHeight="12.75" x14ac:dyDescent="0.2"/>
  <cols>
    <col min="1" max="1" width="23" bestFit="1" customWidth="1"/>
    <col min="2" max="2" width="17.42578125" bestFit="1" customWidth="1"/>
    <col min="3" max="3" width="5.140625" bestFit="1" customWidth="1"/>
    <col min="4" max="4" width="11.7109375" bestFit="1" customWidth="1"/>
    <col min="5" max="5" width="22.28515625" bestFit="1" customWidth="1"/>
    <col min="6" max="6" width="7.28515625" bestFit="1" customWidth="1"/>
    <col min="7" max="7" width="10.5703125" bestFit="1" customWidth="1"/>
  </cols>
  <sheetData>
    <row r="3" spans="1:7" x14ac:dyDescent="0.2">
      <c r="A3" s="46" t="s">
        <v>355</v>
      </c>
      <c r="B3" s="46" t="s">
        <v>344</v>
      </c>
      <c r="C3" s="44"/>
      <c r="D3" s="44"/>
      <c r="E3" s="44"/>
      <c r="F3" s="44"/>
      <c r="G3" s="45"/>
    </row>
    <row r="4" spans="1:7" x14ac:dyDescent="0.2">
      <c r="A4" s="46" t="s">
        <v>342</v>
      </c>
      <c r="B4" s="43" t="s">
        <v>58</v>
      </c>
      <c r="C4" s="47" t="s">
        <v>76</v>
      </c>
      <c r="D4" s="47" t="s">
        <v>110</v>
      </c>
      <c r="E4" s="47" t="s">
        <v>39</v>
      </c>
      <c r="F4" s="47" t="s">
        <v>82</v>
      </c>
      <c r="G4" s="48" t="s">
        <v>343</v>
      </c>
    </row>
    <row r="5" spans="1:7" x14ac:dyDescent="0.2">
      <c r="A5" s="49" t="s">
        <v>38</v>
      </c>
      <c r="B5" s="52">
        <v>14</v>
      </c>
      <c r="C5" s="53">
        <v>10</v>
      </c>
      <c r="D5" s="53">
        <v>4</v>
      </c>
      <c r="E5" s="53">
        <v>2</v>
      </c>
      <c r="F5" s="53">
        <v>6</v>
      </c>
      <c r="G5" s="54">
        <v>36</v>
      </c>
    </row>
    <row r="6" spans="1:7" x14ac:dyDescent="0.2">
      <c r="A6" s="50" t="s">
        <v>215</v>
      </c>
      <c r="B6" s="55">
        <v>2</v>
      </c>
      <c r="C6" s="56"/>
      <c r="D6" s="56"/>
      <c r="E6" s="56"/>
      <c r="F6" s="56"/>
      <c r="G6" s="57">
        <v>2</v>
      </c>
    </row>
    <row r="7" spans="1:7" x14ac:dyDescent="0.2">
      <c r="A7" s="50" t="s">
        <v>50</v>
      </c>
      <c r="B7" s="55">
        <v>2</v>
      </c>
      <c r="C7" s="56">
        <v>2</v>
      </c>
      <c r="D7" s="56">
        <v>1</v>
      </c>
      <c r="E7" s="56">
        <v>1</v>
      </c>
      <c r="F7" s="56"/>
      <c r="G7" s="57">
        <v>6</v>
      </c>
    </row>
    <row r="8" spans="1:7" x14ac:dyDescent="0.2">
      <c r="A8" s="50" t="s">
        <v>67</v>
      </c>
      <c r="B8" s="55">
        <v>9</v>
      </c>
      <c r="C8" s="56">
        <v>4</v>
      </c>
      <c r="D8" s="56">
        <v>3</v>
      </c>
      <c r="E8" s="56">
        <v>7</v>
      </c>
      <c r="F8" s="56">
        <v>3</v>
      </c>
      <c r="G8" s="57">
        <v>26</v>
      </c>
    </row>
    <row r="9" spans="1:7" x14ac:dyDescent="0.2">
      <c r="A9" s="51" t="s">
        <v>343</v>
      </c>
      <c r="B9" s="58">
        <v>27</v>
      </c>
      <c r="C9" s="59">
        <v>16</v>
      </c>
      <c r="D9" s="59">
        <v>8</v>
      </c>
      <c r="E9" s="59">
        <v>10</v>
      </c>
      <c r="F9" s="59">
        <v>9</v>
      </c>
      <c r="G9" s="60">
        <v>70</v>
      </c>
    </row>
    <row r="13" spans="1:7" x14ac:dyDescent="0.2">
      <c r="A13" s="43" t="s">
        <v>342</v>
      </c>
      <c r="B13" s="43" t="s">
        <v>58</v>
      </c>
      <c r="C13" s="47" t="s">
        <v>76</v>
      </c>
      <c r="D13" s="47" t="s">
        <v>110</v>
      </c>
      <c r="E13" s="47" t="s">
        <v>39</v>
      </c>
      <c r="F13" s="47" t="s">
        <v>82</v>
      </c>
      <c r="G13" s="48" t="s">
        <v>343</v>
      </c>
    </row>
    <row r="14" spans="1:7" x14ac:dyDescent="0.2">
      <c r="A14" s="49" t="s">
        <v>38</v>
      </c>
      <c r="B14" s="52">
        <v>14</v>
      </c>
      <c r="C14" s="53">
        <v>10</v>
      </c>
      <c r="D14" s="53">
        <v>4</v>
      </c>
      <c r="E14" s="53">
        <v>2</v>
      </c>
      <c r="F14" s="53">
        <v>6</v>
      </c>
      <c r="G14" s="54">
        <v>36</v>
      </c>
    </row>
    <row r="15" spans="1:7" x14ac:dyDescent="0.2">
      <c r="A15" s="50" t="s">
        <v>215</v>
      </c>
      <c r="B15" s="55">
        <v>2</v>
      </c>
      <c r="C15" s="56"/>
      <c r="D15" s="56"/>
      <c r="E15" s="56"/>
      <c r="F15" s="56"/>
      <c r="G15" s="57">
        <v>2</v>
      </c>
    </row>
    <row r="16" spans="1:7" x14ac:dyDescent="0.2">
      <c r="A16" s="50" t="s">
        <v>50</v>
      </c>
      <c r="B16" s="55">
        <v>2</v>
      </c>
      <c r="C16" s="56">
        <v>2</v>
      </c>
      <c r="D16" s="56">
        <v>1</v>
      </c>
      <c r="E16" s="56">
        <v>1</v>
      </c>
      <c r="F16" s="56"/>
      <c r="G16" s="57">
        <v>6</v>
      </c>
    </row>
    <row r="17" spans="1:7" x14ac:dyDescent="0.2">
      <c r="A17" s="50" t="s">
        <v>67</v>
      </c>
      <c r="B17" s="55">
        <v>9</v>
      </c>
      <c r="C17" s="56">
        <v>4</v>
      </c>
      <c r="D17" s="56">
        <v>3</v>
      </c>
      <c r="E17" s="56">
        <v>7</v>
      </c>
      <c r="F17" s="56">
        <v>3</v>
      </c>
      <c r="G17" s="57">
        <v>26</v>
      </c>
    </row>
    <row r="18" spans="1:7" x14ac:dyDescent="0.2">
      <c r="A18" s="51" t="s">
        <v>343</v>
      </c>
      <c r="B18" s="58">
        <v>27</v>
      </c>
      <c r="C18" s="59">
        <v>16</v>
      </c>
      <c r="D18" s="59">
        <v>8</v>
      </c>
      <c r="E18" s="59">
        <v>10</v>
      </c>
      <c r="F18" s="59">
        <v>9</v>
      </c>
      <c r="G18" s="60">
        <v>70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 Responses 1</vt:lpstr>
      <vt:lpstr>Cleaned data</vt:lpstr>
      <vt:lpstr>Pivot table 1</vt:lpstr>
      <vt:lpstr>Pivot table 2</vt:lpstr>
      <vt:lpstr>Pivot table 3</vt:lpstr>
      <vt:lpstr>Pivot table 4</vt:lpstr>
      <vt:lpstr>Pivot 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Favour Chinedu Nnadozie</dc:creator>
  <cp:lastModifiedBy>Bukunmi Adeeko</cp:lastModifiedBy>
  <dcterms:created xsi:type="dcterms:W3CDTF">2025-05-29T21:04:17Z</dcterms:created>
  <dcterms:modified xsi:type="dcterms:W3CDTF">2025-05-31T11:40:06Z</dcterms:modified>
</cp:coreProperties>
</file>