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3D70B2AA-6A92-4E62-A0B8-C4460678F5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" i="1" l="1"/>
  <c r="I35" i="1"/>
  <c r="H35" i="1"/>
  <c r="G35" i="1"/>
  <c r="J32" i="1"/>
  <c r="I32" i="1"/>
  <c r="H32" i="1"/>
  <c r="G32" i="1"/>
  <c r="J29" i="1"/>
  <c r="I29" i="1"/>
  <c r="H29" i="1"/>
  <c r="G29" i="1"/>
  <c r="J26" i="1"/>
  <c r="I26" i="1"/>
  <c r="H26" i="1"/>
  <c r="G26" i="1"/>
  <c r="J23" i="1"/>
  <c r="I23" i="1"/>
  <c r="J20" i="1"/>
  <c r="H23" i="1"/>
  <c r="G23" i="1"/>
  <c r="I20" i="1"/>
  <c r="H20" i="1"/>
  <c r="G20" i="1"/>
  <c r="J17" i="1"/>
  <c r="I17" i="1"/>
  <c r="H17" i="1"/>
  <c r="G17" i="1"/>
  <c r="J14" i="1"/>
  <c r="I14" i="1"/>
  <c r="H14" i="1"/>
  <c r="G14" i="1"/>
  <c r="J11" i="1"/>
  <c r="I11" i="1"/>
  <c r="H11" i="1"/>
  <c r="G11" i="1"/>
  <c r="J8" i="1"/>
  <c r="I8" i="1"/>
  <c r="H8" i="1"/>
  <c r="G8" i="1"/>
  <c r="J5" i="1"/>
  <c r="I5" i="1"/>
  <c r="H5" i="1"/>
  <c r="G5" i="1"/>
  <c r="J2" i="1"/>
  <c r="I2" i="1"/>
  <c r="G2" i="1"/>
  <c r="H2" i="1"/>
  <c r="K35" i="1" l="1"/>
  <c r="K32" i="1"/>
  <c r="K29" i="1"/>
  <c r="K26" i="1"/>
  <c r="K23" i="1"/>
  <c r="K20" i="1"/>
  <c r="K14" i="1"/>
  <c r="K2" i="1"/>
  <c r="K5" i="1"/>
  <c r="K8" i="1"/>
  <c r="K11" i="1"/>
</calcChain>
</file>

<file path=xl/sharedStrings.xml><?xml version="1.0" encoding="utf-8"?>
<sst xmlns="http://schemas.openxmlformats.org/spreadsheetml/2006/main" count="154" uniqueCount="39">
  <si>
    <t>Date</t>
  </si>
  <si>
    <t>Region</t>
  </si>
  <si>
    <t>Salesperson</t>
  </si>
  <si>
    <t>Sales ID</t>
  </si>
  <si>
    <t>Sale</t>
  </si>
  <si>
    <t>Justin K. Total Sales</t>
  </si>
  <si>
    <t>Avg Sales</t>
  </si>
  <si>
    <t>Min Sale</t>
  </si>
  <si>
    <t>Max Sale</t>
  </si>
  <si>
    <t>% of Total Sales</t>
  </si>
  <si>
    <t>Jan 20203</t>
  </si>
  <si>
    <t>North</t>
  </si>
  <si>
    <t>Justin Kimbal</t>
  </si>
  <si>
    <t>Feb 20203</t>
  </si>
  <si>
    <t>South</t>
  </si>
  <si>
    <t>Mar 20203</t>
  </si>
  <si>
    <t>East</t>
  </si>
  <si>
    <t>Jessica B. Total Sales</t>
  </si>
  <si>
    <t>Apr 20203</t>
  </si>
  <si>
    <t>West</t>
  </si>
  <si>
    <t>May 20203</t>
  </si>
  <si>
    <t>Central</t>
  </si>
  <si>
    <t>Jun  20203</t>
  </si>
  <si>
    <t>Abroad</t>
  </si>
  <si>
    <t>Greg O. Total Sales</t>
  </si>
  <si>
    <t>Jessica Bane</t>
  </si>
  <si>
    <t>Kim P. Total Sales</t>
  </si>
  <si>
    <t>Bill B. Total Sales</t>
  </si>
  <si>
    <t>Greg Orr</t>
  </si>
  <si>
    <t>Total Sales</t>
  </si>
  <si>
    <t>Avg Sale</t>
  </si>
  <si>
    <t>North Total Sales</t>
  </si>
  <si>
    <t>Kim Porter</t>
  </si>
  <si>
    <t>South Total Sales</t>
  </si>
  <si>
    <t>East Total Sales</t>
  </si>
  <si>
    <t>Bill Brown</t>
  </si>
  <si>
    <t>West Total Sales</t>
  </si>
  <si>
    <t>Central Total Sales</t>
  </si>
  <si>
    <t>Abroad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</si>
</sst>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1B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2" fillId="3" borderId="2" xfId="0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/>
    <xf numFmtId="0" fontId="0" fillId="4" borderId="1" xfId="0" applyFont="1" applyFill="1" applyBorder="1"/>
    <xf numFmtId="0" fontId="0" fillId="0" borderId="1" xfId="0" applyFont="1" applyBorder="1"/>
    <xf numFmtId="164" fontId="0" fillId="4" borderId="1" xfId="0" applyNumberFormat="1" applyFont="1" applyFill="1" applyBorder="1"/>
    <xf numFmtId="164" fontId="0" fillId="0" borderId="1" xfId="0" applyNumberFormat="1" applyFont="1" applyBorder="1"/>
    <xf numFmtId="0" fontId="0" fillId="7" borderId="1" xfId="0" applyFont="1" applyFill="1" applyBorder="1"/>
    <xf numFmtId="164" fontId="0" fillId="7" borderId="1" xfId="0" applyNumberFormat="1" applyFont="1" applyFill="1" applyBorder="1"/>
    <xf numFmtId="10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1BA"/>
      <color rgb="FFFCA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M28" sqref="M28"/>
    </sheetView>
  </sheetViews>
  <sheetFormatPr defaultRowHeight="15"/>
  <cols>
    <col min="1" max="1" width="11.85546875" customWidth="1"/>
    <col min="2" max="2" width="9.140625" customWidth="1"/>
    <col min="3" max="3" width="14.140625" bestFit="1" customWidth="1"/>
    <col min="4" max="4" width="8.5703125" customWidth="1"/>
    <col min="5" max="5" width="10.85546875" style="3" bestFit="1" customWidth="1"/>
    <col min="7" max="7" width="20.28515625" customWidth="1"/>
    <col min="8" max="8" width="10.85546875" customWidth="1"/>
    <col min="9" max="9" width="9.28515625" customWidth="1"/>
    <col min="10" max="10" width="10.85546875" bestFit="1" customWidth="1"/>
    <col min="11" max="11" width="14.7109375" customWidth="1"/>
    <col min="12" max="12" width="12.85546875" customWidth="1"/>
    <col min="13" max="13" width="12" customWidth="1"/>
    <col min="14" max="15" width="11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</row>
    <row r="2" spans="1:11">
      <c r="A2" s="9" t="s">
        <v>10</v>
      </c>
      <c r="B2" s="9" t="s">
        <v>11</v>
      </c>
      <c r="C2" s="9" t="s">
        <v>12</v>
      </c>
      <c r="D2" s="9">
        <v>101</v>
      </c>
      <c r="E2" s="11">
        <v>445</v>
      </c>
      <c r="G2" s="6">
        <f>SUM(E2:E7)</f>
        <v>2184</v>
      </c>
      <c r="H2" s="6">
        <f>AVERAGE(E2:E7)</f>
        <v>364</v>
      </c>
      <c r="I2" s="6">
        <f>SUBTOTAL(5,E2:E7)</f>
        <v>268</v>
      </c>
      <c r="J2" s="6">
        <f>SUBTOTAL(4,E2:E7)</f>
        <v>458</v>
      </c>
      <c r="K2" s="15">
        <f>G2/G17</f>
        <v>0.25187406296851572</v>
      </c>
    </row>
    <row r="3" spans="1:11">
      <c r="A3" s="10" t="s">
        <v>13</v>
      </c>
      <c r="B3" s="10" t="s">
        <v>14</v>
      </c>
      <c r="C3" s="10" t="s">
        <v>12</v>
      </c>
      <c r="D3" s="10">
        <v>101</v>
      </c>
      <c r="E3" s="12">
        <v>373</v>
      </c>
      <c r="G3" s="7"/>
      <c r="H3" s="7"/>
      <c r="I3" s="7"/>
      <c r="J3" s="7"/>
    </row>
    <row r="4" spans="1:11">
      <c r="A4" s="9" t="s">
        <v>15</v>
      </c>
      <c r="B4" s="9" t="s">
        <v>16</v>
      </c>
      <c r="C4" s="9" t="s">
        <v>12</v>
      </c>
      <c r="D4" s="9">
        <v>101</v>
      </c>
      <c r="E4" s="11">
        <v>308</v>
      </c>
      <c r="G4" s="4" t="s">
        <v>17</v>
      </c>
      <c r="H4" s="4" t="s">
        <v>6</v>
      </c>
      <c r="I4" s="4" t="s">
        <v>7</v>
      </c>
      <c r="J4" s="5" t="s">
        <v>8</v>
      </c>
      <c r="K4" s="5" t="s">
        <v>9</v>
      </c>
    </row>
    <row r="5" spans="1:11">
      <c r="A5" s="10" t="s">
        <v>18</v>
      </c>
      <c r="B5" s="10" t="s">
        <v>19</v>
      </c>
      <c r="C5" s="10" t="s">
        <v>12</v>
      </c>
      <c r="D5" s="10">
        <v>101</v>
      </c>
      <c r="E5" s="12">
        <v>332</v>
      </c>
      <c r="G5" s="6">
        <f>SUM(E8:E13)</f>
        <v>2214</v>
      </c>
      <c r="H5" s="6">
        <f>AVERAGE(E8:E13)</f>
        <v>369</v>
      </c>
      <c r="I5" s="6">
        <f>SUBTOTAL(5,E8:E13)</f>
        <v>292</v>
      </c>
      <c r="J5" s="6">
        <f>SUBTOTAL(4,E8:E13)</f>
        <v>470</v>
      </c>
      <c r="K5" s="15">
        <f>G5/G17</f>
        <v>0.25533387152577558</v>
      </c>
    </row>
    <row r="6" spans="1:11">
      <c r="A6" s="9" t="s">
        <v>20</v>
      </c>
      <c r="B6" s="9" t="s">
        <v>21</v>
      </c>
      <c r="C6" s="9" t="s">
        <v>12</v>
      </c>
      <c r="D6" s="9">
        <v>101</v>
      </c>
      <c r="E6" s="11">
        <v>458</v>
      </c>
      <c r="G6" s="7"/>
      <c r="H6" s="7"/>
      <c r="I6" s="7"/>
      <c r="J6" s="7"/>
    </row>
    <row r="7" spans="1:11">
      <c r="A7" s="10" t="s">
        <v>22</v>
      </c>
      <c r="B7" s="10" t="s">
        <v>23</v>
      </c>
      <c r="C7" s="10" t="s">
        <v>12</v>
      </c>
      <c r="D7" s="10">
        <v>101</v>
      </c>
      <c r="E7" s="12">
        <v>268</v>
      </c>
      <c r="G7" s="4" t="s">
        <v>24</v>
      </c>
      <c r="H7" s="4" t="s">
        <v>6</v>
      </c>
      <c r="I7" s="4" t="s">
        <v>7</v>
      </c>
      <c r="J7" s="5" t="s">
        <v>8</v>
      </c>
      <c r="K7" s="5" t="s">
        <v>9</v>
      </c>
    </row>
    <row r="8" spans="1:11">
      <c r="A8" s="9" t="s">
        <v>10</v>
      </c>
      <c r="B8" s="9" t="s">
        <v>11</v>
      </c>
      <c r="C8" s="9" t="s">
        <v>25</v>
      </c>
      <c r="D8" s="9">
        <v>102</v>
      </c>
      <c r="E8" s="11">
        <v>308</v>
      </c>
      <c r="G8" s="6">
        <f>SUM(E14:E19)</f>
        <v>1540</v>
      </c>
      <c r="H8" s="6">
        <f>AVERAGE(E14:E19)</f>
        <v>256.66666666666669</v>
      </c>
      <c r="I8" s="6">
        <f>SUBTOTAL(5,E14:E19)</f>
        <v>121</v>
      </c>
      <c r="J8" s="6">
        <f>SUBTOTAL(4,E14:E19)</f>
        <v>445</v>
      </c>
      <c r="K8" s="15">
        <f>G8/G17</f>
        <v>0.17760350593933802</v>
      </c>
    </row>
    <row r="9" spans="1:11">
      <c r="A9" s="10" t="s">
        <v>13</v>
      </c>
      <c r="B9" s="10" t="s">
        <v>14</v>
      </c>
      <c r="C9" s="10" t="s">
        <v>25</v>
      </c>
      <c r="D9" s="10">
        <v>102</v>
      </c>
      <c r="E9" s="12">
        <v>395</v>
      </c>
    </row>
    <row r="10" spans="1:11">
      <c r="A10" s="9" t="s">
        <v>15</v>
      </c>
      <c r="B10" s="9" t="s">
        <v>16</v>
      </c>
      <c r="C10" s="9" t="s">
        <v>25</v>
      </c>
      <c r="D10" s="9">
        <v>102</v>
      </c>
      <c r="E10" s="11">
        <v>292</v>
      </c>
      <c r="G10" s="4" t="s">
        <v>26</v>
      </c>
      <c r="H10" s="4" t="s">
        <v>6</v>
      </c>
      <c r="I10" s="4" t="s">
        <v>7</v>
      </c>
      <c r="J10" s="5" t="s">
        <v>8</v>
      </c>
      <c r="K10" s="5" t="s">
        <v>9</v>
      </c>
    </row>
    <row r="11" spans="1:11">
      <c r="A11" s="10" t="s">
        <v>18</v>
      </c>
      <c r="B11" s="10" t="s">
        <v>19</v>
      </c>
      <c r="C11" s="10" t="s">
        <v>25</v>
      </c>
      <c r="D11" s="10">
        <v>102</v>
      </c>
      <c r="E11" s="12">
        <v>363</v>
      </c>
      <c r="G11" s="6">
        <f>SUM(E20:E25)</f>
        <v>2136</v>
      </c>
      <c r="H11" s="6">
        <f>AVERAGE(E20:E25)</f>
        <v>356</v>
      </c>
      <c r="I11" s="6">
        <f>SUBTOTAL(5,E20:E25)</f>
        <v>225</v>
      </c>
      <c r="J11" s="6">
        <f>SUBTOTAL(4,E20:E25)</f>
        <v>441</v>
      </c>
      <c r="K11" s="15">
        <f>G11/G17</f>
        <v>0.2463383692769</v>
      </c>
    </row>
    <row r="12" spans="1:11">
      <c r="A12" s="9" t="s">
        <v>20</v>
      </c>
      <c r="B12" s="9" t="s">
        <v>21</v>
      </c>
      <c r="C12" s="9" t="s">
        <v>25</v>
      </c>
      <c r="D12" s="9">
        <v>102</v>
      </c>
      <c r="E12" s="11">
        <v>470</v>
      </c>
    </row>
    <row r="13" spans="1:11">
      <c r="A13" s="10" t="s">
        <v>22</v>
      </c>
      <c r="B13" s="10" t="s">
        <v>23</v>
      </c>
      <c r="C13" s="10" t="s">
        <v>25</v>
      </c>
      <c r="D13" s="10">
        <v>102</v>
      </c>
      <c r="E13" s="12">
        <v>386</v>
      </c>
      <c r="G13" s="4" t="s">
        <v>27</v>
      </c>
      <c r="H13" s="4" t="s">
        <v>6</v>
      </c>
      <c r="I13" s="4" t="s">
        <v>7</v>
      </c>
      <c r="J13" s="5" t="s">
        <v>8</v>
      </c>
      <c r="K13" s="5" t="s">
        <v>9</v>
      </c>
    </row>
    <row r="14" spans="1:11">
      <c r="A14" s="9" t="s">
        <v>10</v>
      </c>
      <c r="B14" s="9" t="s">
        <v>11</v>
      </c>
      <c r="C14" s="9" t="s">
        <v>28</v>
      </c>
      <c r="D14" s="9">
        <v>103</v>
      </c>
      <c r="E14" s="11">
        <v>181</v>
      </c>
      <c r="G14" s="6">
        <f>SUM(E26:E31)</f>
        <v>597</v>
      </c>
      <c r="H14" s="6">
        <f>AVERAGE(E26:E31)</f>
        <v>99.5</v>
      </c>
      <c r="I14" s="6">
        <f>SUBTOTAL(5,E26:E31)</f>
        <v>12</v>
      </c>
      <c r="J14" s="6">
        <f>SUBTOTAL(4,E26:E31)</f>
        <v>337</v>
      </c>
      <c r="K14" s="15">
        <f>G14/G17</f>
        <v>6.8850190289470647E-2</v>
      </c>
    </row>
    <row r="15" spans="1:11">
      <c r="A15" s="10" t="s">
        <v>13</v>
      </c>
      <c r="B15" s="10" t="s">
        <v>14</v>
      </c>
      <c r="C15" s="13" t="s">
        <v>28</v>
      </c>
      <c r="D15" s="13">
        <v>103</v>
      </c>
      <c r="E15" s="14">
        <v>126</v>
      </c>
      <c r="G15" s="7"/>
      <c r="H15" s="7"/>
      <c r="I15" s="7"/>
      <c r="J15" s="7"/>
    </row>
    <row r="16" spans="1:11">
      <c r="A16" s="9" t="s">
        <v>15</v>
      </c>
      <c r="B16" s="9" t="s">
        <v>16</v>
      </c>
      <c r="C16" s="9" t="s">
        <v>28</v>
      </c>
      <c r="D16" s="9">
        <v>103</v>
      </c>
      <c r="E16" s="11">
        <v>359</v>
      </c>
      <c r="G16" s="4" t="s">
        <v>29</v>
      </c>
      <c r="H16" s="4" t="s">
        <v>30</v>
      </c>
      <c r="I16" s="4" t="s">
        <v>7</v>
      </c>
      <c r="J16" s="5" t="s">
        <v>8</v>
      </c>
      <c r="K16" s="8"/>
    </row>
    <row r="17" spans="1:11">
      <c r="A17" s="10" t="s">
        <v>18</v>
      </c>
      <c r="B17" s="10" t="s">
        <v>19</v>
      </c>
      <c r="C17" s="13" t="s">
        <v>28</v>
      </c>
      <c r="D17" s="13">
        <v>103</v>
      </c>
      <c r="E17" s="14">
        <v>121</v>
      </c>
      <c r="G17" s="6">
        <f>SUM(E2:E31)</f>
        <v>8671</v>
      </c>
      <c r="H17" s="6">
        <f>AVERAGE(E2:E31)</f>
        <v>289.03333333333336</v>
      </c>
      <c r="I17" s="6">
        <f>SUBTOTAL(5,E2:E31)</f>
        <v>12</v>
      </c>
      <c r="J17" s="6">
        <f>SUBTOTAL(4,E2:E31)</f>
        <v>470</v>
      </c>
      <c r="K17" s="8"/>
    </row>
    <row r="18" spans="1:11">
      <c r="A18" s="9" t="s">
        <v>20</v>
      </c>
      <c r="B18" s="9" t="s">
        <v>21</v>
      </c>
      <c r="C18" s="9" t="s">
        <v>28</v>
      </c>
      <c r="D18" s="9">
        <v>103</v>
      </c>
      <c r="E18" s="11">
        <v>445</v>
      </c>
    </row>
    <row r="19" spans="1:11">
      <c r="A19" s="10" t="s">
        <v>22</v>
      </c>
      <c r="B19" s="10" t="s">
        <v>23</v>
      </c>
      <c r="C19" s="10" t="s">
        <v>28</v>
      </c>
      <c r="D19" s="10">
        <v>103</v>
      </c>
      <c r="E19" s="12">
        <v>308</v>
      </c>
      <c r="G19" s="4" t="s">
        <v>31</v>
      </c>
      <c r="H19" s="4" t="s">
        <v>6</v>
      </c>
      <c r="I19" s="4" t="s">
        <v>7</v>
      </c>
      <c r="J19" s="5" t="s">
        <v>8</v>
      </c>
      <c r="K19" s="5" t="s">
        <v>9</v>
      </c>
    </row>
    <row r="20" spans="1:11">
      <c r="A20" s="9" t="s">
        <v>10</v>
      </c>
      <c r="B20" s="9" t="s">
        <v>11</v>
      </c>
      <c r="C20" s="9" t="s">
        <v>32</v>
      </c>
      <c r="D20" s="9">
        <v>104</v>
      </c>
      <c r="E20" s="11">
        <v>403</v>
      </c>
      <c r="G20" s="6">
        <f>SUM(E2,E8,E14,E20,E26)</f>
        <v>1674</v>
      </c>
      <c r="H20" s="6">
        <f>AVERAGE(E2,E8,E14,E20,E26)</f>
        <v>334.8</v>
      </c>
      <c r="I20" s="6">
        <f>SUBTOTAL(5,E2,E8,E14,E20,E26)</f>
        <v>181</v>
      </c>
      <c r="J20" s="6">
        <f>SUBTOTAL(4,E2,E8,E14,E20,E26)</f>
        <v>445</v>
      </c>
      <c r="K20" s="15">
        <f>G20/G17</f>
        <v>0.19305731749509861</v>
      </c>
    </row>
    <row r="21" spans="1:11">
      <c r="A21" s="10" t="s">
        <v>13</v>
      </c>
      <c r="B21" s="10" t="s">
        <v>14</v>
      </c>
      <c r="C21" s="13" t="s">
        <v>32</v>
      </c>
      <c r="D21" s="13">
        <v>104</v>
      </c>
      <c r="E21" s="14">
        <v>441</v>
      </c>
    </row>
    <row r="22" spans="1:11">
      <c r="A22" s="9" t="s">
        <v>15</v>
      </c>
      <c r="B22" s="9" t="s">
        <v>16</v>
      </c>
      <c r="C22" s="9" t="s">
        <v>32</v>
      </c>
      <c r="D22" s="9">
        <v>104</v>
      </c>
      <c r="E22" s="11">
        <v>225</v>
      </c>
      <c r="G22" s="4" t="s">
        <v>33</v>
      </c>
      <c r="H22" s="4" t="s">
        <v>6</v>
      </c>
      <c r="I22" s="4" t="s">
        <v>7</v>
      </c>
      <c r="J22" s="5" t="s">
        <v>8</v>
      </c>
      <c r="K22" s="5" t="s">
        <v>9</v>
      </c>
    </row>
    <row r="23" spans="1:11">
      <c r="A23" s="10" t="s">
        <v>18</v>
      </c>
      <c r="B23" s="10" t="s">
        <v>19</v>
      </c>
      <c r="C23" s="13" t="s">
        <v>32</v>
      </c>
      <c r="D23" s="13">
        <v>104</v>
      </c>
      <c r="E23" s="14">
        <v>333</v>
      </c>
      <c r="G23" s="6">
        <f>SUM(E3,E9,E15,E21,E27)</f>
        <v>1347</v>
      </c>
      <c r="H23" s="6">
        <f>AVERAGE(E3,E9,E15,E21,E27)</f>
        <v>269.39999999999998</v>
      </c>
      <c r="I23" s="6">
        <f>SUBTOTAL(5,E3,E9,E15,E21,E27)</f>
        <v>12</v>
      </c>
      <c r="J23" s="6">
        <f>SUBTOTAL(4,E3,E9,E15,E21,E27)</f>
        <v>441</v>
      </c>
      <c r="K23" s="15">
        <f>G23/G17</f>
        <v>0.15534540422096643</v>
      </c>
    </row>
    <row r="24" spans="1:11">
      <c r="A24" s="9" t="s">
        <v>20</v>
      </c>
      <c r="B24" s="9" t="s">
        <v>21</v>
      </c>
      <c r="C24" s="9" t="s">
        <v>32</v>
      </c>
      <c r="D24" s="9">
        <v>104</v>
      </c>
      <c r="E24" s="11">
        <v>348</v>
      </c>
    </row>
    <row r="25" spans="1:11">
      <c r="A25" s="10" t="s">
        <v>22</v>
      </c>
      <c r="B25" s="10" t="s">
        <v>23</v>
      </c>
      <c r="C25" s="10" t="s">
        <v>32</v>
      </c>
      <c r="D25" s="10">
        <v>104</v>
      </c>
      <c r="E25" s="12">
        <v>386</v>
      </c>
      <c r="G25" s="4" t="s">
        <v>34</v>
      </c>
      <c r="H25" s="4" t="s">
        <v>6</v>
      </c>
      <c r="I25" s="4" t="s">
        <v>7</v>
      </c>
      <c r="J25" s="5" t="s">
        <v>8</v>
      </c>
      <c r="K25" s="5" t="s">
        <v>9</v>
      </c>
    </row>
    <row r="26" spans="1:11">
      <c r="A26" s="9" t="s">
        <v>10</v>
      </c>
      <c r="B26" s="9" t="s">
        <v>11</v>
      </c>
      <c r="C26" s="9" t="s">
        <v>35</v>
      </c>
      <c r="D26" s="9">
        <v>105</v>
      </c>
      <c r="E26" s="11">
        <v>337</v>
      </c>
      <c r="G26" s="6">
        <f>SUM(E4,E10,E16,E22,E28)</f>
        <v>1221</v>
      </c>
      <c r="H26" s="6">
        <f>AVERAGE(E4,E10,E16,E22,E28)</f>
        <v>244.2</v>
      </c>
      <c r="I26" s="6">
        <f>SUBTOTAL(5,E4,E10,E16,E22,E28)</f>
        <v>37</v>
      </c>
      <c r="J26" s="6">
        <f>SUBTOTAL(4,E4,E10,E16,E22,E28)</f>
        <v>359</v>
      </c>
      <c r="K26" s="15">
        <f>G26/G17</f>
        <v>0.14081420828047514</v>
      </c>
    </row>
    <row r="27" spans="1:11">
      <c r="A27" s="10" t="s">
        <v>13</v>
      </c>
      <c r="B27" s="10" t="s">
        <v>14</v>
      </c>
      <c r="C27" s="13" t="s">
        <v>35</v>
      </c>
      <c r="D27" s="13">
        <v>105</v>
      </c>
      <c r="E27" s="14">
        <v>12</v>
      </c>
    </row>
    <row r="28" spans="1:11">
      <c r="A28" s="9" t="s">
        <v>15</v>
      </c>
      <c r="B28" s="9" t="s">
        <v>16</v>
      </c>
      <c r="C28" s="9" t="s">
        <v>35</v>
      </c>
      <c r="D28" s="9">
        <v>105</v>
      </c>
      <c r="E28" s="11">
        <v>37</v>
      </c>
      <c r="G28" s="4" t="s">
        <v>36</v>
      </c>
      <c r="H28" s="4" t="s">
        <v>6</v>
      </c>
      <c r="I28" s="4" t="s">
        <v>7</v>
      </c>
      <c r="J28" s="5" t="s">
        <v>8</v>
      </c>
      <c r="K28" s="5" t="s">
        <v>9</v>
      </c>
    </row>
    <row r="29" spans="1:11">
      <c r="A29" s="10" t="s">
        <v>18</v>
      </c>
      <c r="B29" s="10" t="s">
        <v>19</v>
      </c>
      <c r="C29" s="13" t="s">
        <v>35</v>
      </c>
      <c r="D29" s="13">
        <v>105</v>
      </c>
      <c r="E29" s="14">
        <v>56</v>
      </c>
      <c r="G29" s="6">
        <f>SUM(E5,E11,E17,E23,E29)</f>
        <v>1205</v>
      </c>
      <c r="H29" s="6">
        <f>AVERAGE(E5,E11,E17,E23,E29)</f>
        <v>241</v>
      </c>
      <c r="I29" s="6">
        <f>SUBTOTAL(5,E5,E11,E17,E23,E29)</f>
        <v>56</v>
      </c>
      <c r="J29" s="6">
        <f>SUBTOTAL(4,E5,E11,E17,E23,E29)</f>
        <v>363</v>
      </c>
      <c r="K29" s="15">
        <f>G29/G17</f>
        <v>0.13896897704993658</v>
      </c>
    </row>
    <row r="30" spans="1:11">
      <c r="A30" s="9" t="s">
        <v>20</v>
      </c>
      <c r="B30" s="9" t="s">
        <v>21</v>
      </c>
      <c r="C30" s="9" t="s">
        <v>35</v>
      </c>
      <c r="D30" s="9">
        <v>105</v>
      </c>
      <c r="E30" s="11">
        <v>72</v>
      </c>
    </row>
    <row r="31" spans="1:11">
      <c r="A31" s="10" t="s">
        <v>22</v>
      </c>
      <c r="B31" s="10" t="s">
        <v>23</v>
      </c>
      <c r="C31" s="10" t="s">
        <v>35</v>
      </c>
      <c r="D31" s="10">
        <v>105</v>
      </c>
      <c r="E31" s="12">
        <v>83</v>
      </c>
      <c r="G31" s="4" t="s">
        <v>37</v>
      </c>
      <c r="H31" s="4" t="s">
        <v>6</v>
      </c>
      <c r="I31" s="4" t="s">
        <v>7</v>
      </c>
      <c r="J31" s="5" t="s">
        <v>8</v>
      </c>
      <c r="K31" s="5" t="s">
        <v>9</v>
      </c>
    </row>
    <row r="32" spans="1:11">
      <c r="G32" s="6">
        <f>SUM(E6,E12,E18,E24,E30)</f>
        <v>1793</v>
      </c>
      <c r="H32" s="6">
        <f>AVERAGE(E6,E12,E18,E24,E30)</f>
        <v>358.6</v>
      </c>
      <c r="I32" s="6">
        <f>SUBTOTAL(5,E6,E12,E18,E24,E30)</f>
        <v>72</v>
      </c>
      <c r="J32" s="6">
        <f>SUBTOTAL(4,E6,E12,E18,E24,E30)</f>
        <v>470</v>
      </c>
      <c r="K32" s="15">
        <f>G32/G17</f>
        <v>0.20678122477222927</v>
      </c>
    </row>
    <row r="34" spans="7:17">
      <c r="G34" s="4" t="s">
        <v>38</v>
      </c>
      <c r="H34" s="4" t="s">
        <v>6</v>
      </c>
      <c r="I34" s="4" t="s">
        <v>7</v>
      </c>
      <c r="J34" s="5" t="s">
        <v>8</v>
      </c>
      <c r="K34" s="5" t="s">
        <v>9</v>
      </c>
    </row>
    <row r="35" spans="7:17">
      <c r="G35" s="6">
        <f>SUM(E7,E13,E19,E25,E31)</f>
        <v>1431</v>
      </c>
      <c r="H35" s="6">
        <f>AVERAGE(E7,E13,E19,E25,E31)</f>
        <v>286.2</v>
      </c>
      <c r="I35" s="6">
        <f>SUBTOTAL(5,E7,E13,E19,E25,E31)</f>
        <v>83</v>
      </c>
      <c r="J35" s="6">
        <f>SUBTOTAL(4,E7,E13,E19,E25,E31)</f>
        <v>386</v>
      </c>
      <c r="K35" s="15">
        <f>G35/G17</f>
        <v>0.16503286818129398</v>
      </c>
      <c r="Q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2023-07-03T01:45:41Z</dcterms:created>
  <dcterms:modified xsi:type="dcterms:W3CDTF">2023-07-06T20:52:58Z</dcterms:modified>
  <cp:category/>
  <cp:contentStatus/>
</cp:coreProperties>
</file>