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lep\Documents\Documents\ECL\1A\UEs\MTH\tc4\TD4\"/>
    </mc:Choice>
  </mc:AlternateContent>
  <bookViews>
    <workbookView xWindow="240" yWindow="240" windowWidth="25365" windowHeight="1522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G9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  <c r="O3" i="1"/>
  <c r="O4" i="1"/>
  <c r="O5" i="1"/>
  <c r="O6" i="1"/>
  <c r="O7" i="1"/>
  <c r="O2" i="1"/>
  <c r="N7" i="1"/>
  <c r="N6" i="1"/>
  <c r="N5" i="1"/>
  <c r="N4" i="1"/>
  <c r="N3" i="1"/>
  <c r="N2" i="1"/>
  <c r="M3" i="1"/>
  <c r="M4" i="1"/>
  <c r="M5" i="1"/>
  <c r="M6" i="1"/>
  <c r="M2" i="1"/>
  <c r="L7" i="1"/>
  <c r="G2" i="1"/>
  <c r="G1" i="1"/>
</calcChain>
</file>

<file path=xl/sharedStrings.xml><?xml version="1.0" encoding="utf-8"?>
<sst xmlns="http://schemas.openxmlformats.org/spreadsheetml/2006/main" count="18" uniqueCount="18">
  <si>
    <t>moyenne</t>
  </si>
  <si>
    <t>Variance</t>
  </si>
  <si>
    <t>Borne INF</t>
  </si>
  <si>
    <t>Borne SUP</t>
  </si>
  <si>
    <t>Effectifs</t>
  </si>
  <si>
    <t>Bornes CR</t>
  </si>
  <si>
    <t>pj</t>
  </si>
  <si>
    <t>npj</t>
  </si>
  <si>
    <t>Nj-npj</t>
  </si>
  <si>
    <t>²</t>
  </si>
  <si>
    <t>/npj</t>
  </si>
  <si>
    <t>D²</t>
  </si>
  <si>
    <t>totaux</t>
  </si>
  <si>
    <t>Suit une loi du Khi2 a 2ddl</t>
  </si>
  <si>
    <t>alpha</t>
  </si>
  <si>
    <t>W = [D²&gt;c]</t>
  </si>
  <si>
    <t>c</t>
  </si>
  <si>
    <t>quantille d'ordre alpha de la loi du khi2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</si>
</sst>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J12" sqref="J12"/>
    </sheetView>
  </sheetViews>
  <sheetFormatPr baseColWidth="10" defaultRowHeight="15.75" x14ac:dyDescent="0.25"/>
  <sheetData>
    <row r="1" spans="1:18" x14ac:dyDescent="0.25">
      <c r="A1">
        <v>11.08</v>
      </c>
      <c r="F1" t="s">
        <v>0</v>
      </c>
      <c r="G1">
        <f>AVERAGE(A1:A42)</f>
        <v>12.146190476190474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25">
      <c r="A2">
        <v>11.13</v>
      </c>
      <c r="F2" t="s">
        <v>1</v>
      </c>
      <c r="G2">
        <f>VAR(A1:A42)</f>
        <v>0.35917049941927981</v>
      </c>
      <c r="J2">
        <v>0</v>
      </c>
      <c r="K2">
        <v>11.5</v>
      </c>
      <c r="L2">
        <v>5</v>
      </c>
      <c r="M2">
        <f>(K2-$G$1)/SQRT($G$2)</f>
        <v>-1.0782270516593517</v>
      </c>
      <c r="N2">
        <f>NORMSDIST(M2)</f>
        <v>0.14046622120770158</v>
      </c>
      <c r="O2">
        <f>42*N2</f>
        <v>5.8995812907234662</v>
      </c>
      <c r="P2">
        <f>L2-O2</f>
        <v>-0.89958129072346615</v>
      </c>
      <c r="Q2">
        <f>P2*P2</f>
        <v>0.80924649861969733</v>
      </c>
      <c r="R2">
        <f>Q2/O2</f>
        <v>0.13717015814192796</v>
      </c>
    </row>
    <row r="3" spans="1:18" x14ac:dyDescent="0.25">
      <c r="A3">
        <v>11.23</v>
      </c>
      <c r="J3">
        <v>11.5</v>
      </c>
      <c r="K3">
        <v>12</v>
      </c>
      <c r="L3">
        <v>11</v>
      </c>
      <c r="M3">
        <f t="shared" ref="M3:M6" si="0">(K3-$G$1)/SQRT($G$2)</f>
        <v>-0.24393198589492843</v>
      </c>
      <c r="N3">
        <f>NORMSDIST(M3)-N2</f>
        <v>0.26317552685969364</v>
      </c>
      <c r="O3">
        <f t="shared" ref="O3:O7" si="1">42*N3</f>
        <v>11.053372128107133</v>
      </c>
      <c r="P3">
        <f t="shared" ref="P3:P7" si="2">L3-O3</f>
        <v>-5.3372128107133321E-2</v>
      </c>
      <c r="Q3">
        <f t="shared" ref="Q3:Q7" si="3">P3*P3</f>
        <v>2.8485840586842505E-3</v>
      </c>
      <c r="R3">
        <f t="shared" ref="R3:R7" si="4">Q3/O3</f>
        <v>2.5771176665994184E-4</v>
      </c>
    </row>
    <row r="4" spans="1:18" x14ac:dyDescent="0.25">
      <c r="A4">
        <v>11.31</v>
      </c>
      <c r="J4">
        <v>12</v>
      </c>
      <c r="K4">
        <v>12.5</v>
      </c>
      <c r="L4">
        <v>14</v>
      </c>
      <c r="M4">
        <f t="shared" si="0"/>
        <v>0.59036307986949477</v>
      </c>
      <c r="N4">
        <f>NORMSDIST(M4)-N3-N2</f>
        <v>0.31888462330602624</v>
      </c>
      <c r="O4">
        <f t="shared" si="1"/>
        <v>13.393154178853102</v>
      </c>
      <c r="P4">
        <f t="shared" si="2"/>
        <v>0.60684582114689789</v>
      </c>
      <c r="Q4">
        <f t="shared" si="3"/>
        <v>0.36826185064345279</v>
      </c>
      <c r="R4">
        <f t="shared" si="4"/>
        <v>2.7496275016748013E-2</v>
      </c>
    </row>
    <row r="5" spans="1:18" x14ac:dyDescent="0.25">
      <c r="A5">
        <v>11.36</v>
      </c>
      <c r="J5">
        <v>12.5</v>
      </c>
      <c r="K5">
        <v>13</v>
      </c>
      <c r="L5">
        <v>9</v>
      </c>
      <c r="M5">
        <f t="shared" si="0"/>
        <v>1.424658145633918</v>
      </c>
      <c r="N5">
        <f>NORMSDIST(M5)-N4-N3-N2</f>
        <v>0.20034560698013421</v>
      </c>
      <c r="O5">
        <f t="shared" si="1"/>
        <v>8.4145154931656361</v>
      </c>
      <c r="P5">
        <f t="shared" si="2"/>
        <v>0.58548450683436393</v>
      </c>
      <c r="Q5">
        <f t="shared" si="3"/>
        <v>0.34279210774307833</v>
      </c>
      <c r="R5">
        <f t="shared" si="4"/>
        <v>4.0738187245777602E-2</v>
      </c>
    </row>
    <row r="6" spans="1:18" x14ac:dyDescent="0.25">
      <c r="A6">
        <v>11.51</v>
      </c>
      <c r="J6">
        <v>13</v>
      </c>
      <c r="K6">
        <v>14</v>
      </c>
      <c r="L6">
        <v>3</v>
      </c>
      <c r="M6">
        <f t="shared" si="0"/>
        <v>3.0932482771627643</v>
      </c>
      <c r="N6">
        <f>NORMSDIST(M6)-N5-N4-N3-N2</f>
        <v>7.6138129501067797E-2</v>
      </c>
      <c r="O6">
        <f t="shared" si="1"/>
        <v>3.1978014390448477</v>
      </c>
      <c r="P6">
        <f t="shared" si="2"/>
        <v>-0.1978014390448477</v>
      </c>
      <c r="Q6">
        <f t="shared" si="3"/>
        <v>3.91254092882126E-2</v>
      </c>
      <c r="R6">
        <f t="shared" si="4"/>
        <v>1.2235096529288879E-2</v>
      </c>
    </row>
    <row r="7" spans="1:18" x14ac:dyDescent="0.25">
      <c r="A7">
        <v>11.51</v>
      </c>
      <c r="I7" t="s">
        <v>12</v>
      </c>
      <c r="L7">
        <f>SUM(L2:L6)</f>
        <v>42</v>
      </c>
      <c r="N7">
        <f>SUM(N2:N6)</f>
        <v>0.99901010785462352</v>
      </c>
      <c r="O7">
        <f t="shared" si="1"/>
        <v>41.958424529894188</v>
      </c>
    </row>
    <row r="8" spans="1:18" x14ac:dyDescent="0.25">
      <c r="A8">
        <v>11.54</v>
      </c>
    </row>
    <row r="9" spans="1:18" x14ac:dyDescent="0.25">
      <c r="A9">
        <v>11.55</v>
      </c>
      <c r="F9" t="s">
        <v>11</v>
      </c>
      <c r="G9">
        <f>SUM(R2:R7)</f>
        <v>0.21789742870040241</v>
      </c>
      <c r="H9" t="s">
        <v>13</v>
      </c>
    </row>
    <row r="10" spans="1:18" x14ac:dyDescent="0.25">
      <c r="A10">
        <v>11.56</v>
      </c>
      <c r="F10" t="s">
        <v>14</v>
      </c>
      <c r="G10">
        <v>0.05</v>
      </c>
    </row>
    <row r="11" spans="1:18" x14ac:dyDescent="0.25">
      <c r="A11">
        <v>11.79</v>
      </c>
      <c r="F11" t="s">
        <v>15</v>
      </c>
    </row>
    <row r="12" spans="1:18" x14ac:dyDescent="0.25">
      <c r="A12">
        <v>11.88</v>
      </c>
      <c r="F12" t="s">
        <v>16</v>
      </c>
      <c r="G12" t="s">
        <v>17</v>
      </c>
      <c r="J12">
        <f>CHIINV(0.95,2)</f>
        <v>0.10258658877510116</v>
      </c>
    </row>
    <row r="13" spans="1:18" x14ac:dyDescent="0.25">
      <c r="A13">
        <v>11.89</v>
      </c>
    </row>
    <row r="14" spans="1:18" x14ac:dyDescent="0.25">
      <c r="A14">
        <v>11.91</v>
      </c>
    </row>
    <row r="15" spans="1:18" x14ac:dyDescent="0.25">
      <c r="A15">
        <v>11.93</v>
      </c>
    </row>
    <row r="16" spans="1:18" x14ac:dyDescent="0.25">
      <c r="A16">
        <v>11.98</v>
      </c>
    </row>
    <row r="17" spans="1:1" x14ac:dyDescent="0.25">
      <c r="A17">
        <v>12.01</v>
      </c>
    </row>
    <row r="18" spans="1:1" x14ac:dyDescent="0.25">
      <c r="A18">
        <v>12.06</v>
      </c>
    </row>
    <row r="19" spans="1:1" x14ac:dyDescent="0.25">
      <c r="A19">
        <v>12.1</v>
      </c>
    </row>
    <row r="20" spans="1:1" x14ac:dyDescent="0.25">
      <c r="A20">
        <v>12.1</v>
      </c>
    </row>
    <row r="21" spans="1:1" x14ac:dyDescent="0.25">
      <c r="A21">
        <v>12.12</v>
      </c>
    </row>
    <row r="22" spans="1:1" x14ac:dyDescent="0.25">
      <c r="A22">
        <v>12.14</v>
      </c>
    </row>
    <row r="23" spans="1:1" x14ac:dyDescent="0.25">
      <c r="A23">
        <v>12.14</v>
      </c>
    </row>
    <row r="24" spans="1:1" x14ac:dyDescent="0.25">
      <c r="A24">
        <v>12.15</v>
      </c>
    </row>
    <row r="25" spans="1:1" x14ac:dyDescent="0.25">
      <c r="A25">
        <v>12.16</v>
      </c>
    </row>
    <row r="26" spans="1:1" x14ac:dyDescent="0.25">
      <c r="A26">
        <v>12.17</v>
      </c>
    </row>
    <row r="27" spans="1:1" x14ac:dyDescent="0.25">
      <c r="A27">
        <v>12.23</v>
      </c>
    </row>
    <row r="28" spans="1:1" x14ac:dyDescent="0.25">
      <c r="A28">
        <v>12.24</v>
      </c>
    </row>
    <row r="29" spans="1:1" x14ac:dyDescent="0.25">
      <c r="A29">
        <v>12.4</v>
      </c>
    </row>
    <row r="30" spans="1:1" x14ac:dyDescent="0.25">
      <c r="A30">
        <v>12.46</v>
      </c>
    </row>
    <row r="31" spans="1:1" x14ac:dyDescent="0.25">
      <c r="A31">
        <v>12.52</v>
      </c>
    </row>
    <row r="32" spans="1:1" x14ac:dyDescent="0.25">
      <c r="A32">
        <v>12.57</v>
      </c>
    </row>
    <row r="33" spans="1:1" x14ac:dyDescent="0.25">
      <c r="A33">
        <v>12.61</v>
      </c>
    </row>
    <row r="34" spans="1:1" x14ac:dyDescent="0.25">
      <c r="A34">
        <v>12.63</v>
      </c>
    </row>
    <row r="35" spans="1:1" x14ac:dyDescent="0.25">
      <c r="A35">
        <v>12.64</v>
      </c>
    </row>
    <row r="36" spans="1:1" x14ac:dyDescent="0.25">
      <c r="A36">
        <v>12.75</v>
      </c>
    </row>
    <row r="37" spans="1:1" x14ac:dyDescent="0.25">
      <c r="A37">
        <v>12.76</v>
      </c>
    </row>
    <row r="38" spans="1:1" x14ac:dyDescent="0.25">
      <c r="A38">
        <v>12.78</v>
      </c>
    </row>
    <row r="39" spans="1:1" x14ac:dyDescent="0.25">
      <c r="A39">
        <v>12.85</v>
      </c>
    </row>
    <row r="40" spans="1:1" x14ac:dyDescent="0.25">
      <c r="A40">
        <v>13.26</v>
      </c>
    </row>
    <row r="41" spans="1:1" x14ac:dyDescent="0.25">
      <c r="A41">
        <v>13.53</v>
      </c>
    </row>
    <row r="42" spans="1:1" x14ac:dyDescent="0.25">
      <c r="A42">
        <v>13.6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Helbert</dc:creator>
  <cp:lastModifiedBy>Paco TANCHON</cp:lastModifiedBy>
  <dcterms:created xsi:type="dcterms:W3CDTF">2017-12-08T15:45:13Z</dcterms:created>
  <dcterms:modified xsi:type="dcterms:W3CDTF">2018-01-18T09:43:39Z</dcterms:modified>
</cp:coreProperties>
</file>