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lep\Documents\ECL\Ecole Centrale de Lyon\1A\UEs\FLE\tc2\"/>
    </mc:Choice>
  </mc:AlternateContent>
  <bookViews>
    <workbookView xWindow="0" yWindow="0" windowWidth="27645" windowHeight="118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O31" i="1"/>
  <c r="V25" i="1"/>
  <c r="R25" i="1"/>
  <c r="O25" i="1"/>
  <c r="K25" i="1"/>
  <c r="J25" i="1" s="1"/>
  <c r="G24" i="1"/>
  <c r="R20" i="1"/>
  <c r="K20" i="1"/>
  <c r="N20" i="1" s="1"/>
  <c r="L20" i="1"/>
  <c r="K1" i="1"/>
</calcChain>
</file>

<file path=xl/sharedStrings.xml><?xml version="1.0" encoding="utf-8"?>
<sst xmlns="http://schemas.openxmlformats.org/spreadsheetml/2006/main" count="70" uniqueCount="40">
  <si>
    <t>T seche</t>
  </si>
  <si>
    <t>T humide</t>
  </si>
  <si>
    <t>t</t>
  </si>
  <si>
    <t>A</t>
  </si>
  <si>
    <t>B</t>
  </si>
  <si>
    <t>EN RP</t>
  </si>
  <si>
    <t>C</t>
  </si>
  <si>
    <t>D</t>
  </si>
  <si>
    <t>Pvent=</t>
  </si>
  <si>
    <t>Ptot=</t>
  </si>
  <si>
    <t>Pres=</t>
  </si>
  <si>
    <t>kW</t>
  </si>
  <si>
    <t>DeltaWs</t>
  </si>
  <si>
    <t>kgeau/kgair</t>
  </si>
  <si>
    <t>rho</t>
  </si>
  <si>
    <t>v</t>
  </si>
  <si>
    <t>z</t>
  </si>
  <si>
    <t>DeltaH</t>
  </si>
  <si>
    <t>P</t>
  </si>
  <si>
    <t>Chauffage</t>
  </si>
  <si>
    <t>Humidification</t>
  </si>
  <si>
    <t>Phumid =</t>
  </si>
  <si>
    <t>m_eau</t>
  </si>
  <si>
    <t>m_air</t>
  </si>
  <si>
    <t>Delta w</t>
  </si>
  <si>
    <t>Qperte</t>
  </si>
  <si>
    <t>K</t>
  </si>
  <si>
    <t>DeltaT</t>
  </si>
  <si>
    <t>Pelec</t>
  </si>
  <si>
    <t>Cp</t>
  </si>
  <si>
    <t>Lv</t>
  </si>
  <si>
    <t>m_eau_chaud</t>
  </si>
  <si>
    <t>0,5 g/s</t>
  </si>
  <si>
    <t>Refroidissement</t>
  </si>
  <si>
    <t>Debit mesuré</t>
  </si>
  <si>
    <t>Pechange</t>
  </si>
  <si>
    <t>g/s</t>
  </si>
  <si>
    <t>Delta H</t>
  </si>
  <si>
    <t>70W</t>
  </si>
  <si>
    <t>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</si>
</sst>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5.0925925925925923E-2"/>
          <c:w val="0.89019685039370078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Feuil1!$D$3</c:f>
              <c:strCache>
                <c:ptCount val="1"/>
                <c:pt idx="0">
                  <c:v>T seche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Feuil1!$D$4:$D$14</c:f>
              <c:numCache>
                <c:formatCode>General</c:formatCode>
                <c:ptCount val="11"/>
                <c:pt idx="0">
                  <c:v>19</c:v>
                </c:pt>
                <c:pt idx="1">
                  <c:v>26</c:v>
                </c:pt>
                <c:pt idx="2">
                  <c:v>32.5</c:v>
                </c:pt>
                <c:pt idx="3">
                  <c:v>35</c:v>
                </c:pt>
                <c:pt idx="4">
                  <c:v>36</c:v>
                </c:pt>
                <c:pt idx="5">
                  <c:v>36.799999999999997</c:v>
                </c:pt>
                <c:pt idx="6">
                  <c:v>37.4</c:v>
                </c:pt>
                <c:pt idx="7">
                  <c:v>37.799999999999997</c:v>
                </c:pt>
                <c:pt idx="8">
                  <c:v>38</c:v>
                </c:pt>
                <c:pt idx="9">
                  <c:v>38.200000000000003</c:v>
                </c:pt>
                <c:pt idx="10">
                  <c:v>38.200000000000003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Feuil1!$E$3</c:f>
              <c:strCache>
                <c:ptCount val="1"/>
                <c:pt idx="0">
                  <c:v>T humide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Feuil1!$E$4:$E$14</c:f>
              <c:numCache>
                <c:formatCode>General</c:formatCode>
                <c:ptCount val="11"/>
                <c:pt idx="0">
                  <c:v>13</c:v>
                </c:pt>
                <c:pt idx="1">
                  <c:v>15</c:v>
                </c:pt>
                <c:pt idx="2">
                  <c:v>17.5</c:v>
                </c:pt>
                <c:pt idx="3">
                  <c:v>18.5</c:v>
                </c:pt>
                <c:pt idx="4">
                  <c:v>19</c:v>
                </c:pt>
                <c:pt idx="5">
                  <c:v>19.5</c:v>
                </c:pt>
                <c:pt idx="6">
                  <c:v>19.5</c:v>
                </c:pt>
                <c:pt idx="7">
                  <c:v>19.7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142272"/>
        <c:axId val="2025141728"/>
      </c:scatterChart>
      <c:valAx>
        <c:axId val="202514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5141728"/>
        <c:crosses val="autoZero"/>
        <c:crossBetween val="midCat"/>
      </c:valAx>
      <c:valAx>
        <c:axId val="20251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514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</xdr:colOff>
      <xdr:row>2</xdr:row>
      <xdr:rowOff>128587</xdr:rowOff>
    </xdr:from>
    <xdr:to>
      <xdr:col>16</xdr:col>
      <xdr:colOff>23812</xdr:colOff>
      <xdr:row>17</xdr:row>
      <xdr:rowOff>14287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selection activeCell="P32" sqref="P32"/>
    </sheetView>
  </sheetViews>
  <sheetFormatPr baseColWidth="10" defaultRowHeight="15" x14ac:dyDescent="0.25"/>
  <sheetData>
    <row r="1" spans="1:12" x14ac:dyDescent="0.25">
      <c r="G1" t="s">
        <v>8</v>
      </c>
      <c r="H1">
        <v>0.09</v>
      </c>
      <c r="J1" t="s">
        <v>10</v>
      </c>
      <c r="K1">
        <f>H2-H1</f>
        <v>2.3200000000000003</v>
      </c>
      <c r="L1" t="s">
        <v>11</v>
      </c>
    </row>
    <row r="2" spans="1:12" x14ac:dyDescent="0.25">
      <c r="B2" s="1" t="s">
        <v>3</v>
      </c>
      <c r="C2" s="1"/>
      <c r="D2" s="1" t="s">
        <v>4</v>
      </c>
      <c r="E2" s="1"/>
      <c r="G2" t="s">
        <v>9</v>
      </c>
      <c r="H2">
        <v>2.41</v>
      </c>
    </row>
    <row r="3" spans="1:12" x14ac:dyDescent="0.25">
      <c r="A3" t="s">
        <v>2</v>
      </c>
      <c r="B3" t="s">
        <v>0</v>
      </c>
      <c r="C3" t="s">
        <v>1</v>
      </c>
      <c r="D3" t="s">
        <v>0</v>
      </c>
      <c r="E3" t="s">
        <v>1</v>
      </c>
    </row>
    <row r="4" spans="1:12" x14ac:dyDescent="0.25">
      <c r="A4">
        <v>0</v>
      </c>
      <c r="B4">
        <v>19</v>
      </c>
      <c r="C4">
        <v>12.9</v>
      </c>
      <c r="D4">
        <v>19</v>
      </c>
      <c r="E4">
        <v>13</v>
      </c>
    </row>
    <row r="5" spans="1:12" x14ac:dyDescent="0.25">
      <c r="A5">
        <v>1</v>
      </c>
      <c r="B5">
        <v>19</v>
      </c>
      <c r="C5">
        <v>12.9</v>
      </c>
      <c r="D5">
        <v>26</v>
      </c>
      <c r="E5">
        <v>15</v>
      </c>
      <c r="G5" t="s">
        <v>12</v>
      </c>
      <c r="H5">
        <v>1.5E-3</v>
      </c>
      <c r="I5" t="s">
        <v>13</v>
      </c>
    </row>
    <row r="6" spans="1:12" x14ac:dyDescent="0.25">
      <c r="A6">
        <v>2</v>
      </c>
      <c r="B6">
        <v>19</v>
      </c>
      <c r="C6">
        <v>12.9</v>
      </c>
      <c r="D6">
        <v>32.5</v>
      </c>
      <c r="E6">
        <v>17.5</v>
      </c>
    </row>
    <row r="7" spans="1:12" x14ac:dyDescent="0.25">
      <c r="A7">
        <v>3</v>
      </c>
      <c r="B7">
        <v>19</v>
      </c>
      <c r="C7">
        <v>12.9</v>
      </c>
      <c r="D7">
        <v>35</v>
      </c>
      <c r="E7">
        <v>18.5</v>
      </c>
    </row>
    <row r="8" spans="1:12" x14ac:dyDescent="0.25">
      <c r="A8">
        <v>4</v>
      </c>
      <c r="B8">
        <v>19</v>
      </c>
      <c r="C8">
        <v>12.9</v>
      </c>
      <c r="D8">
        <v>36</v>
      </c>
      <c r="E8">
        <v>19</v>
      </c>
    </row>
    <row r="9" spans="1:12" x14ac:dyDescent="0.25">
      <c r="A9">
        <v>5</v>
      </c>
      <c r="B9">
        <v>19</v>
      </c>
      <c r="C9">
        <v>12.9</v>
      </c>
      <c r="D9">
        <v>36.799999999999997</v>
      </c>
      <c r="E9">
        <v>19.5</v>
      </c>
    </row>
    <row r="10" spans="1:12" x14ac:dyDescent="0.25">
      <c r="A10">
        <v>6</v>
      </c>
      <c r="B10">
        <v>19</v>
      </c>
      <c r="C10">
        <v>12.9</v>
      </c>
      <c r="D10">
        <v>37.4</v>
      </c>
      <c r="E10">
        <v>19.5</v>
      </c>
    </row>
    <row r="11" spans="1:12" x14ac:dyDescent="0.25">
      <c r="A11">
        <v>7</v>
      </c>
      <c r="B11">
        <v>19</v>
      </c>
      <c r="C11">
        <v>12.9</v>
      </c>
      <c r="D11">
        <v>37.799999999999997</v>
      </c>
      <c r="E11">
        <v>19.7</v>
      </c>
    </row>
    <row r="12" spans="1:12" x14ac:dyDescent="0.25">
      <c r="A12">
        <v>8</v>
      </c>
      <c r="B12">
        <v>19</v>
      </c>
      <c r="C12">
        <v>12.9</v>
      </c>
      <c r="D12">
        <v>38</v>
      </c>
      <c r="E12">
        <v>20</v>
      </c>
    </row>
    <row r="13" spans="1:12" x14ac:dyDescent="0.25">
      <c r="A13">
        <v>9</v>
      </c>
      <c r="B13">
        <v>19</v>
      </c>
      <c r="C13">
        <v>12.9</v>
      </c>
      <c r="D13">
        <v>38.200000000000003</v>
      </c>
      <c r="E13">
        <v>20</v>
      </c>
    </row>
    <row r="14" spans="1:12" x14ac:dyDescent="0.25">
      <c r="A14">
        <v>10</v>
      </c>
      <c r="B14">
        <v>19</v>
      </c>
      <c r="C14">
        <v>12.9</v>
      </c>
      <c r="D14">
        <v>38.200000000000003</v>
      </c>
      <c r="E14">
        <v>20</v>
      </c>
    </row>
    <row r="16" spans="1:12" x14ac:dyDescent="0.25">
      <c r="A16" s="1" t="s">
        <v>19</v>
      </c>
      <c r="B16" s="1"/>
      <c r="C16" s="1"/>
      <c r="D16" s="1"/>
      <c r="E16" s="1"/>
      <c r="F16" s="1"/>
      <c r="G16" s="1"/>
      <c r="H16" s="1"/>
    </row>
    <row r="17" spans="1:22" x14ac:dyDescent="0.25">
      <c r="A17" s="1" t="s">
        <v>5</v>
      </c>
      <c r="B17" s="1"/>
      <c r="C17" s="1"/>
      <c r="D17" s="1"/>
      <c r="E17" s="1"/>
      <c r="F17" s="1"/>
      <c r="G17" s="1"/>
      <c r="H17" s="1"/>
    </row>
    <row r="18" spans="1:22" x14ac:dyDescent="0.25">
      <c r="A18" s="1" t="s">
        <v>3</v>
      </c>
      <c r="B18" s="1"/>
      <c r="C18" s="1" t="s">
        <v>4</v>
      </c>
      <c r="D18" s="1"/>
      <c r="E18" s="1" t="s">
        <v>6</v>
      </c>
      <c r="F18" s="1"/>
      <c r="G18" s="1" t="s">
        <v>7</v>
      </c>
      <c r="H18" s="1"/>
    </row>
    <row r="19" spans="1:22" x14ac:dyDescent="0.25">
      <c r="A19" t="s">
        <v>0</v>
      </c>
      <c r="B19" t="s">
        <v>1</v>
      </c>
      <c r="C19" t="s">
        <v>0</v>
      </c>
      <c r="D19" t="s">
        <v>1</v>
      </c>
      <c r="E19" t="s">
        <v>0</v>
      </c>
      <c r="F19" t="s">
        <v>1</v>
      </c>
      <c r="G19" t="s">
        <v>0</v>
      </c>
      <c r="H19" t="s">
        <v>1</v>
      </c>
      <c r="K19" t="s">
        <v>15</v>
      </c>
      <c r="L19" t="s">
        <v>14</v>
      </c>
      <c r="M19" t="s">
        <v>16</v>
      </c>
      <c r="N19" t="s">
        <v>7</v>
      </c>
      <c r="P19" t="s">
        <v>17</v>
      </c>
      <c r="R19" t="s">
        <v>18</v>
      </c>
    </row>
    <row r="20" spans="1:22" x14ac:dyDescent="0.25">
      <c r="A20">
        <v>20</v>
      </c>
      <c r="B20">
        <v>13.2</v>
      </c>
      <c r="C20">
        <v>38.200000000000003</v>
      </c>
      <c r="D20">
        <v>20</v>
      </c>
      <c r="E20">
        <v>37.4</v>
      </c>
      <c r="F20">
        <v>19.5</v>
      </c>
      <c r="G20">
        <v>37</v>
      </c>
      <c r="H20">
        <v>19.8</v>
      </c>
      <c r="K20">
        <f>287*293/100000</f>
        <v>0.84091000000000005</v>
      </c>
      <c r="L20">
        <f>1/K20</f>
        <v>1.1891879035806447</v>
      </c>
      <c r="M20" s="2">
        <v>5</v>
      </c>
      <c r="N20" s="2">
        <f>0.0505*SQRT(M20/K20)</f>
        <v>0.12314070105181592</v>
      </c>
      <c r="P20">
        <v>20</v>
      </c>
      <c r="R20" s="2">
        <f>P20*N20</f>
        <v>2.4628140210363183</v>
      </c>
      <c r="S20" t="s">
        <v>11</v>
      </c>
    </row>
    <row r="23" spans="1:22" x14ac:dyDescent="0.25">
      <c r="A23" s="1" t="s">
        <v>20</v>
      </c>
      <c r="B23" s="1"/>
      <c r="C23" s="1"/>
      <c r="D23" s="1"/>
      <c r="E23" s="3"/>
      <c r="F23" s="3" t="s">
        <v>9</v>
      </c>
      <c r="G23" s="3">
        <v>2.1800000000000002</v>
      </c>
      <c r="H23" s="3" t="s">
        <v>11</v>
      </c>
    </row>
    <row r="24" spans="1:22" x14ac:dyDescent="0.25">
      <c r="A24" s="1" t="s">
        <v>3</v>
      </c>
      <c r="B24" s="1"/>
      <c r="C24" s="1" t="s">
        <v>4</v>
      </c>
      <c r="D24" s="1"/>
      <c r="F24" t="s">
        <v>21</v>
      </c>
      <c r="G24">
        <f>G23-H1</f>
        <v>2.0900000000000003</v>
      </c>
      <c r="H24" t="s">
        <v>11</v>
      </c>
      <c r="J24" t="s">
        <v>22</v>
      </c>
      <c r="K24" t="s">
        <v>23</v>
      </c>
      <c r="L24" t="s">
        <v>24</v>
      </c>
      <c r="O24" t="s">
        <v>25</v>
      </c>
      <c r="P24" t="s">
        <v>26</v>
      </c>
      <c r="Q24" t="s">
        <v>27</v>
      </c>
      <c r="R24" t="s">
        <v>28</v>
      </c>
      <c r="S24" t="s">
        <v>29</v>
      </c>
      <c r="T24" t="s">
        <v>30</v>
      </c>
      <c r="V24" t="s">
        <v>31</v>
      </c>
    </row>
    <row r="25" spans="1:22" x14ac:dyDescent="0.25">
      <c r="A25" t="s">
        <v>0</v>
      </c>
      <c r="B25" t="s">
        <v>1</v>
      </c>
      <c r="C25" t="s">
        <v>0</v>
      </c>
      <c r="D25" t="s">
        <v>1</v>
      </c>
      <c r="J25">
        <f>K25*L25</f>
        <v>4.9256280420726371E-4</v>
      </c>
      <c r="K25" s="2">
        <f>N20</f>
        <v>0.12314070105181592</v>
      </c>
      <c r="L25">
        <v>4.0000000000000001E-3</v>
      </c>
      <c r="O25">
        <f>P25*Q25</f>
        <v>344</v>
      </c>
      <c r="P25">
        <v>4.3</v>
      </c>
      <c r="Q25">
        <v>80</v>
      </c>
      <c r="R25">
        <f>1000*G24</f>
        <v>2090.0000000000005</v>
      </c>
      <c r="T25">
        <v>2250000</v>
      </c>
      <c r="V25">
        <f>(R25-O25)/(T25+4180*Q25)</f>
        <v>6.7559201362018281E-4</v>
      </c>
    </row>
    <row r="26" spans="1:22" x14ac:dyDescent="0.25">
      <c r="A26">
        <v>20</v>
      </c>
      <c r="B26">
        <v>13.3</v>
      </c>
      <c r="C26">
        <v>22</v>
      </c>
      <c r="D26">
        <v>18.5</v>
      </c>
      <c r="J26" t="s">
        <v>32</v>
      </c>
    </row>
    <row r="29" spans="1:22" x14ac:dyDescent="0.25">
      <c r="A29" s="1" t="s">
        <v>33</v>
      </c>
      <c r="B29" s="1"/>
      <c r="C29" s="1"/>
      <c r="D29" s="1"/>
    </row>
    <row r="30" spans="1:22" x14ac:dyDescent="0.25">
      <c r="A30" s="1" t="s">
        <v>4</v>
      </c>
      <c r="B30" s="1"/>
      <c r="C30" s="1" t="s">
        <v>6</v>
      </c>
      <c r="D30" s="1"/>
      <c r="H30" t="s">
        <v>34</v>
      </c>
      <c r="L30" t="s">
        <v>35</v>
      </c>
      <c r="M30" t="s">
        <v>37</v>
      </c>
      <c r="O30" t="s">
        <v>39</v>
      </c>
      <c r="P30" t="s">
        <v>17</v>
      </c>
    </row>
    <row r="31" spans="1:22" x14ac:dyDescent="0.25">
      <c r="A31" t="s">
        <v>0</v>
      </c>
      <c r="B31" t="s">
        <v>1</v>
      </c>
      <c r="C31" t="s">
        <v>0</v>
      </c>
      <c r="D31" t="s">
        <v>1</v>
      </c>
      <c r="H31">
        <v>13.8</v>
      </c>
      <c r="I31" t="s">
        <v>36</v>
      </c>
      <c r="L31" s="2">
        <f>H32*M31*1000</f>
        <v>1656</v>
      </c>
      <c r="M31">
        <v>120</v>
      </c>
      <c r="O31" s="2">
        <f>N20*P31</f>
        <v>-1.7239698147254228</v>
      </c>
      <c r="P31">
        <v>-14</v>
      </c>
    </row>
    <row r="32" spans="1:22" x14ac:dyDescent="0.25">
      <c r="A32">
        <v>21</v>
      </c>
      <c r="B32">
        <v>18</v>
      </c>
      <c r="C32">
        <v>13.2</v>
      </c>
      <c r="D32">
        <v>13.2</v>
      </c>
      <c r="H32" s="2">
        <v>1.38E-2</v>
      </c>
      <c r="L32" t="s">
        <v>38</v>
      </c>
    </row>
  </sheetData>
  <mergeCells count="14">
    <mergeCell ref="A24:B24"/>
    <mergeCell ref="C24:D24"/>
    <mergeCell ref="A23:D23"/>
    <mergeCell ref="A30:B30"/>
    <mergeCell ref="C30:D30"/>
    <mergeCell ref="A29:D29"/>
    <mergeCell ref="D2:E2"/>
    <mergeCell ref="B2:C2"/>
    <mergeCell ref="A18:B18"/>
    <mergeCell ref="C18:D18"/>
    <mergeCell ref="E18:F18"/>
    <mergeCell ref="G18:H18"/>
    <mergeCell ref="A17:H17"/>
    <mergeCell ref="A16:H16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Paco TANCHON</dc:creator>
  <cp:lastModifiedBy>Paco TANCHON</cp:lastModifiedBy>
  <dcterms:created xsi:type="dcterms:W3CDTF">2018-02-16T13:00:06Z</dcterms:created>
  <dcterms:modified xsi:type="dcterms:W3CDTF">2018-02-16T15:27:45Z</dcterms:modified>
</cp:coreProperties>
</file>