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12045" activeTab="4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D93" i="6" l="1"/>
  <c r="B93" i="6"/>
  <c r="B87" i="6"/>
  <c r="D86" i="6"/>
  <c r="B86" i="6"/>
  <c r="B110" i="6" l="1"/>
  <c r="D110" i="6" s="1"/>
  <c r="B109" i="6"/>
  <c r="D109" i="6" s="1"/>
  <c r="B108" i="6"/>
  <c r="D108" i="6" s="1"/>
  <c r="B107" i="6"/>
  <c r="D107" i="6" s="1"/>
  <c r="B106" i="6"/>
  <c r="D106" i="6" s="1"/>
  <c r="D105" i="6"/>
  <c r="D112" i="6" s="1"/>
  <c r="D116" i="6" s="1"/>
  <c r="D104" i="6"/>
  <c r="D103" i="6"/>
  <c r="B69" i="6" l="1"/>
  <c r="B51" i="6" l="1"/>
  <c r="D51" i="6"/>
  <c r="B52" i="6"/>
  <c r="B92" i="6" l="1"/>
  <c r="D92" i="6" s="1"/>
  <c r="B91" i="6"/>
  <c r="D91" i="6" s="1"/>
  <c r="D99" i="6" s="1"/>
  <c r="B90" i="6"/>
  <c r="D90" i="6" s="1"/>
  <c r="B89" i="6"/>
  <c r="D89" i="6" s="1"/>
  <c r="B88" i="6"/>
  <c r="D88" i="6" s="1"/>
  <c r="D97" i="6" s="1"/>
  <c r="D87" i="6"/>
  <c r="D95" i="6" s="1"/>
  <c r="D85" i="6"/>
  <c r="B75" i="6"/>
  <c r="D75" i="6" s="1"/>
  <c r="B74" i="6"/>
  <c r="D74" i="6" s="1"/>
  <c r="B73" i="6"/>
  <c r="D73" i="6" s="1"/>
  <c r="B72" i="6"/>
  <c r="D72" i="6" s="1"/>
  <c r="B71" i="6"/>
  <c r="D71" i="6" s="1"/>
  <c r="D70" i="6"/>
  <c r="D69" i="6"/>
  <c r="D68" i="6"/>
  <c r="D58" i="6"/>
  <c r="B57" i="6"/>
  <c r="D57" i="6" s="1"/>
  <c r="B56" i="6"/>
  <c r="D56" i="6" s="1"/>
  <c r="B55" i="6"/>
  <c r="D55" i="6" s="1"/>
  <c r="B54" i="6"/>
  <c r="D54" i="6" s="1"/>
  <c r="D53" i="6"/>
  <c r="D52" i="6"/>
  <c r="D50" i="6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D34" i="6"/>
  <c r="D33" i="6"/>
  <c r="B22" i="6"/>
  <c r="D77" i="6" l="1"/>
  <c r="D42" i="6"/>
  <c r="D62" i="6"/>
  <c r="D60" i="6"/>
  <c r="D64" i="6"/>
  <c r="D81" i="6"/>
  <c r="D46" i="6"/>
  <c r="B25" i="6"/>
  <c r="D25" i="6" s="1"/>
  <c r="B24" i="6"/>
  <c r="D24" i="6" s="1"/>
  <c r="B23" i="6"/>
  <c r="D23" i="6" s="1"/>
  <c r="D22" i="6"/>
  <c r="D21" i="6"/>
  <c r="D27" i="6" l="1"/>
  <c r="D29" i="6"/>
  <c r="B7" i="6"/>
  <c r="B8" i="6"/>
  <c r="B9" i="6"/>
  <c r="D9" i="6" s="1"/>
  <c r="D13" i="6" s="1"/>
  <c r="B10" i="6"/>
  <c r="D10" i="6" s="1"/>
  <c r="B11" i="6"/>
  <c r="D11" i="6" s="1"/>
  <c r="B6" i="6"/>
  <c r="D5" i="6"/>
  <c r="D6" i="6"/>
  <c r="D7" i="6"/>
  <c r="D8" i="6"/>
  <c r="D4" i="6"/>
  <c r="D15" i="6" l="1"/>
  <c r="D17" i="6" s="1"/>
  <c r="AH1" i="2"/>
  <c r="AF1" i="1"/>
</calcChain>
</file>

<file path=xl/sharedStrings.xml><?xml version="1.0" encoding="utf-8"?>
<sst xmlns="http://schemas.openxmlformats.org/spreadsheetml/2006/main" count="261" uniqueCount="108">
  <si>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</si>
  <si>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</si>
  <si>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</si>
  <si>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</si>
  <si>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</si>
  <si>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</si>
  <si>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</si>
  <si>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</si>
  <si>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</si>
  <si>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</si>
  <si>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</si>
  <si>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</si>
  <si>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</si>
  <si>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</si>
  <si>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</si>
  <si>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</si>
  <si>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</si>
  <si>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</si>
  <si>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</si>
  <si>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</si>
  <si>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</si>
  <si>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</si>
  <si>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</si>
  <si>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</si>
  <si>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</si>
  <si>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</si>
  <si>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</si>
  <si>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</si>
  <si>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</si>
  <si>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</si>
  <si>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</si>
  <si>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</si>
  <si>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</si>
  <si>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</si>
  <si>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</si>
  <si>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</si>
  <si>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</si>
  <si>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</si>
  <si>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</si>
  <si>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</si>
  <si>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</si>
  <si>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</si>
  <si>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</si>
  <si>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</si>
  <si>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</si>
  <si>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</si>
  <si>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</si>
  <si>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</si>
  <si>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</si>
  <si>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</si>
  <si>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</si>
  <si>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</si>
  <si>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</si>
  <si>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</si>
  <si>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</si>
  <si>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</si>
  <si>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</si>
  <si>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</si>
  <si>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</si>
  <si>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</si>
  <si>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</si>
  <si>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</si>
  <si>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</si>
  <si>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</si>
  <si>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</si>
  <si>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</si>
  <si>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</si>
  <si>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</si>
  <si>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</si>
  <si>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</si>
  <si>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</si>
  <si>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Excelfix tidrapport</t>
  </si>
  <si>
    <t>LinkedIn, Github fix</t>
  </si>
  <si>
    <t>Lunch</t>
  </si>
  <si>
    <t>Nyheter, C#</t>
  </si>
  <si>
    <t>Paus</t>
  </si>
  <si>
    <t>Setting up menu structure</t>
  </si>
  <si>
    <t>Show menu 1 - Sell/Print players skeleton</t>
  </si>
  <si>
    <t>Show menu 2 - Print score skeleton</t>
  </si>
  <si>
    <t>Show menu 5 - Display League table skeleton</t>
  </si>
  <si>
    <t>Setup ManagedTeam</t>
  </si>
  <si>
    <t>FBM setup team with players</t>
  </si>
  <si>
    <t>Ute Vindskivor</t>
  </si>
  <si>
    <t>Misc</t>
  </si>
  <si>
    <t>Misc Total</t>
  </si>
  <si>
    <t>Jobbsök aktiviteter</t>
  </si>
  <si>
    <t>Total dev</t>
  </si>
  <si>
    <t>Excel fix</t>
  </si>
  <si>
    <t>Funct to copy Team Id to db table Players</t>
  </si>
  <si>
    <t>Error in GetPlayerByTeamName</t>
  </si>
  <si>
    <t>handla, lunch</t>
  </si>
  <si>
    <t>Error in Player API</t>
  </si>
  <si>
    <t>Fix Manager + Player Update</t>
  </si>
  <si>
    <t>Rekreation</t>
  </si>
  <si>
    <t>Curonova möte</t>
  </si>
  <si>
    <t>Update error 500 from frontend</t>
  </si>
  <si>
    <t>Jobbsök</t>
  </si>
  <si>
    <t>Middag</t>
  </si>
  <si>
    <t>fix Manager + Player Update API call</t>
  </si>
  <si>
    <t>fix all new Player Update API call, now working!</t>
  </si>
  <si>
    <t>changed to a completely new function</t>
  </si>
  <si>
    <t>fix start of game functions(intit manager, team etc.)</t>
  </si>
  <si>
    <t>Huvudvärk</t>
  </si>
  <si>
    <t>Networking, LinkedIn, mails etc.</t>
  </si>
  <si>
    <t>read up on Unit testing with xUnit</t>
  </si>
  <si>
    <t>read up on Unit testing with xUnit (Pluralsight)</t>
  </si>
  <si>
    <t>create new tests</t>
  </si>
  <si>
    <t>Middag + 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</si>
</sst>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5" fontId="0" fillId="17" borderId="11" xfId="0" applyNumberFormat="1" applyFill="1" applyBorder="1"/>
    <xf numFmtId="165" fontId="0" fillId="0" borderId="3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18" borderId="3" xfId="0" applyFill="1" applyBorder="1"/>
    <xf numFmtId="20" fontId="0" fillId="18" borderId="3" xfId="0" applyNumberFormat="1" applyFill="1" applyBorder="1"/>
    <xf numFmtId="165" fontId="0" fillId="18" borderId="3" xfId="0" applyNumberFormat="1" applyFill="1" applyBorder="1"/>
    <xf numFmtId="0" fontId="0" fillId="19" borderId="3" xfId="0" applyFill="1" applyBorder="1"/>
    <xf numFmtId="20" fontId="0" fillId="19" borderId="3" xfId="0" applyNumberFormat="1" applyFill="1" applyBorder="1"/>
    <xf numFmtId="165" fontId="0" fillId="19" borderId="3" xfId="0" applyNumberFormat="1" applyFill="1" applyBorder="1"/>
    <xf numFmtId="16" fontId="0" fillId="20" borderId="3" xfId="0" applyNumberFormat="1" applyFill="1" applyBorder="1"/>
    <xf numFmtId="165" fontId="0" fillId="20" borderId="3" xfId="0" applyNumberFormat="1" applyFill="1" applyBorder="1"/>
    <xf numFmtId="0" fontId="0" fillId="20" borderId="3" xfId="0" applyFill="1" applyBorder="1"/>
    <xf numFmtId="20" fontId="0" fillId="20" borderId="3" xfId="0" applyNumberFormat="1" applyFill="1" applyBorder="1"/>
    <xf numFmtId="0" fontId="0" fillId="20" borderId="0" xfId="0" applyFill="1" applyBorder="1"/>
    <xf numFmtId="165" fontId="0" fillId="9" borderId="3" xfId="0" applyNumberFormat="1" applyFill="1" applyBorder="1"/>
    <xf numFmtId="0" fontId="0" fillId="9" borderId="3" xfId="0" applyFill="1" applyBorder="1"/>
    <xf numFmtId="20" fontId="0" fillId="9" borderId="3" xfId="0" applyNumberFormat="1" applyFill="1" applyBorder="1"/>
    <xf numFmtId="16" fontId="0" fillId="21" borderId="3" xfId="0" applyNumberFormat="1" applyFill="1" applyBorder="1"/>
    <xf numFmtId="165" fontId="0" fillId="21" borderId="3" xfId="0" applyNumberFormat="1" applyFill="1" applyBorder="1"/>
    <xf numFmtId="0" fontId="0" fillId="21" borderId="3" xfId="0" applyFill="1" applyBorder="1"/>
    <xf numFmtId="20" fontId="0" fillId="21" borderId="3" xfId="0" applyNumberFormat="1" applyFill="1" applyBorder="1"/>
    <xf numFmtId="0" fontId="0" fillId="21" borderId="0" xfId="0" applyFill="1" applyBorder="1"/>
    <xf numFmtId="0" fontId="0" fillId="0" borderId="3" xfId="0" applyFill="1" applyBorder="1"/>
    <xf numFmtId="20" fontId="0" fillId="0" borderId="3" xfId="0" applyNumberFormat="1" applyFill="1" applyBorder="1"/>
    <xf numFmtId="165" fontId="0" fillId="0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1" fillId="15" borderId="3" xfId="0" applyFont="1" applyFill="1" applyBorder="1"/>
    <xf numFmtId="0" fontId="0" fillId="18" borderId="0" xfId="0" applyFill="1"/>
    <xf numFmtId="0" fontId="0" fillId="22" borderId="11" xfId="0" applyFill="1" applyBorder="1"/>
    <xf numFmtId="165" fontId="0" fillId="22" borderId="11" xfId="0" applyNumberFormat="1" applyFill="1" applyBorder="1"/>
    <xf numFmtId="16" fontId="0" fillId="9" borderId="3" xfId="0" applyNumberFormat="1" applyFill="1" applyBorder="1"/>
    <xf numFmtId="16" fontId="0" fillId="18" borderId="3" xfId="0" applyNumberFormat="1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A3" zoomScale="80" zoomScaleNormal="80" workbookViewId="0">
      <pane xSplit="1" topLeftCell="B1" activePane="topRight" state="frozen"/>
      <selection pane="topRight" activeCell="N31" sqref="N31"/>
    </sheetView>
  </sheetViews>
  <sheetFormatPr defaultColWidth="7" defaultRowHeight="15" x14ac:dyDescent="0.25"/>
  <cols>
    <col min="1" max="1" width="47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N4" s="40"/>
      <c r="O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N11" s="40"/>
      <c r="O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26" x14ac:dyDescent="0.25">
      <c r="A17" s="45" t="s">
        <v>13</v>
      </c>
    </row>
    <row r="18" spans="1:26" x14ac:dyDescent="0.25">
      <c r="A18" s="45" t="s">
        <v>15</v>
      </c>
    </row>
    <row r="19" spans="1:26" x14ac:dyDescent="0.25">
      <c r="A19" s="46" t="s">
        <v>17</v>
      </c>
    </row>
    <row r="20" spans="1:26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7"/>
    </row>
    <row r="21" spans="1:26" x14ac:dyDescent="0.25">
      <c r="A21" s="58" t="s">
        <v>56</v>
      </c>
      <c r="B21" s="37"/>
      <c r="C21" s="37"/>
      <c r="D21" s="23"/>
      <c r="E21" s="23"/>
    </row>
    <row r="22" spans="1:26" x14ac:dyDescent="0.25">
      <c r="A22" s="29" t="s">
        <v>20</v>
      </c>
      <c r="N22" s="41"/>
      <c r="O22" s="41"/>
    </row>
    <row r="23" spans="1:26" x14ac:dyDescent="0.25">
      <c r="A23" s="29" t="s">
        <v>22</v>
      </c>
      <c r="N23" s="41"/>
      <c r="O23" s="41"/>
    </row>
    <row r="24" spans="1:26" x14ac:dyDescent="0.25">
      <c r="A24" s="29" t="s">
        <v>21</v>
      </c>
      <c r="O24" s="41"/>
      <c r="P24" s="41"/>
    </row>
    <row r="25" spans="1:26" x14ac:dyDescent="0.25">
      <c r="A25" s="29" t="s">
        <v>31</v>
      </c>
      <c r="O25" s="41"/>
      <c r="P25" s="41"/>
    </row>
    <row r="26" spans="1:26" x14ac:dyDescent="0.25">
      <c r="A26" s="29" t="s">
        <v>29</v>
      </c>
      <c r="D26" s="37"/>
      <c r="E26" s="37"/>
    </row>
    <row r="27" spans="1:26" x14ac:dyDescent="0.25">
      <c r="A27" s="22" t="s">
        <v>59</v>
      </c>
      <c r="G27" s="37"/>
      <c r="N27" s="37"/>
      <c r="O27" s="41"/>
    </row>
    <row r="28" spans="1:26" x14ac:dyDescent="0.25">
      <c r="A28" s="22" t="s">
        <v>77</v>
      </c>
      <c r="N28" s="37"/>
      <c r="O28" s="41"/>
    </row>
    <row r="29" spans="1:26" x14ac:dyDescent="0.25">
      <c r="A29" s="8" t="s">
        <v>78</v>
      </c>
      <c r="N29" s="23"/>
      <c r="O29" s="41"/>
    </row>
    <row r="30" spans="1:26" x14ac:dyDescent="0.25">
      <c r="A30" s="8" t="s">
        <v>79</v>
      </c>
      <c r="O30" s="41"/>
    </row>
    <row r="31" spans="1:26" x14ac:dyDescent="0.25">
      <c r="A31" s="8" t="s">
        <v>80</v>
      </c>
      <c r="N31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topLeftCell="A70" workbookViewId="0">
      <selection activeCell="C92" sqref="C92"/>
    </sheetView>
  </sheetViews>
  <sheetFormatPr defaultRowHeight="15" x14ac:dyDescent="0.25"/>
  <cols>
    <col min="1" max="1" width="18.140625" bestFit="1" customWidth="1"/>
    <col min="4" max="4" width="11.5703125" bestFit="1" customWidth="1"/>
    <col min="5" max="5" width="46.28515625" bestFit="1" customWidth="1"/>
  </cols>
  <sheetData>
    <row r="1" spans="1:5" x14ac:dyDescent="0.25">
      <c r="A1" s="61" t="s">
        <v>63</v>
      </c>
    </row>
    <row r="3" spans="1:5" s="60" customFormat="1" x14ac:dyDescent="0.25">
      <c r="A3" s="91" t="s">
        <v>64</v>
      </c>
      <c r="B3" s="91" t="s">
        <v>65</v>
      </c>
      <c r="C3" s="91" t="s">
        <v>66</v>
      </c>
      <c r="D3" s="91" t="s">
        <v>68</v>
      </c>
      <c r="E3" s="91" t="s">
        <v>67</v>
      </c>
    </row>
    <row r="4" spans="1:5" x14ac:dyDescent="0.25">
      <c r="A4" s="81">
        <v>44631</v>
      </c>
      <c r="B4" s="82">
        <v>0.375</v>
      </c>
      <c r="C4" s="82">
        <v>0.41666666666666669</v>
      </c>
      <c r="D4" s="82">
        <f>SUM(C4-B4)</f>
        <v>4.1666666666666685E-2</v>
      </c>
      <c r="E4" s="83" t="s">
        <v>69</v>
      </c>
    </row>
    <row r="5" spans="1:5" x14ac:dyDescent="0.25">
      <c r="A5" s="81"/>
      <c r="B5" s="84">
        <v>0.41666666666666669</v>
      </c>
      <c r="C5" s="84">
        <v>0.42708333333333331</v>
      </c>
      <c r="D5" s="82">
        <f t="shared" ref="D5:D11" si="0">SUM(C5-B5)</f>
        <v>1.041666666666663E-2</v>
      </c>
      <c r="E5" s="83" t="s">
        <v>70</v>
      </c>
    </row>
    <row r="6" spans="1:5" x14ac:dyDescent="0.25">
      <c r="A6" s="83"/>
      <c r="B6" s="84">
        <f>C5</f>
        <v>0.42708333333333331</v>
      </c>
      <c r="C6" s="84">
        <v>0.43055555555555558</v>
      </c>
      <c r="D6" s="82">
        <f t="shared" si="0"/>
        <v>3.4722222222222654E-3</v>
      </c>
      <c r="E6" s="83" t="s">
        <v>71</v>
      </c>
    </row>
    <row r="7" spans="1:5" x14ac:dyDescent="0.25">
      <c r="A7" s="83"/>
      <c r="B7" s="84">
        <f t="shared" ref="B7:B11" si="1">C6</f>
        <v>0.43055555555555558</v>
      </c>
      <c r="C7" s="84">
        <v>0.45833333333333331</v>
      </c>
      <c r="D7" s="82">
        <f t="shared" si="0"/>
        <v>2.7777777777777735E-2</v>
      </c>
      <c r="E7" s="85" t="s">
        <v>72</v>
      </c>
    </row>
    <row r="8" spans="1:5" x14ac:dyDescent="0.25">
      <c r="A8" s="83"/>
      <c r="B8" s="84">
        <f t="shared" si="1"/>
        <v>0.45833333333333331</v>
      </c>
      <c r="C8" s="84">
        <v>0.5</v>
      </c>
      <c r="D8" s="82">
        <f t="shared" si="0"/>
        <v>4.1666666666666685E-2</v>
      </c>
      <c r="E8" s="83" t="s">
        <v>69</v>
      </c>
    </row>
    <row r="9" spans="1:5" x14ac:dyDescent="0.25">
      <c r="A9" s="67"/>
      <c r="B9" s="68">
        <f t="shared" si="1"/>
        <v>0.5</v>
      </c>
      <c r="C9" s="68">
        <v>0.57291666666666663</v>
      </c>
      <c r="D9" s="69">
        <f t="shared" si="0"/>
        <v>7.291666666666663E-2</v>
      </c>
      <c r="E9" s="67" t="s">
        <v>73</v>
      </c>
    </row>
    <row r="10" spans="1:5" x14ac:dyDescent="0.25">
      <c r="A10" s="83"/>
      <c r="B10" s="84">
        <f t="shared" si="1"/>
        <v>0.57291666666666663</v>
      </c>
      <c r="C10" s="84">
        <v>0.59027777777777779</v>
      </c>
      <c r="D10" s="82">
        <f t="shared" si="0"/>
        <v>1.736111111111116E-2</v>
      </c>
      <c r="E10" s="83" t="s">
        <v>74</v>
      </c>
    </row>
    <row r="11" spans="1:5" x14ac:dyDescent="0.25">
      <c r="A11" s="83"/>
      <c r="B11" s="84">
        <f t="shared" si="1"/>
        <v>0.59027777777777779</v>
      </c>
      <c r="C11" s="84">
        <v>0.625000000000001</v>
      </c>
      <c r="D11" s="82">
        <f t="shared" si="0"/>
        <v>3.4722222222223209E-2</v>
      </c>
      <c r="E11" s="83" t="s">
        <v>69</v>
      </c>
    </row>
    <row r="12" spans="1:5" x14ac:dyDescent="0.25">
      <c r="A12" s="86"/>
      <c r="B12" s="87"/>
      <c r="C12" s="87"/>
      <c r="D12" s="88"/>
      <c r="E12" s="86"/>
    </row>
    <row r="13" spans="1:5" x14ac:dyDescent="0.25">
      <c r="A13" s="70" t="s">
        <v>84</v>
      </c>
      <c r="B13" s="71"/>
      <c r="C13" s="71"/>
      <c r="D13" s="72">
        <f>D9</f>
        <v>7.291666666666663E-2</v>
      </c>
      <c r="E13" s="70"/>
    </row>
    <row r="14" spans="1:5" x14ac:dyDescent="0.25">
      <c r="A14" s="65"/>
      <c r="B14" s="66"/>
      <c r="C14" s="66"/>
      <c r="D14" s="64"/>
      <c r="E14" s="65"/>
    </row>
    <row r="15" spans="1:5" x14ac:dyDescent="0.25">
      <c r="A15" s="79" t="s">
        <v>85</v>
      </c>
      <c r="B15" s="80"/>
      <c r="C15" s="80"/>
      <c r="D15" s="78">
        <f>SUM(D4:D11)-D9</f>
        <v>0.17708333333333437</v>
      </c>
      <c r="E15" s="79"/>
    </row>
    <row r="16" spans="1:5" x14ac:dyDescent="0.25">
      <c r="A16" s="65"/>
      <c r="B16" s="66"/>
      <c r="C16" s="66"/>
      <c r="D16" s="64"/>
      <c r="E16" s="65"/>
    </row>
    <row r="17" spans="1:5" ht="15.75" thickBot="1" x14ac:dyDescent="0.3">
      <c r="A17" s="62" t="s">
        <v>86</v>
      </c>
      <c r="B17" s="62"/>
      <c r="C17" s="62"/>
      <c r="D17" s="63">
        <f>SUM(D4:D11)-(D13+D15)</f>
        <v>0</v>
      </c>
      <c r="E17" s="62"/>
    </row>
    <row r="18" spans="1:5" ht="15.75" thickTop="1" x14ac:dyDescent="0.25">
      <c r="A18" s="89"/>
      <c r="B18" s="89"/>
      <c r="C18" s="89"/>
      <c r="D18" s="90"/>
      <c r="E18" s="89"/>
    </row>
    <row r="20" spans="1:5" x14ac:dyDescent="0.25">
      <c r="A20" s="91" t="s">
        <v>64</v>
      </c>
      <c r="B20" s="91" t="s">
        <v>65</v>
      </c>
      <c r="C20" s="91" t="s">
        <v>66</v>
      </c>
      <c r="D20" s="91" t="s">
        <v>68</v>
      </c>
      <c r="E20" s="91" t="s">
        <v>67</v>
      </c>
    </row>
    <row r="21" spans="1:5" x14ac:dyDescent="0.25">
      <c r="A21" s="73">
        <v>44633</v>
      </c>
      <c r="B21" s="74">
        <v>0.41666666666666669</v>
      </c>
      <c r="C21" s="74">
        <v>0.5</v>
      </c>
      <c r="D21" s="74">
        <f>SUM(C21-B21)</f>
        <v>8.3333333333333315E-2</v>
      </c>
      <c r="E21" s="75" t="s">
        <v>76</v>
      </c>
    </row>
    <row r="22" spans="1:5" x14ac:dyDescent="0.25">
      <c r="A22" s="73"/>
      <c r="B22" s="76">
        <f>C21</f>
        <v>0.5</v>
      </c>
      <c r="C22" s="76">
        <v>0.54166666666666663</v>
      </c>
      <c r="D22" s="74">
        <f t="shared" ref="D22:D25" si="2">SUM(C22-B22)</f>
        <v>4.166666666666663E-2</v>
      </c>
      <c r="E22" s="75" t="s">
        <v>81</v>
      </c>
    </row>
    <row r="23" spans="1:5" x14ac:dyDescent="0.25">
      <c r="A23" s="67" t="s">
        <v>83</v>
      </c>
      <c r="B23" s="68">
        <f>C22</f>
        <v>0.54166666666666663</v>
      </c>
      <c r="C23" s="68">
        <v>0.66666666666666663</v>
      </c>
      <c r="D23" s="69">
        <f t="shared" si="2"/>
        <v>0.125</v>
      </c>
      <c r="E23" s="67" t="s">
        <v>82</v>
      </c>
    </row>
    <row r="24" spans="1:5" x14ac:dyDescent="0.25">
      <c r="A24" s="75"/>
      <c r="B24" s="76">
        <f t="shared" ref="B24:B25" si="3">C23</f>
        <v>0.66666666666666663</v>
      </c>
      <c r="C24" s="76">
        <v>0.79166666666666663</v>
      </c>
      <c r="D24" s="74">
        <f t="shared" si="2"/>
        <v>0.125</v>
      </c>
      <c r="E24" s="77" t="s">
        <v>81</v>
      </c>
    </row>
    <row r="25" spans="1:5" x14ac:dyDescent="0.25">
      <c r="A25" s="67" t="s">
        <v>83</v>
      </c>
      <c r="B25" s="68">
        <f t="shared" si="3"/>
        <v>0.79166666666666663</v>
      </c>
      <c r="C25" s="68">
        <v>0.875</v>
      </c>
      <c r="D25" s="69">
        <f t="shared" si="2"/>
        <v>8.333333333333337E-2</v>
      </c>
      <c r="E25" s="67" t="s">
        <v>93</v>
      </c>
    </row>
    <row r="26" spans="1:5" x14ac:dyDescent="0.25">
      <c r="A26" s="65"/>
      <c r="B26" s="66"/>
      <c r="C26" s="66"/>
      <c r="E26" s="65"/>
    </row>
    <row r="27" spans="1:5" x14ac:dyDescent="0.25">
      <c r="A27" s="70" t="s">
        <v>84</v>
      </c>
      <c r="B27" s="71"/>
      <c r="C27" s="71"/>
      <c r="D27" s="72">
        <f>D23+D25</f>
        <v>0.20833333333333337</v>
      </c>
      <c r="E27" s="70"/>
    </row>
    <row r="28" spans="1:5" x14ac:dyDescent="0.25">
      <c r="A28" s="65"/>
      <c r="B28" s="66"/>
      <c r="C28" s="66"/>
      <c r="D28" s="64"/>
      <c r="E28" s="65"/>
    </row>
    <row r="29" spans="1:5" ht="15.75" thickBot="1" x14ac:dyDescent="0.3">
      <c r="A29" s="93" t="s">
        <v>86</v>
      </c>
      <c r="B29" s="93"/>
      <c r="C29" s="93"/>
      <c r="D29" s="94">
        <f>SUM(D21:D26)-D27</f>
        <v>0.24999999999999994</v>
      </c>
      <c r="E29" s="93"/>
    </row>
    <row r="30" spans="1:5" ht="15.75" thickTop="1" x14ac:dyDescent="0.25"/>
    <row r="32" spans="1:5" x14ac:dyDescent="0.25">
      <c r="A32" s="91" t="s">
        <v>64</v>
      </c>
      <c r="B32" s="91" t="s">
        <v>65</v>
      </c>
      <c r="C32" s="91" t="s">
        <v>66</v>
      </c>
      <c r="D32" s="91" t="s">
        <v>68</v>
      </c>
      <c r="E32" s="91" t="s">
        <v>67</v>
      </c>
    </row>
    <row r="33" spans="1:5" x14ac:dyDescent="0.25">
      <c r="A33" s="73">
        <v>44634</v>
      </c>
      <c r="B33" s="74">
        <v>0.33333333333333331</v>
      </c>
      <c r="C33" s="74">
        <v>0.41666666666666669</v>
      </c>
      <c r="D33" s="74">
        <f>SUM(C33-B33)</f>
        <v>8.333333333333337E-2</v>
      </c>
      <c r="E33" s="75" t="s">
        <v>88</v>
      </c>
    </row>
    <row r="34" spans="1:5" x14ac:dyDescent="0.25">
      <c r="A34" s="73"/>
      <c r="B34" s="76">
        <v>0.41666666666666669</v>
      </c>
      <c r="C34" s="76">
        <v>0.42708333333333331</v>
      </c>
      <c r="D34" s="74">
        <f t="shared" ref="D34:D40" si="4">SUM(C34-B34)</f>
        <v>1.041666666666663E-2</v>
      </c>
      <c r="E34" s="75" t="s">
        <v>87</v>
      </c>
    </row>
    <row r="35" spans="1:5" x14ac:dyDescent="0.25">
      <c r="A35" s="67"/>
      <c r="B35" s="68">
        <f>C34</f>
        <v>0.42708333333333331</v>
      </c>
      <c r="C35" s="68">
        <v>0.4375</v>
      </c>
      <c r="D35" s="69">
        <f t="shared" si="4"/>
        <v>1.0416666666666685E-2</v>
      </c>
      <c r="E35" s="92" t="s">
        <v>75</v>
      </c>
    </row>
    <row r="36" spans="1:5" x14ac:dyDescent="0.25">
      <c r="A36" s="75"/>
      <c r="B36" s="76">
        <f t="shared" ref="B36:B40" si="5">C35</f>
        <v>0.4375</v>
      </c>
      <c r="C36" s="76">
        <v>0.47916666666666669</v>
      </c>
      <c r="D36" s="74">
        <f t="shared" si="4"/>
        <v>4.1666666666666685E-2</v>
      </c>
      <c r="E36" s="75" t="s">
        <v>89</v>
      </c>
    </row>
    <row r="37" spans="1:5" x14ac:dyDescent="0.25">
      <c r="A37" s="67"/>
      <c r="B37" s="68">
        <f t="shared" si="5"/>
        <v>0.47916666666666669</v>
      </c>
      <c r="C37" s="68">
        <v>0.60416666666666663</v>
      </c>
      <c r="D37" s="69">
        <f t="shared" si="4"/>
        <v>0.12499999999999994</v>
      </c>
      <c r="E37" s="67" t="s">
        <v>90</v>
      </c>
    </row>
    <row r="38" spans="1:5" x14ac:dyDescent="0.25">
      <c r="A38" s="67"/>
      <c r="B38" s="68">
        <f t="shared" si="5"/>
        <v>0.60416666666666663</v>
      </c>
      <c r="C38" s="68">
        <v>0.71875</v>
      </c>
      <c r="D38" s="69">
        <f t="shared" si="4"/>
        <v>0.11458333333333337</v>
      </c>
      <c r="E38" s="67" t="s">
        <v>93</v>
      </c>
    </row>
    <row r="39" spans="1:5" x14ac:dyDescent="0.25">
      <c r="A39" s="75"/>
      <c r="B39" s="76">
        <f t="shared" si="5"/>
        <v>0.71875</v>
      </c>
      <c r="C39" s="76">
        <v>0.79166666666666663</v>
      </c>
      <c r="D39" s="74">
        <f t="shared" si="4"/>
        <v>7.291666666666663E-2</v>
      </c>
      <c r="E39" s="75" t="s">
        <v>91</v>
      </c>
    </row>
    <row r="40" spans="1:5" x14ac:dyDescent="0.25">
      <c r="A40" s="75"/>
      <c r="B40" s="76">
        <f t="shared" si="5"/>
        <v>0.79166666666666663</v>
      </c>
      <c r="C40" s="76">
        <v>0.89583333333333337</v>
      </c>
      <c r="D40" s="74">
        <f t="shared" si="4"/>
        <v>0.10416666666666674</v>
      </c>
      <c r="E40" s="75" t="s">
        <v>92</v>
      </c>
    </row>
    <row r="41" spans="1:5" x14ac:dyDescent="0.25">
      <c r="A41" s="86"/>
      <c r="B41" s="87"/>
      <c r="C41" s="87"/>
      <c r="D41" s="88"/>
      <c r="E41" s="86"/>
    </row>
    <row r="42" spans="1:5" x14ac:dyDescent="0.25">
      <c r="A42" s="67" t="s">
        <v>84</v>
      </c>
      <c r="B42" s="68"/>
      <c r="C42" s="68"/>
      <c r="D42" s="69">
        <f>D35+D37+D38</f>
        <v>0.25</v>
      </c>
      <c r="E42" s="67"/>
    </row>
    <row r="43" spans="1:5" x14ac:dyDescent="0.25">
      <c r="A43" s="65"/>
      <c r="B43" s="66"/>
      <c r="C43" s="66"/>
      <c r="D43" s="64"/>
      <c r="E43" s="65"/>
    </row>
    <row r="44" spans="1:5" x14ac:dyDescent="0.25">
      <c r="A44" s="79" t="s">
        <v>85</v>
      </c>
      <c r="B44" s="80"/>
      <c r="C44" s="80"/>
      <c r="D44" s="78"/>
      <c r="E44" s="79"/>
    </row>
    <row r="45" spans="1:5" x14ac:dyDescent="0.25">
      <c r="A45" s="65"/>
      <c r="B45" s="66"/>
      <c r="C45" s="66"/>
      <c r="D45" s="64"/>
      <c r="E45" s="65"/>
    </row>
    <row r="46" spans="1:5" ht="15.75" thickBot="1" x14ac:dyDescent="0.3">
      <c r="A46" s="93" t="s">
        <v>86</v>
      </c>
      <c r="B46" s="93"/>
      <c r="C46" s="93"/>
      <c r="D46" s="94">
        <f>SUM(D33:D40)-(D42+D44)</f>
        <v>0.3125</v>
      </c>
      <c r="E46" s="93"/>
    </row>
    <row r="47" spans="1:5" ht="15.75" thickTop="1" x14ac:dyDescent="0.25"/>
    <row r="49" spans="1:5" x14ac:dyDescent="0.25">
      <c r="A49" s="91" t="s">
        <v>64</v>
      </c>
      <c r="B49" s="91" t="s">
        <v>65</v>
      </c>
      <c r="C49" s="91" t="s">
        <v>66</v>
      </c>
      <c r="D49" s="91" t="s">
        <v>68</v>
      </c>
      <c r="E49" s="91" t="s">
        <v>67</v>
      </c>
    </row>
    <row r="50" spans="1:5" x14ac:dyDescent="0.25">
      <c r="A50" s="73">
        <v>44635</v>
      </c>
      <c r="B50" s="74">
        <v>0.33333333333333331</v>
      </c>
      <c r="C50" s="74">
        <v>0.40277777777777773</v>
      </c>
      <c r="D50" s="74">
        <f>SUM(C50-B50)</f>
        <v>6.944444444444442E-2</v>
      </c>
      <c r="E50" s="75" t="s">
        <v>98</v>
      </c>
    </row>
    <row r="51" spans="1:5" x14ac:dyDescent="0.25">
      <c r="A51" s="96"/>
      <c r="B51" s="69">
        <f>C50</f>
        <v>0.40277777777777773</v>
      </c>
      <c r="C51" s="69">
        <v>0.41666666666666669</v>
      </c>
      <c r="D51" s="69">
        <f>SUM(C51-B51)</f>
        <v>1.3888888888888951E-2</v>
      </c>
      <c r="E51" s="67" t="s">
        <v>75</v>
      </c>
    </row>
    <row r="52" spans="1:5" x14ac:dyDescent="0.25">
      <c r="A52" s="95"/>
      <c r="B52" s="80">
        <f>C50</f>
        <v>0.40277777777777773</v>
      </c>
      <c r="C52" s="78">
        <v>0.45833333333333331</v>
      </c>
      <c r="D52" s="78">
        <f t="shared" ref="D52:D58" si="6">SUM(C52-B52)</f>
        <v>5.555555555555558E-2</v>
      </c>
      <c r="E52" s="79" t="s">
        <v>94</v>
      </c>
    </row>
    <row r="53" spans="1:5" x14ac:dyDescent="0.25">
      <c r="A53" s="67"/>
      <c r="B53" s="68">
        <v>0.5</v>
      </c>
      <c r="C53" s="69">
        <v>0.54166666666666663</v>
      </c>
      <c r="D53" s="69">
        <f t="shared" si="6"/>
        <v>4.166666666666663E-2</v>
      </c>
      <c r="E53" s="92" t="s">
        <v>73</v>
      </c>
    </row>
    <row r="54" spans="1:5" x14ac:dyDescent="0.25">
      <c r="A54" s="75"/>
      <c r="B54" s="76">
        <f t="shared" ref="B54:B57" si="7">C53</f>
        <v>0.54166666666666663</v>
      </c>
      <c r="C54" s="74">
        <v>0.61458333333333337</v>
      </c>
      <c r="D54" s="74">
        <f t="shared" si="6"/>
        <v>7.2916666666666741E-2</v>
      </c>
      <c r="E54" s="75" t="s">
        <v>95</v>
      </c>
    </row>
    <row r="55" spans="1:5" x14ac:dyDescent="0.25">
      <c r="A55" s="79"/>
      <c r="B55" s="80">
        <f t="shared" si="7"/>
        <v>0.61458333333333337</v>
      </c>
      <c r="C55" s="78">
        <v>0.66666666666666663</v>
      </c>
      <c r="D55" s="78">
        <f t="shared" si="6"/>
        <v>5.2083333333333259E-2</v>
      </c>
      <c r="E55" s="79" t="s">
        <v>96</v>
      </c>
    </row>
    <row r="56" spans="1:5" x14ac:dyDescent="0.25">
      <c r="A56" s="67"/>
      <c r="B56" s="68">
        <f t="shared" si="7"/>
        <v>0.66666666666666663</v>
      </c>
      <c r="C56" s="69">
        <v>0.73958333333333337</v>
      </c>
      <c r="D56" s="69">
        <f t="shared" si="6"/>
        <v>7.2916666666666741E-2</v>
      </c>
      <c r="E56" s="67" t="s">
        <v>97</v>
      </c>
    </row>
    <row r="57" spans="1:5" x14ac:dyDescent="0.25">
      <c r="A57" s="75"/>
      <c r="B57" s="76">
        <f t="shared" si="7"/>
        <v>0.73958333333333337</v>
      </c>
      <c r="C57" s="74">
        <v>0.875</v>
      </c>
      <c r="D57" s="74">
        <f t="shared" si="6"/>
        <v>0.13541666666666663</v>
      </c>
      <c r="E57" s="75" t="s">
        <v>99</v>
      </c>
    </row>
    <row r="58" spans="1:5" x14ac:dyDescent="0.25">
      <c r="A58" s="75"/>
      <c r="B58" s="76"/>
      <c r="C58" s="74"/>
      <c r="D58" s="74">
        <f t="shared" si="6"/>
        <v>0</v>
      </c>
      <c r="E58" s="75" t="s">
        <v>100</v>
      </c>
    </row>
    <row r="59" spans="1:5" x14ac:dyDescent="0.25">
      <c r="A59" s="86"/>
      <c r="B59" s="87"/>
      <c r="C59" s="87"/>
      <c r="D59" s="88"/>
      <c r="E59" s="86"/>
    </row>
    <row r="60" spans="1:5" x14ac:dyDescent="0.25">
      <c r="A60" s="67" t="s">
        <v>84</v>
      </c>
      <c r="B60" s="68"/>
      <c r="C60" s="68"/>
      <c r="D60" s="69">
        <f>D51+D53+D56</f>
        <v>0.12847222222222232</v>
      </c>
      <c r="E60" s="67"/>
    </row>
    <row r="61" spans="1:5" x14ac:dyDescent="0.25">
      <c r="A61" s="65"/>
      <c r="B61" s="66"/>
      <c r="C61" s="66"/>
      <c r="D61" s="64"/>
      <c r="E61" s="65"/>
    </row>
    <row r="62" spans="1:5" x14ac:dyDescent="0.25">
      <c r="A62" s="79" t="s">
        <v>85</v>
      </c>
      <c r="B62" s="80"/>
      <c r="C62" s="80"/>
      <c r="D62" s="78">
        <f>D52+D55</f>
        <v>0.10763888888888884</v>
      </c>
      <c r="E62" s="79"/>
    </row>
    <row r="63" spans="1:5" x14ac:dyDescent="0.25">
      <c r="A63" s="65"/>
      <c r="B63" s="66"/>
      <c r="C63" s="66"/>
      <c r="D63" s="64"/>
      <c r="E63" s="65"/>
    </row>
    <row r="64" spans="1:5" ht="15.75" thickBot="1" x14ac:dyDescent="0.3">
      <c r="A64" s="93" t="s">
        <v>86</v>
      </c>
      <c r="B64" s="93"/>
      <c r="C64" s="93"/>
      <c r="D64" s="94">
        <f>SUM(D50:D58)-(D60+D62)</f>
        <v>0.27777777777777779</v>
      </c>
      <c r="E64" s="93"/>
    </row>
    <row r="65" spans="1:5" ht="15.75" thickTop="1" x14ac:dyDescent="0.25"/>
    <row r="67" spans="1:5" x14ac:dyDescent="0.25">
      <c r="A67" s="91" t="s">
        <v>64</v>
      </c>
      <c r="B67" s="91" t="s">
        <v>65</v>
      </c>
      <c r="C67" s="91" t="s">
        <v>66</v>
      </c>
      <c r="D67" s="91" t="s">
        <v>68</v>
      </c>
      <c r="E67" s="91" t="s">
        <v>67</v>
      </c>
    </row>
    <row r="68" spans="1:5" x14ac:dyDescent="0.25">
      <c r="A68" s="73">
        <v>44636</v>
      </c>
      <c r="B68" s="74">
        <v>0.33333333333333331</v>
      </c>
      <c r="C68" s="74">
        <v>0.33333333333333331</v>
      </c>
      <c r="D68" s="74">
        <f>SUM(C68-B68)</f>
        <v>0</v>
      </c>
      <c r="E68" s="75" t="s">
        <v>102</v>
      </c>
    </row>
    <row r="69" spans="1:5" x14ac:dyDescent="0.25">
      <c r="A69" s="73"/>
      <c r="B69" s="76">
        <f>C68</f>
        <v>0.33333333333333331</v>
      </c>
      <c r="C69" s="74">
        <v>0.33333333333333331</v>
      </c>
      <c r="D69" s="74">
        <f t="shared" ref="D69:D75" si="8">SUM(C69-B69)</f>
        <v>0</v>
      </c>
      <c r="E69" s="75"/>
    </row>
    <row r="70" spans="1:5" x14ac:dyDescent="0.25">
      <c r="A70" s="67"/>
      <c r="B70" s="68">
        <v>0.5</v>
      </c>
      <c r="C70" s="69">
        <v>0.60416666666666663</v>
      </c>
      <c r="D70" s="69">
        <f t="shared" si="8"/>
        <v>0.10416666666666663</v>
      </c>
      <c r="E70" s="92" t="s">
        <v>73</v>
      </c>
    </row>
    <row r="71" spans="1:5" x14ac:dyDescent="0.25">
      <c r="A71" s="75"/>
      <c r="B71" s="76">
        <f t="shared" ref="B71:B75" si="9">C70</f>
        <v>0.60416666666666663</v>
      </c>
      <c r="C71" s="74">
        <v>0.66666666666666663</v>
      </c>
      <c r="D71" s="74">
        <f t="shared" si="8"/>
        <v>6.25E-2</v>
      </c>
      <c r="E71" s="75" t="s">
        <v>101</v>
      </c>
    </row>
    <row r="72" spans="1:5" x14ac:dyDescent="0.25">
      <c r="A72" s="67"/>
      <c r="B72" s="68">
        <f t="shared" si="9"/>
        <v>0.66666666666666663</v>
      </c>
      <c r="C72" s="69">
        <v>0.72222222222222221</v>
      </c>
      <c r="D72" s="69">
        <f t="shared" si="8"/>
        <v>5.555555555555558E-2</v>
      </c>
      <c r="E72" s="67"/>
    </row>
    <row r="73" spans="1:5" x14ac:dyDescent="0.25">
      <c r="A73" s="75"/>
      <c r="B73" s="76">
        <f t="shared" si="9"/>
        <v>0.72222222222222221</v>
      </c>
      <c r="C73" s="74">
        <v>0.79166666666666663</v>
      </c>
      <c r="D73" s="74">
        <f t="shared" si="8"/>
        <v>6.944444444444442E-2</v>
      </c>
      <c r="E73" s="75" t="s">
        <v>101</v>
      </c>
    </row>
    <row r="74" spans="1:5" x14ac:dyDescent="0.25">
      <c r="A74" s="75"/>
      <c r="B74" s="76">
        <f t="shared" si="9"/>
        <v>0.79166666666666663</v>
      </c>
      <c r="C74" s="74">
        <v>0.79166666666666663</v>
      </c>
      <c r="D74" s="74">
        <f t="shared" si="8"/>
        <v>0</v>
      </c>
      <c r="E74" s="75"/>
    </row>
    <row r="75" spans="1:5" x14ac:dyDescent="0.25">
      <c r="A75" s="75"/>
      <c r="B75" s="76">
        <f t="shared" si="9"/>
        <v>0.79166666666666663</v>
      </c>
      <c r="C75" s="74">
        <v>0.79166666666666663</v>
      </c>
      <c r="D75" s="74">
        <f t="shared" si="8"/>
        <v>0</v>
      </c>
      <c r="E75" s="75"/>
    </row>
    <row r="76" spans="1:5" x14ac:dyDescent="0.25">
      <c r="A76" s="86"/>
      <c r="B76" s="87"/>
      <c r="C76" s="87"/>
      <c r="D76" s="88"/>
      <c r="E76" s="86"/>
    </row>
    <row r="77" spans="1:5" x14ac:dyDescent="0.25">
      <c r="A77" s="67" t="s">
        <v>84</v>
      </c>
      <c r="B77" s="68"/>
      <c r="C77" s="68"/>
      <c r="D77" s="69">
        <f>D70+D72</f>
        <v>0.15972222222222221</v>
      </c>
      <c r="E77" s="67"/>
    </row>
    <row r="78" spans="1:5" x14ac:dyDescent="0.25">
      <c r="A78" s="65"/>
      <c r="B78" s="66"/>
      <c r="C78" s="66"/>
      <c r="D78" s="64"/>
      <c r="E78" s="65"/>
    </row>
    <row r="79" spans="1:5" x14ac:dyDescent="0.25">
      <c r="A79" s="79" t="s">
        <v>85</v>
      </c>
      <c r="B79" s="80"/>
      <c r="C79" s="80"/>
      <c r="D79" s="78"/>
      <c r="E79" s="79"/>
    </row>
    <row r="80" spans="1:5" x14ac:dyDescent="0.25">
      <c r="A80" s="65"/>
      <c r="B80" s="66"/>
      <c r="C80" s="66"/>
      <c r="D80" s="64"/>
      <c r="E80" s="65"/>
    </row>
    <row r="81" spans="1:5" ht="15.75" thickBot="1" x14ac:dyDescent="0.3">
      <c r="A81" s="93" t="s">
        <v>86</v>
      </c>
      <c r="B81" s="93"/>
      <c r="C81" s="93"/>
      <c r="D81" s="94">
        <f>SUM(D68:D75)-(D77+D79)</f>
        <v>0.13194444444444442</v>
      </c>
      <c r="E81" s="93"/>
    </row>
    <row r="82" spans="1:5" ht="15.75" thickTop="1" x14ac:dyDescent="0.25"/>
    <row r="84" spans="1:5" x14ac:dyDescent="0.25">
      <c r="A84" s="91" t="s">
        <v>64</v>
      </c>
      <c r="B84" s="91" t="s">
        <v>65</v>
      </c>
      <c r="C84" s="91" t="s">
        <v>66</v>
      </c>
      <c r="D84" s="91" t="s">
        <v>68</v>
      </c>
      <c r="E84" s="91" t="s">
        <v>67</v>
      </c>
    </row>
    <row r="85" spans="1:5" x14ac:dyDescent="0.25">
      <c r="A85" s="95">
        <v>44637</v>
      </c>
      <c r="B85" s="78">
        <v>0.375</v>
      </c>
      <c r="C85" s="78">
        <v>0.4375</v>
      </c>
      <c r="D85" s="78">
        <f>SUM(C85-B85)</f>
        <v>6.25E-2</v>
      </c>
      <c r="E85" s="97" t="s">
        <v>103</v>
      </c>
    </row>
    <row r="86" spans="1:5" x14ac:dyDescent="0.25">
      <c r="A86" s="73"/>
      <c r="B86" s="76">
        <f>C85</f>
        <v>0.4375</v>
      </c>
      <c r="C86" s="74">
        <v>0.47916666666666669</v>
      </c>
      <c r="D86" s="74">
        <f>SUM(C86-B86)</f>
        <v>4.1666666666666685E-2</v>
      </c>
      <c r="E86" s="75" t="s">
        <v>104</v>
      </c>
    </row>
    <row r="87" spans="1:5" x14ac:dyDescent="0.25">
      <c r="A87" s="67"/>
      <c r="B87" s="68">
        <f>C86</f>
        <v>0.47916666666666669</v>
      </c>
      <c r="C87" s="69">
        <v>0.54166666666666663</v>
      </c>
      <c r="D87" s="69">
        <f t="shared" ref="D87:D93" si="10">SUM(C87-B87)</f>
        <v>6.2499999999999944E-2</v>
      </c>
      <c r="E87" s="92" t="s">
        <v>73</v>
      </c>
    </row>
    <row r="88" spans="1:5" x14ac:dyDescent="0.25">
      <c r="A88" s="79"/>
      <c r="B88" s="80">
        <f t="shared" ref="B88:B92" si="11">C87</f>
        <v>0.54166666666666663</v>
      </c>
      <c r="C88" s="78">
        <v>0.60416666666666663</v>
      </c>
      <c r="D88" s="78">
        <f t="shared" si="10"/>
        <v>6.25E-2</v>
      </c>
      <c r="E88" s="79" t="s">
        <v>96</v>
      </c>
    </row>
    <row r="89" spans="1:5" x14ac:dyDescent="0.25">
      <c r="A89" s="75"/>
      <c r="B89" s="76">
        <f t="shared" si="11"/>
        <v>0.60416666666666663</v>
      </c>
      <c r="C89" s="74">
        <v>0.6875</v>
      </c>
      <c r="D89" s="74">
        <f t="shared" si="10"/>
        <v>8.333333333333337E-2</v>
      </c>
      <c r="E89" s="75" t="s">
        <v>105</v>
      </c>
    </row>
    <row r="90" spans="1:5" x14ac:dyDescent="0.25">
      <c r="A90" s="67"/>
      <c r="B90" s="68">
        <f t="shared" si="11"/>
        <v>0.6875</v>
      </c>
      <c r="C90" s="69">
        <v>0.69791666666666663</v>
      </c>
      <c r="D90" s="69">
        <f t="shared" si="10"/>
        <v>1.041666666666663E-2</v>
      </c>
      <c r="E90" s="67" t="s">
        <v>75</v>
      </c>
    </row>
    <row r="91" spans="1:5" x14ac:dyDescent="0.25">
      <c r="A91" s="75"/>
      <c r="B91" s="76">
        <f t="shared" si="11"/>
        <v>0.69791666666666663</v>
      </c>
      <c r="C91" s="74">
        <v>0.76041666666666663</v>
      </c>
      <c r="D91" s="74">
        <f t="shared" si="10"/>
        <v>6.25E-2</v>
      </c>
      <c r="E91" s="75" t="s">
        <v>106</v>
      </c>
    </row>
    <row r="92" spans="1:5" x14ac:dyDescent="0.25">
      <c r="A92" s="67"/>
      <c r="B92" s="68">
        <f t="shared" si="11"/>
        <v>0.76041666666666663</v>
      </c>
      <c r="C92" s="69">
        <v>0.80208333333333337</v>
      </c>
      <c r="D92" s="69">
        <f t="shared" si="10"/>
        <v>4.1666666666666741E-2</v>
      </c>
      <c r="E92" s="67" t="s">
        <v>107</v>
      </c>
    </row>
    <row r="93" spans="1:5" x14ac:dyDescent="0.25">
      <c r="A93" s="75"/>
      <c r="B93" s="76">
        <f t="shared" ref="B93" si="12">C92</f>
        <v>0.80208333333333337</v>
      </c>
      <c r="C93" s="74">
        <v>0.89583333333333337</v>
      </c>
      <c r="D93" s="74">
        <f t="shared" si="10"/>
        <v>9.375E-2</v>
      </c>
      <c r="E93" s="75"/>
    </row>
    <row r="94" spans="1:5" x14ac:dyDescent="0.25">
      <c r="A94" s="86"/>
      <c r="B94" s="87"/>
      <c r="C94" s="87"/>
      <c r="D94" s="88"/>
      <c r="E94" s="86"/>
    </row>
    <row r="95" spans="1:5" x14ac:dyDescent="0.25">
      <c r="A95" s="67" t="s">
        <v>84</v>
      </c>
      <c r="B95" s="68"/>
      <c r="C95" s="68"/>
      <c r="D95" s="69">
        <f>D87+D90+D92</f>
        <v>0.11458333333333331</v>
      </c>
      <c r="E95" s="67"/>
    </row>
    <row r="96" spans="1:5" x14ac:dyDescent="0.25">
      <c r="A96" s="65"/>
      <c r="B96" s="66"/>
      <c r="C96" s="66"/>
      <c r="D96" s="64"/>
      <c r="E96" s="65"/>
    </row>
    <row r="97" spans="1:5" x14ac:dyDescent="0.25">
      <c r="A97" s="79" t="s">
        <v>85</v>
      </c>
      <c r="B97" s="80"/>
      <c r="C97" s="80"/>
      <c r="D97" s="78">
        <f>SUM(D85+D88)</f>
        <v>0.125</v>
      </c>
      <c r="E97" s="79"/>
    </row>
    <row r="98" spans="1:5" x14ac:dyDescent="0.25">
      <c r="A98" s="65"/>
      <c r="B98" s="66"/>
      <c r="C98" s="66"/>
      <c r="D98" s="64"/>
      <c r="E98" s="65"/>
    </row>
    <row r="99" spans="1:5" ht="15.75" thickBot="1" x14ac:dyDescent="0.3">
      <c r="A99" s="93" t="s">
        <v>86</v>
      </c>
      <c r="B99" s="93"/>
      <c r="C99" s="93"/>
      <c r="D99" s="94">
        <f>SUM(D85:D93)-(D95+D97)</f>
        <v>0.28125000000000006</v>
      </c>
      <c r="E99" s="93"/>
    </row>
    <row r="100" spans="1:5" ht="15.75" thickTop="1" x14ac:dyDescent="0.25"/>
    <row r="102" spans="1:5" x14ac:dyDescent="0.25">
      <c r="A102" s="91" t="s">
        <v>64</v>
      </c>
      <c r="B102" s="91" t="s">
        <v>65</v>
      </c>
      <c r="C102" s="91" t="s">
        <v>66</v>
      </c>
      <c r="D102" s="91" t="s">
        <v>68</v>
      </c>
      <c r="E102" s="91" t="s">
        <v>67</v>
      </c>
    </row>
    <row r="103" spans="1:5" x14ac:dyDescent="0.25">
      <c r="A103" s="73">
        <v>44638</v>
      </c>
      <c r="B103" s="74">
        <v>0.33333333333333331</v>
      </c>
      <c r="C103" s="74">
        <v>0.41666666666666669</v>
      </c>
      <c r="D103" s="74">
        <f>SUM(C103-B103)</f>
        <v>8.333333333333337E-2</v>
      </c>
      <c r="E103" s="75"/>
    </row>
    <row r="104" spans="1:5" x14ac:dyDescent="0.25">
      <c r="A104" s="73"/>
      <c r="B104" s="76">
        <v>0.41666666666666669</v>
      </c>
      <c r="C104" s="74">
        <v>0.41666666666666669</v>
      </c>
      <c r="D104" s="74">
        <f t="shared" ref="D104:D110" si="13">SUM(C104-B104)</f>
        <v>0</v>
      </c>
      <c r="E104" s="75"/>
    </row>
    <row r="105" spans="1:5" x14ac:dyDescent="0.25">
      <c r="A105" s="67"/>
      <c r="B105" s="68">
        <v>0.5</v>
      </c>
      <c r="C105" s="69">
        <v>0.54166666666666663</v>
      </c>
      <c r="D105" s="69">
        <f t="shared" si="13"/>
        <v>4.166666666666663E-2</v>
      </c>
      <c r="E105" s="92" t="s">
        <v>73</v>
      </c>
    </row>
    <row r="106" spans="1:5" x14ac:dyDescent="0.25">
      <c r="A106" s="75"/>
      <c r="B106" s="76">
        <f t="shared" ref="B106:B110" si="14">C105</f>
        <v>0.54166666666666663</v>
      </c>
      <c r="C106" s="74">
        <v>0.54166666666666663</v>
      </c>
      <c r="D106" s="74">
        <f t="shared" si="13"/>
        <v>0</v>
      </c>
      <c r="E106" s="75"/>
    </row>
    <row r="107" spans="1:5" x14ac:dyDescent="0.25">
      <c r="A107" s="75"/>
      <c r="B107" s="76">
        <f t="shared" si="14"/>
        <v>0.54166666666666663</v>
      </c>
      <c r="C107" s="74">
        <v>0.54166666666666663</v>
      </c>
      <c r="D107" s="74">
        <f t="shared" si="13"/>
        <v>0</v>
      </c>
      <c r="E107" s="75"/>
    </row>
    <row r="108" spans="1:5" x14ac:dyDescent="0.25">
      <c r="A108" s="75"/>
      <c r="B108" s="76">
        <f t="shared" si="14"/>
        <v>0.54166666666666663</v>
      </c>
      <c r="C108" s="74">
        <v>0.54166666666666663</v>
      </c>
      <c r="D108" s="74">
        <f t="shared" si="13"/>
        <v>0</v>
      </c>
      <c r="E108" s="75"/>
    </row>
    <row r="109" spans="1:5" x14ac:dyDescent="0.25">
      <c r="A109" s="75"/>
      <c r="B109" s="76">
        <f t="shared" si="14"/>
        <v>0.54166666666666663</v>
      </c>
      <c r="C109" s="74">
        <v>0.54166666666666663</v>
      </c>
      <c r="D109" s="74">
        <f t="shared" si="13"/>
        <v>0</v>
      </c>
      <c r="E109" s="75"/>
    </row>
    <row r="110" spans="1:5" x14ac:dyDescent="0.25">
      <c r="A110" s="75"/>
      <c r="B110" s="76">
        <f t="shared" si="14"/>
        <v>0.54166666666666663</v>
      </c>
      <c r="C110" s="74">
        <v>0.54166666666666663</v>
      </c>
      <c r="D110" s="74">
        <f t="shared" si="13"/>
        <v>0</v>
      </c>
      <c r="E110" s="75"/>
    </row>
    <row r="111" spans="1:5" x14ac:dyDescent="0.25">
      <c r="A111" s="86"/>
      <c r="B111" s="87"/>
      <c r="C111" s="87"/>
      <c r="D111" s="88"/>
      <c r="E111" s="86"/>
    </row>
    <row r="112" spans="1:5" x14ac:dyDescent="0.25">
      <c r="A112" s="67" t="s">
        <v>84</v>
      </c>
      <c r="B112" s="68"/>
      <c r="C112" s="68"/>
      <c r="D112" s="69">
        <f>D105+D107+D108</f>
        <v>4.166666666666663E-2</v>
      </c>
      <c r="E112" s="67"/>
    </row>
    <row r="113" spans="1:5" x14ac:dyDescent="0.25">
      <c r="A113" s="65"/>
      <c r="B113" s="66"/>
      <c r="C113" s="66"/>
      <c r="D113" s="64"/>
      <c r="E113" s="65"/>
    </row>
    <row r="114" spans="1:5" x14ac:dyDescent="0.25">
      <c r="A114" s="79" t="s">
        <v>85</v>
      </c>
      <c r="B114" s="80"/>
      <c r="C114" s="80"/>
      <c r="D114" s="78"/>
      <c r="E114" s="79"/>
    </row>
    <row r="115" spans="1:5" x14ac:dyDescent="0.25">
      <c r="A115" s="65"/>
      <c r="B115" s="66"/>
      <c r="C115" s="66"/>
      <c r="D115" s="64"/>
      <c r="E115" s="65"/>
    </row>
    <row r="116" spans="1:5" ht="15.75" thickBot="1" x14ac:dyDescent="0.3">
      <c r="A116" s="93" t="s">
        <v>86</v>
      </c>
      <c r="B116" s="93"/>
      <c r="C116" s="93"/>
      <c r="D116" s="94">
        <f>SUM(D103:D110)-(D112+D114)</f>
        <v>8.333333333333337E-2</v>
      </c>
      <c r="E116" s="93"/>
    </row>
    <row r="117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2022-03-17T20:27:51Z</dcterms:modified>
</cp:coreProperties>
</file>