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#WORKSHOP\gitSync\"/>
    </mc:Choice>
  </mc:AlternateContent>
  <bookViews>
    <workbookView xWindow="0" yWindow="0" windowWidth="13680" windowHeight="9435"/>
  </bookViews>
  <sheets>
    <sheet name="记账明细" sheetId="1" r:id="rId1"/>
    <sheet name="行为记录" sheetId="2" r:id="rId2"/>
    <sheet name="科目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1" i="1"/>
  <c r="D10" i="1"/>
  <c r="E20" i="1" l="1"/>
  <c r="E19" i="1"/>
  <c r="E17" i="1" l="1"/>
  <c r="E18" i="1"/>
  <c r="D12" i="1"/>
  <c r="E16" i="1"/>
  <c r="E15" i="1"/>
  <c r="E14" i="1" l="1"/>
  <c r="E13" i="1"/>
  <c r="E12" i="1"/>
  <c r="E11" i="1"/>
  <c r="E10" i="1"/>
  <c r="E8" i="1"/>
  <c r="E6" i="1"/>
  <c r="E4" i="1"/>
  <c r="E3" i="1"/>
  <c r="D9" i="1"/>
  <c r="E9" i="1" s="1"/>
  <c r="D7" i="1"/>
  <c r="E7" i="1" s="1"/>
  <c r="D5" i="1"/>
  <c r="E5" i="1" s="1"/>
  <c r="B1" i="1" l="1"/>
</calcChain>
</file>

<file path=xl/comments1.xml><?xml version="1.0" encoding="utf-8"?>
<comments xmlns="http://schemas.openxmlformats.org/spreadsheetml/2006/main">
  <authors>
    <author>Gang Ma</author>
  </authors>
  <commentLis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Gang Ma:</t>
        </r>
        <r>
          <rPr>
            <sz val="9"/>
            <color indexed="81"/>
            <rFont val="宋体"/>
            <family val="3"/>
            <charset val="134"/>
          </rPr>
          <t xml:space="preserve">
数学未按照原定计划完成</t>
        </r>
      </text>
    </comment>
  </commentList>
</comments>
</file>

<file path=xl/sharedStrings.xml><?xml version="1.0" encoding="utf-8"?>
<sst xmlns="http://schemas.openxmlformats.org/spreadsheetml/2006/main" count="126" uniqueCount="106">
  <si>
    <t>时间</t>
    <phoneticPr fontId="1" type="noConversion"/>
  </si>
  <si>
    <t>科目</t>
    <phoneticPr fontId="1" type="noConversion"/>
  </si>
  <si>
    <t>记账</t>
    <phoneticPr fontId="1" type="noConversion"/>
  </si>
  <si>
    <t>金额</t>
    <phoneticPr fontId="1" type="noConversion"/>
  </si>
  <si>
    <t>备注</t>
    <phoneticPr fontId="1" type="noConversion"/>
  </si>
  <si>
    <t>初始进账</t>
    <phoneticPr fontId="1" type="noConversion"/>
  </si>
  <si>
    <t>原应为350，没有及时记账</t>
    <phoneticPr fontId="1" type="noConversion"/>
  </si>
  <si>
    <t>上课时间，1-28</t>
    <phoneticPr fontId="1" type="noConversion"/>
  </si>
  <si>
    <t>余额：</t>
    <phoneticPr fontId="1" type="noConversion"/>
  </si>
  <si>
    <t>数学打卡</t>
    <phoneticPr fontId="1" type="noConversion"/>
  </si>
  <si>
    <t>英语打卡</t>
    <phoneticPr fontId="1" type="noConversion"/>
  </si>
  <si>
    <t>托福单词</t>
    <phoneticPr fontId="1" type="noConversion"/>
  </si>
  <si>
    <t>托福作业</t>
    <phoneticPr fontId="1" type="noConversion"/>
  </si>
  <si>
    <t>优良完成</t>
    <phoneticPr fontId="1" type="noConversion"/>
  </si>
  <si>
    <t>缺陷完成</t>
    <phoneticPr fontId="1" type="noConversion"/>
  </si>
  <si>
    <t>未完成</t>
    <phoneticPr fontId="1" type="noConversion"/>
  </si>
  <si>
    <t>未定计划</t>
    <phoneticPr fontId="1" type="noConversion"/>
  </si>
  <si>
    <t>未定计划</t>
    <phoneticPr fontId="1" type="noConversion"/>
  </si>
  <si>
    <t>睡觉时间</t>
    <phoneticPr fontId="1" type="noConversion"/>
  </si>
  <si>
    <t>托福-阅读课（1-27）课堂测验80分</t>
    <phoneticPr fontId="1" type="noConversion"/>
  </si>
  <si>
    <t>原应为200，没有及时记账</t>
    <phoneticPr fontId="1" type="noConversion"/>
  </si>
  <si>
    <t>数据来源于贝妞账本</t>
    <phoneticPr fontId="1" type="noConversion"/>
  </si>
  <si>
    <t>托福-阅读课（1-27）课时费</t>
    <phoneticPr fontId="1" type="noConversion"/>
  </si>
  <si>
    <t>托福-听力课（1-28）课时费</t>
    <phoneticPr fontId="1" type="noConversion"/>
  </si>
  <si>
    <t>其他作业</t>
    <phoneticPr fontId="1" type="noConversion"/>
  </si>
  <si>
    <t>部分完成</t>
    <phoneticPr fontId="1" type="noConversion"/>
  </si>
  <si>
    <t>贝妞费用管理条例</t>
    <phoneticPr fontId="1" type="noConversion"/>
  </si>
  <si>
    <r>
      <rPr>
        <b/>
        <u val="double"/>
        <sz val="16"/>
        <color theme="1"/>
        <rFont val="等线"/>
        <family val="3"/>
        <charset val="134"/>
        <scheme val="minor"/>
      </rPr>
      <t xml:space="preserve">基本原则：    </t>
    </r>
    <r>
      <rPr>
        <b/>
        <u val="double"/>
        <sz val="24"/>
        <color theme="1"/>
        <rFont val="等线"/>
        <family val="3"/>
        <charset val="134"/>
        <scheme val="minor"/>
      </rPr>
      <t xml:space="preserve">诚实守信   勤奋自立 </t>
    </r>
    <phoneticPr fontId="1" type="noConversion"/>
  </si>
  <si>
    <t>基础费用</t>
    <phoneticPr fontId="1" type="noConversion"/>
  </si>
  <si>
    <t>学费、学校要求的学习用书费、上学公交费用、学校伙食费，由父母全额支付。</t>
    <phoneticPr fontId="1" type="noConversion"/>
  </si>
  <si>
    <t>每年置装费，包括校服等费用3000元。置装费专款专用，不计入贝妞小账本，由父母记账。</t>
    <phoneticPr fontId="1" type="noConversion"/>
  </si>
  <si>
    <t>与父母共同进食、娱乐（看电影等）、出游（交通费、饭店费用）等不需要自己支付。</t>
    <phoneticPr fontId="1" type="noConversion"/>
  </si>
  <si>
    <t>压岁钱存入贝妞成长银行，成人以前除非父母特殊允许，应由父母监管，不可作为以下消费使用。</t>
    <phoneticPr fontId="1" type="noConversion"/>
  </si>
  <si>
    <t>自费项目</t>
    <phoneticPr fontId="1" type="noConversion"/>
  </si>
  <si>
    <t>C1</t>
    <phoneticPr fontId="1" type="noConversion"/>
  </si>
  <si>
    <t>零食、课外书、丢失学校要求课本后再买、玩具、电子产品、娱乐产品等。</t>
    <phoneticPr fontId="1" type="noConversion"/>
  </si>
  <si>
    <t>超过100元价值的商品，需要获取父母同意以后方可购买。</t>
    <phoneticPr fontId="1" type="noConversion"/>
  </si>
  <si>
    <t>C2</t>
    <phoneticPr fontId="1" type="noConversion"/>
  </si>
  <si>
    <t>学校以外，自愿加入课外学习，自己支付一半费用，每次上课以后发生。费用不足则停止上课。</t>
    <phoneticPr fontId="1" type="noConversion"/>
  </si>
  <si>
    <t>托福，每次正课两小时，自付350元；托福练习课每次两小时，自付90元；</t>
    <phoneticPr fontId="1" type="noConversion"/>
  </si>
  <si>
    <t>Christie口语课，每次自付200元；数学课每次两小时，自付400元。</t>
    <phoneticPr fontId="1" type="noConversion"/>
  </si>
  <si>
    <t>挣钱项目</t>
    <phoneticPr fontId="1" type="noConversion"/>
  </si>
  <si>
    <t>扣钱项目</t>
    <phoneticPr fontId="1" type="noConversion"/>
  </si>
  <si>
    <t>科目</t>
    <phoneticPr fontId="1" type="noConversion"/>
  </si>
  <si>
    <t>（元）</t>
    <phoneticPr fontId="1" type="noConversion"/>
  </si>
  <si>
    <t>日常</t>
    <phoneticPr fontId="1" type="noConversion"/>
  </si>
  <si>
    <t>E4</t>
    <phoneticPr fontId="1" type="noConversion"/>
  </si>
  <si>
    <t>收拾好自己房间：屋内屋外没有杂物弃置，所有东西归位，由父母评估通过后奖励。每日限一次</t>
    <phoneticPr fontId="1" type="noConversion"/>
  </si>
  <si>
    <t>C6</t>
    <phoneticPr fontId="1" type="noConversion"/>
  </si>
  <si>
    <t>父母轿车接送，单程
不能支付时需选择公交上下学</t>
    <phoneticPr fontId="1" type="noConversion"/>
  </si>
  <si>
    <t>E7</t>
  </si>
  <si>
    <t>每天按照自我管理评分，父母评分高于9分</t>
    <phoneticPr fontId="1" type="noConversion"/>
  </si>
  <si>
    <t>C9</t>
    <phoneticPr fontId="1" type="noConversion"/>
  </si>
  <si>
    <t>说谎、偷盗等行为，根据情节，酌情扣减500至5000不等，由父母判定</t>
    <phoneticPr fontId="1" type="noConversion"/>
  </si>
  <si>
    <t>E8</t>
  </si>
  <si>
    <t>每周自我管理，父母评分高于9分超过5天</t>
    <phoneticPr fontId="1" type="noConversion"/>
  </si>
  <si>
    <t>英语</t>
    <phoneticPr fontId="1" type="noConversion"/>
  </si>
  <si>
    <t>E5</t>
  </si>
  <si>
    <t>每次托福随堂考试，高于80分</t>
    <phoneticPr fontId="1" type="noConversion"/>
  </si>
  <si>
    <t>C7</t>
    <phoneticPr fontId="1" type="noConversion"/>
  </si>
  <si>
    <t>每次托福随堂考试，低于80分</t>
    <phoneticPr fontId="1" type="noConversion"/>
  </si>
  <si>
    <t>英语</t>
    <phoneticPr fontId="1" type="noConversion"/>
  </si>
  <si>
    <t>E6</t>
  </si>
  <si>
    <t>托福背单词完成当日计划
备注：每日计划需要父母同意</t>
    <phoneticPr fontId="1" type="noConversion"/>
  </si>
  <si>
    <t>C8</t>
    <phoneticPr fontId="1" type="noConversion"/>
  </si>
  <si>
    <t>托福背单词没有计划，或无法完成当周计划
备注：每周计划需要父母同意</t>
    <phoneticPr fontId="1" type="noConversion"/>
  </si>
  <si>
    <t>数学</t>
    <phoneticPr fontId="1" type="noConversion"/>
  </si>
  <si>
    <t>E1</t>
    <phoneticPr fontId="1" type="noConversion"/>
  </si>
  <si>
    <t>当前有效数学作业，爸爸检查，每做对一道题
备注：每道题需要确保自己明白理解，不能抄袭。如果不能解释做题过程，没有草稿纸演算过程，按照错题计算。</t>
    <phoneticPr fontId="1" type="noConversion"/>
  </si>
  <si>
    <t>C3</t>
    <phoneticPr fontId="1" type="noConversion"/>
  </si>
  <si>
    <t>当前有效数学作业，爸爸检查，每做错一道题</t>
    <phoneticPr fontId="1" type="noConversion"/>
  </si>
  <si>
    <t>考试</t>
    <phoneticPr fontId="1" type="noConversion"/>
  </si>
  <si>
    <t>E2</t>
  </si>
  <si>
    <t>期中、期末考试，语数外，以及计入中考成绩考试，高于班级平均分，每科</t>
    <phoneticPr fontId="1" type="noConversion"/>
  </si>
  <si>
    <t>C4</t>
    <phoneticPr fontId="1" type="noConversion"/>
  </si>
  <si>
    <t>期中、期末考试，语数外，以及计入中考成绩考试，低于班级平均分，每科</t>
    <phoneticPr fontId="1" type="noConversion"/>
  </si>
  <si>
    <t>E3</t>
  </si>
  <si>
    <t>期中、期末考试，等上述以外考试，高于班级平均分，每科</t>
    <phoneticPr fontId="1" type="noConversion"/>
  </si>
  <si>
    <t>C5</t>
    <phoneticPr fontId="1" type="noConversion"/>
  </si>
  <si>
    <t>期中、期末考试，等上述以外考试，低于班级平均分，每科</t>
    <phoneticPr fontId="1" type="noConversion"/>
  </si>
  <si>
    <t>家校</t>
    <phoneticPr fontId="1" type="noConversion"/>
  </si>
  <si>
    <t>E9</t>
  </si>
  <si>
    <t>每天家校联系手册清晰记录科目和每科所用时间，获得家长签字</t>
    <phoneticPr fontId="1" type="noConversion"/>
  </si>
  <si>
    <t>没有其他</t>
    <phoneticPr fontId="1" type="noConversion"/>
  </si>
  <si>
    <t>等待账户</t>
    <phoneticPr fontId="1" type="noConversion"/>
  </si>
  <si>
    <t>没有记账</t>
    <phoneticPr fontId="1" type="noConversion"/>
  </si>
  <si>
    <t>部分完成</t>
    <phoneticPr fontId="1" type="noConversion"/>
  </si>
  <si>
    <t>部分完成</t>
    <phoneticPr fontId="1" type="noConversion"/>
  </si>
  <si>
    <t>寒假数学作业判定</t>
    <phoneticPr fontId="1" type="noConversion"/>
  </si>
  <si>
    <t>做对7/7道题</t>
    <phoneticPr fontId="1" type="noConversion"/>
  </si>
  <si>
    <t>做对13/13道题，晚记</t>
    <phoneticPr fontId="1" type="noConversion"/>
  </si>
  <si>
    <t>数学课外课时费</t>
    <phoneticPr fontId="1" type="noConversion"/>
  </si>
  <si>
    <t>三次课，计1200，延迟记账一周以上，两周以下，罚20%</t>
    <phoneticPr fontId="1" type="noConversion"/>
  </si>
  <si>
    <t>记忆教妈妈，并打卡</t>
    <phoneticPr fontId="1" type="noConversion"/>
  </si>
  <si>
    <t>交通费</t>
    <phoneticPr fontId="1" type="noConversion"/>
  </si>
  <si>
    <t>交通费</t>
    <phoneticPr fontId="1" type="noConversion"/>
  </si>
  <si>
    <t>记忆打卡（缺卡）</t>
    <phoneticPr fontId="1" type="noConversion"/>
  </si>
  <si>
    <t>妞记账</t>
    <phoneticPr fontId="1" type="noConversion"/>
  </si>
  <si>
    <t>原金额</t>
    <phoneticPr fontId="1" type="noConversion"/>
  </si>
  <si>
    <t>处罚</t>
    <phoneticPr fontId="1" type="noConversion"/>
  </si>
  <si>
    <t>交通费</t>
    <phoneticPr fontId="1" type="noConversion"/>
  </si>
  <si>
    <t>记忆打卡（教学）</t>
    <phoneticPr fontId="1" type="noConversion"/>
  </si>
  <si>
    <t>教会妈妈</t>
    <phoneticPr fontId="1" type="noConversion"/>
  </si>
  <si>
    <t>单程</t>
    <phoneticPr fontId="1" type="noConversion"/>
  </si>
  <si>
    <t>记忆打卡</t>
    <phoneticPr fontId="1" type="noConversion"/>
  </si>
  <si>
    <t>临时去学校拿学习资料，回程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</si>
</sst>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36"/>
      <color theme="1"/>
      <name val="等线"/>
      <family val="2"/>
      <charset val="134"/>
      <scheme val="minor"/>
    </font>
    <font>
      <sz val="36"/>
      <color theme="1"/>
      <name val="等线"/>
      <family val="3"/>
      <charset val="134"/>
      <scheme val="minor"/>
    </font>
    <font>
      <b/>
      <u val="double"/>
      <sz val="24"/>
      <color theme="1"/>
      <name val="等线"/>
      <family val="3"/>
      <charset val="134"/>
      <scheme val="minor"/>
    </font>
    <font>
      <b/>
      <u val="double"/>
      <sz val="16"/>
      <color theme="1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CD9FF"/>
        <bgColor indexed="64"/>
      </patternFill>
    </fill>
    <fill>
      <patternFill patternType="solid">
        <fgColor rgb="FFFB747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14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6" borderId="0" xfId="0" applyFill="1">
      <alignment vertical="center"/>
    </xf>
    <xf numFmtId="20" fontId="0" fillId="6" borderId="0" xfId="0" applyNumberFormat="1" applyFill="1">
      <alignment vertical="center"/>
    </xf>
    <xf numFmtId="20" fontId="0" fillId="2" borderId="0" xfId="0" applyNumberFormat="1" applyFill="1">
      <alignment vertical="center"/>
    </xf>
    <xf numFmtId="20" fontId="0" fillId="0" borderId="0" xfId="0" applyNumberFormat="1" applyFill="1">
      <alignment vertical="center"/>
    </xf>
    <xf numFmtId="0" fontId="4" fillId="0" borderId="0" xfId="0" applyFont="1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0" fontId="6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9" fillId="0" borderId="0" xfId="0" applyFont="1">
      <alignment vertical="center"/>
    </xf>
    <xf numFmtId="0" fontId="9" fillId="0" borderId="0" xfId="0" applyFont="1" applyBorder="1" applyAlignment="1">
      <alignment horizontal="centerContinuous" vertical="center"/>
    </xf>
    <xf numFmtId="0" fontId="9" fillId="0" borderId="0" xfId="0" applyFont="1" applyBorder="1">
      <alignment vertical="center"/>
    </xf>
    <xf numFmtId="0" fontId="9" fillId="0" borderId="1" xfId="0" applyFont="1" applyBorder="1">
      <alignment vertical="center"/>
    </xf>
    <xf numFmtId="0" fontId="9" fillId="8" borderId="2" xfId="0" applyFont="1" applyFill="1" applyBorder="1" applyAlignment="1">
      <alignment horizontal="centerContinuous" vertical="center"/>
    </xf>
    <xf numFmtId="0" fontId="9" fillId="0" borderId="3" xfId="0" applyFont="1" applyBorder="1">
      <alignment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left" vertical="center" wrapText="1"/>
    </xf>
    <xf numFmtId="0" fontId="9" fillId="7" borderId="1" xfId="0" applyFont="1" applyFill="1" applyBorder="1" applyAlignment="1">
      <alignment vertical="center" wrapText="1"/>
    </xf>
    <xf numFmtId="0" fontId="9" fillId="7" borderId="4" xfId="0" applyFont="1" applyFill="1" applyBorder="1" applyAlignment="1">
      <alignment vertical="center" wrapText="1"/>
    </xf>
    <xf numFmtId="0" fontId="9" fillId="7" borderId="2" xfId="0" applyFont="1" applyFill="1" applyBorder="1" applyAlignment="1">
      <alignment vertical="center" wrapText="1"/>
    </xf>
    <xf numFmtId="0" fontId="9" fillId="7" borderId="2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left" vertical="center" wrapText="1"/>
    </xf>
    <xf numFmtId="0" fontId="9" fillId="7" borderId="5" xfId="0" applyFont="1" applyFill="1" applyBorder="1" applyAlignment="1">
      <alignment vertical="center" wrapText="1"/>
    </xf>
    <xf numFmtId="0" fontId="9" fillId="7" borderId="2" xfId="0" applyFont="1" applyFill="1" applyBorder="1">
      <alignment vertical="center"/>
    </xf>
    <xf numFmtId="0" fontId="10" fillId="9" borderId="1" xfId="0" applyFont="1" applyFill="1" applyBorder="1" applyAlignment="1">
      <alignment vertical="center" wrapText="1"/>
    </xf>
    <xf numFmtId="0" fontId="10" fillId="9" borderId="4" xfId="0" applyFont="1" applyFill="1" applyBorder="1" applyAlignment="1">
      <alignment vertical="center" wrapText="1"/>
    </xf>
    <xf numFmtId="0" fontId="10" fillId="9" borderId="2" xfId="0" applyFont="1" applyFill="1" applyBorder="1">
      <alignment vertical="center"/>
    </xf>
    <xf numFmtId="0" fontId="10" fillId="9" borderId="2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left" vertical="center" wrapText="1"/>
    </xf>
    <xf numFmtId="0" fontId="10" fillId="9" borderId="3" xfId="0" applyFont="1" applyFill="1" applyBorder="1" applyAlignment="1">
      <alignment vertical="center" wrapText="1"/>
    </xf>
    <xf numFmtId="0" fontId="10" fillId="9" borderId="2" xfId="0" applyFont="1" applyFill="1" applyBorder="1" applyAlignment="1">
      <alignment vertical="center" wrapText="1"/>
    </xf>
    <xf numFmtId="0" fontId="9" fillId="5" borderId="5" xfId="0" applyFont="1" applyFill="1" applyBorder="1" applyAlignment="1">
      <alignment vertical="center" wrapText="1"/>
    </xf>
    <xf numFmtId="0" fontId="9" fillId="5" borderId="2" xfId="0" applyFont="1" applyFill="1" applyBorder="1" applyAlignment="1">
      <alignment vertical="center" wrapText="1"/>
    </xf>
    <xf numFmtId="0" fontId="9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left" vertical="center" wrapText="1"/>
    </xf>
    <xf numFmtId="0" fontId="9" fillId="10" borderId="1" xfId="0" applyFont="1" applyFill="1" applyBorder="1" applyAlignment="1">
      <alignment vertical="center" wrapText="1"/>
    </xf>
    <xf numFmtId="0" fontId="9" fillId="10" borderId="4" xfId="0" applyFont="1" applyFill="1" applyBorder="1" applyAlignment="1">
      <alignment vertical="center" wrapText="1"/>
    </xf>
    <xf numFmtId="0" fontId="9" fillId="10" borderId="2" xfId="0" applyFont="1" applyFill="1" applyBorder="1" applyAlignment="1">
      <alignment vertical="center" wrapText="1"/>
    </xf>
    <xf numFmtId="0" fontId="9" fillId="10" borderId="2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left" vertical="center" wrapText="1"/>
    </xf>
    <xf numFmtId="0" fontId="9" fillId="10" borderId="3" xfId="0" applyFont="1" applyFill="1" applyBorder="1" applyAlignment="1">
      <alignment vertical="center" wrapText="1"/>
    </xf>
    <xf numFmtId="0" fontId="9" fillId="3" borderId="3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left" vertical="center" wrapText="1"/>
    </xf>
    <xf numFmtId="0" fontId="9" fillId="3" borderId="2" xfId="0" applyFont="1" applyFill="1" applyBorder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1"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2:G20" totalsRowShown="0">
  <autoFilter ref="A2:G20"/>
  <tableColumns count="7">
    <tableColumn id="1" name="时间" dataDxfId="0"/>
    <tableColumn id="2" name="科目"/>
    <tableColumn id="7" name="原金额"/>
    <tableColumn id="8" name="处罚"/>
    <tableColumn id="4" name="金额"/>
    <tableColumn id="6" name="妞记账"/>
    <tableColumn id="5" name="备注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0"/>
  <sheetViews>
    <sheetView tabSelected="1" workbookViewId="0">
      <selection activeCell="B22" sqref="B22"/>
    </sheetView>
  </sheetViews>
  <sheetFormatPr defaultRowHeight="13.9" x14ac:dyDescent="0.4"/>
  <cols>
    <col min="1" max="1" width="9.53125" bestFit="1" customWidth="1"/>
    <col min="2" max="2" width="32.53125" bestFit="1" customWidth="1"/>
    <col min="7" max="7" width="50.9296875" bestFit="1" customWidth="1"/>
  </cols>
  <sheetData>
    <row r="1" spans="1:7" x14ac:dyDescent="0.4">
      <c r="A1" t="s">
        <v>8</v>
      </c>
      <c r="B1">
        <f>SUMIF(表1[妞记账],TRUE,表1[金额])</f>
        <v>6757.2000000000007</v>
      </c>
    </row>
    <row r="2" spans="1:7" x14ac:dyDescent="0.4">
      <c r="A2" t="s">
        <v>0</v>
      </c>
      <c r="B2" t="s">
        <v>1</v>
      </c>
      <c r="C2" t="s">
        <v>98</v>
      </c>
      <c r="D2" t="s">
        <v>99</v>
      </c>
      <c r="E2" t="s">
        <v>3</v>
      </c>
      <c r="F2" t="s">
        <v>97</v>
      </c>
      <c r="G2" t="s">
        <v>4</v>
      </c>
    </row>
    <row r="3" spans="1:7" x14ac:dyDescent="0.4">
      <c r="A3" s="1">
        <v>43493</v>
      </c>
      <c r="B3" t="s">
        <v>5</v>
      </c>
      <c r="C3">
        <v>6897.2</v>
      </c>
      <c r="D3">
        <v>0</v>
      </c>
      <c r="E3">
        <f>SUM(表1[[#This Row],[原金额]:[处罚]])</f>
        <v>6897.2</v>
      </c>
      <c r="F3" t="b">
        <v>1</v>
      </c>
      <c r="G3" t="s">
        <v>21</v>
      </c>
    </row>
    <row r="4" spans="1:7" x14ac:dyDescent="0.4">
      <c r="A4" s="1">
        <v>43493</v>
      </c>
      <c r="B4" t="s">
        <v>22</v>
      </c>
      <c r="C4">
        <v>-350</v>
      </c>
      <c r="D4">
        <v>-50</v>
      </c>
      <c r="E4">
        <f>SUM(表1[[#This Row],[原金额]:[处罚]])</f>
        <v>-400</v>
      </c>
      <c r="F4" t="b">
        <v>1</v>
      </c>
      <c r="G4" t="s">
        <v>6</v>
      </c>
    </row>
    <row r="5" spans="1:7" x14ac:dyDescent="0.4">
      <c r="A5" s="1">
        <v>43493</v>
      </c>
      <c r="B5" t="s">
        <v>19</v>
      </c>
      <c r="C5">
        <v>200</v>
      </c>
      <c r="D5">
        <f>表1[[#This Row],[原金额]]*-10%</f>
        <v>-20</v>
      </c>
      <c r="E5">
        <f>SUM(表1[[#This Row],[原金额]:[处罚]])</f>
        <v>180</v>
      </c>
      <c r="F5" t="b">
        <v>1</v>
      </c>
      <c r="G5" t="s">
        <v>20</v>
      </c>
    </row>
    <row r="6" spans="1:7" x14ac:dyDescent="0.4">
      <c r="A6" s="1">
        <v>43493</v>
      </c>
      <c r="B6" t="s">
        <v>23</v>
      </c>
      <c r="C6">
        <v>-350</v>
      </c>
      <c r="D6">
        <v>0</v>
      </c>
      <c r="E6">
        <f>SUM(表1[[#This Row],[原金额]:[处罚]])</f>
        <v>-350</v>
      </c>
      <c r="F6" t="b">
        <v>1</v>
      </c>
      <c r="G6" t="s">
        <v>7</v>
      </c>
    </row>
    <row r="7" spans="1:7" x14ac:dyDescent="0.4">
      <c r="A7" s="1">
        <v>43498</v>
      </c>
      <c r="B7" t="s">
        <v>88</v>
      </c>
      <c r="C7">
        <v>1300</v>
      </c>
      <c r="D7">
        <f>表1[[#This Row],[原金额]]*-10%</f>
        <v>-130</v>
      </c>
      <c r="E7">
        <f>SUM(表1[[#This Row],[原金额]:[处罚]])</f>
        <v>1170</v>
      </c>
      <c r="F7" t="b">
        <v>1</v>
      </c>
      <c r="G7" t="s">
        <v>90</v>
      </c>
    </row>
    <row r="8" spans="1:7" x14ac:dyDescent="0.4">
      <c r="A8" s="1">
        <v>43500</v>
      </c>
      <c r="B8" t="s">
        <v>88</v>
      </c>
      <c r="C8">
        <v>700</v>
      </c>
      <c r="D8">
        <v>0</v>
      </c>
      <c r="E8">
        <f>SUM(表1[[#This Row],[原金额]:[处罚]])</f>
        <v>700</v>
      </c>
      <c r="F8" t="b">
        <v>1</v>
      </c>
      <c r="G8" t="s">
        <v>89</v>
      </c>
    </row>
    <row r="9" spans="1:7" x14ac:dyDescent="0.4">
      <c r="A9" s="1">
        <v>43520</v>
      </c>
      <c r="B9" t="s">
        <v>91</v>
      </c>
      <c r="C9">
        <v>-1200</v>
      </c>
      <c r="D9">
        <f>表1[[#This Row],[原金额]]*20%</f>
        <v>-240</v>
      </c>
      <c r="E9">
        <f>SUM(表1[[#This Row],[原金额]:[处罚]])</f>
        <v>-1440</v>
      </c>
      <c r="F9" t="b">
        <v>1</v>
      </c>
      <c r="G9" t="s">
        <v>92</v>
      </c>
    </row>
    <row r="10" spans="1:7" x14ac:dyDescent="0.4">
      <c r="A10" s="1">
        <v>43520</v>
      </c>
      <c r="B10" t="s">
        <v>93</v>
      </c>
      <c r="C10">
        <v>100</v>
      </c>
      <c r="D10">
        <f>表1[[#This Row],[原金额]]*-20%</f>
        <v>-20</v>
      </c>
      <c r="E10">
        <f>SUM(表1[[#This Row],[原金额]:[处罚]])</f>
        <v>80</v>
      </c>
      <c r="F10" t="b">
        <v>0</v>
      </c>
    </row>
    <row r="11" spans="1:7" x14ac:dyDescent="0.4">
      <c r="A11" s="1">
        <v>43521</v>
      </c>
      <c r="B11" t="s">
        <v>96</v>
      </c>
      <c r="C11">
        <v>-200</v>
      </c>
      <c r="D11">
        <f>表1[[#This Row],[原金额]]*10%</f>
        <v>-20</v>
      </c>
      <c r="E11">
        <f>SUM(表1[[#This Row],[原金额]:[处罚]])</f>
        <v>-220</v>
      </c>
      <c r="F11" t="b">
        <v>0</v>
      </c>
    </row>
    <row r="12" spans="1:7" x14ac:dyDescent="0.4">
      <c r="A12" s="1">
        <v>43521</v>
      </c>
      <c r="B12" t="s">
        <v>94</v>
      </c>
      <c r="C12">
        <v>-60</v>
      </c>
      <c r="D12">
        <f>表1[[#This Row],[原金额]]*10%</f>
        <v>-6</v>
      </c>
      <c r="E12">
        <f>SUM(表1[[#This Row],[原金额]:[处罚]])</f>
        <v>-66</v>
      </c>
      <c r="F12" t="b">
        <v>0</v>
      </c>
    </row>
    <row r="13" spans="1:7" x14ac:dyDescent="0.4">
      <c r="A13" s="1">
        <v>43522</v>
      </c>
      <c r="B13" t="s">
        <v>95</v>
      </c>
      <c r="C13">
        <v>-60</v>
      </c>
      <c r="D13">
        <f>表1[[#This Row],[原金额]]*10%</f>
        <v>-6</v>
      </c>
      <c r="E13">
        <f>SUM(表1[[#This Row],[原金额]:[处罚]])</f>
        <v>-66</v>
      </c>
      <c r="F13" t="b">
        <v>0</v>
      </c>
    </row>
    <row r="14" spans="1:7" x14ac:dyDescent="0.4">
      <c r="A14" s="1">
        <v>43522</v>
      </c>
      <c r="B14" t="s">
        <v>96</v>
      </c>
      <c r="C14">
        <v>-200</v>
      </c>
      <c r="D14">
        <f>表1[[#This Row],[原金额]]*10%</f>
        <v>-20</v>
      </c>
      <c r="E14">
        <f>SUM(表1[[#This Row],[原金额]:[处罚]])</f>
        <v>-220</v>
      </c>
      <c r="F14" t="b">
        <v>0</v>
      </c>
    </row>
    <row r="15" spans="1:7" x14ac:dyDescent="0.4">
      <c r="A15" s="1">
        <v>43523</v>
      </c>
      <c r="B15" t="s">
        <v>100</v>
      </c>
      <c r="C15">
        <v>-30</v>
      </c>
      <c r="D15">
        <f>表1[[#This Row],[原金额]]*10%</f>
        <v>-3</v>
      </c>
      <c r="E15">
        <f>SUM(表1[[#This Row],[原金额]:[处罚]])</f>
        <v>-33</v>
      </c>
      <c r="F15" t="b">
        <v>0</v>
      </c>
      <c r="G15" t="s">
        <v>103</v>
      </c>
    </row>
    <row r="16" spans="1:7" x14ac:dyDescent="0.4">
      <c r="A16" s="1">
        <v>43523</v>
      </c>
      <c r="B16" t="s">
        <v>101</v>
      </c>
      <c r="C16">
        <v>200</v>
      </c>
      <c r="D16">
        <f>表1[[#This Row],[原金额]]*-10%</f>
        <v>-20</v>
      </c>
      <c r="E16">
        <f>SUM(表1[[#This Row],[原金额]:[处罚]])</f>
        <v>180</v>
      </c>
      <c r="F16" t="b">
        <v>0</v>
      </c>
      <c r="G16" t="s">
        <v>102</v>
      </c>
    </row>
    <row r="17" spans="1:7" x14ac:dyDescent="0.4">
      <c r="A17" s="1">
        <v>43524</v>
      </c>
      <c r="B17" t="s">
        <v>104</v>
      </c>
      <c r="C17">
        <v>50</v>
      </c>
      <c r="D17">
        <f>表1[[#This Row],[原金额]]*-10%</f>
        <v>-5</v>
      </c>
      <c r="E17">
        <f>SUM(表1[[#This Row],[原金额]:[处罚]])</f>
        <v>45</v>
      </c>
      <c r="F17" t="b">
        <v>0</v>
      </c>
    </row>
    <row r="18" spans="1:7" x14ac:dyDescent="0.4">
      <c r="A18" s="1">
        <v>43524</v>
      </c>
      <c r="B18" t="s">
        <v>100</v>
      </c>
      <c r="C18">
        <v>-30</v>
      </c>
      <c r="D18">
        <f>表1[[#This Row],[原金额]]*10%</f>
        <v>-3</v>
      </c>
      <c r="E18">
        <f>SUM(表1[[#This Row],[原金额]:[处罚]])</f>
        <v>-33</v>
      </c>
      <c r="F18" t="b">
        <v>0</v>
      </c>
    </row>
    <row r="19" spans="1:7" x14ac:dyDescent="0.4">
      <c r="A19" s="1">
        <v>43525</v>
      </c>
      <c r="B19" t="s">
        <v>95</v>
      </c>
      <c r="C19">
        <v>-30</v>
      </c>
      <c r="D19">
        <f>表1[[#This Row],[原金额]]*10%</f>
        <v>-3</v>
      </c>
      <c r="E19">
        <f>SUM(表1[[#This Row],[原金额]:[处罚]])</f>
        <v>-33</v>
      </c>
      <c r="F19" t="b">
        <v>0</v>
      </c>
    </row>
    <row r="20" spans="1:7" x14ac:dyDescent="0.4">
      <c r="A20" s="1">
        <v>43526</v>
      </c>
      <c r="B20" t="s">
        <v>95</v>
      </c>
      <c r="C20">
        <v>-30</v>
      </c>
      <c r="E20">
        <f>SUM(表1[[#This Row],[原金额]:[处罚]])</f>
        <v>-30</v>
      </c>
      <c r="F20" t="b">
        <v>0</v>
      </c>
      <c r="G20" t="s">
        <v>105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J28"/>
  <sheetViews>
    <sheetView workbookViewId="0">
      <selection activeCell="G12" sqref="B7:G12"/>
    </sheetView>
  </sheetViews>
  <sheetFormatPr defaultRowHeight="13.9" x14ac:dyDescent="0.4"/>
  <cols>
    <col min="3" max="3" width="9.06640625" customWidth="1"/>
    <col min="7" max="8" width="9.06640625" customWidth="1"/>
  </cols>
  <sheetData>
    <row r="1" spans="1:10" x14ac:dyDescent="0.4">
      <c r="B1" t="s">
        <v>9</v>
      </c>
      <c r="C1" t="s">
        <v>24</v>
      </c>
      <c r="D1" t="s">
        <v>10</v>
      </c>
      <c r="E1" t="s">
        <v>11</v>
      </c>
      <c r="F1" t="s">
        <v>12</v>
      </c>
      <c r="G1" t="s">
        <v>2</v>
      </c>
      <c r="H1" t="s">
        <v>18</v>
      </c>
    </row>
    <row r="2" spans="1:10" x14ac:dyDescent="0.4">
      <c r="A2" s="2">
        <v>43493</v>
      </c>
      <c r="B2" s="7">
        <v>0.41805555555555557</v>
      </c>
      <c r="C2" s="4" t="s">
        <v>25</v>
      </c>
      <c r="D2" s="7">
        <v>0.94444444444444453</v>
      </c>
      <c r="E2" s="5" t="s">
        <v>16</v>
      </c>
      <c r="F2" s="5" t="s">
        <v>17</v>
      </c>
      <c r="G2" s="6">
        <v>0.92083333333333339</v>
      </c>
      <c r="H2" s="8"/>
      <c r="J2" s="3" t="s">
        <v>13</v>
      </c>
    </row>
    <row r="3" spans="1:10" x14ac:dyDescent="0.4">
      <c r="A3" s="2">
        <v>43494</v>
      </c>
      <c r="B3" s="3"/>
      <c r="C3" t="s">
        <v>83</v>
      </c>
      <c r="D3" s="5" t="s">
        <v>84</v>
      </c>
      <c r="E3" s="5" t="s">
        <v>16</v>
      </c>
      <c r="F3" s="5" t="s">
        <v>17</v>
      </c>
      <c r="G3" s="50" t="s">
        <v>85</v>
      </c>
      <c r="J3" s="4" t="s">
        <v>14</v>
      </c>
    </row>
    <row r="4" spans="1:10" x14ac:dyDescent="0.4">
      <c r="A4" s="2">
        <v>43495</v>
      </c>
      <c r="B4" s="3"/>
      <c r="C4" s="4" t="s">
        <v>86</v>
      </c>
      <c r="D4" s="5" t="s">
        <v>84</v>
      </c>
      <c r="E4" s="3"/>
      <c r="F4" s="3"/>
      <c r="G4" s="50" t="s">
        <v>85</v>
      </c>
      <c r="J4" s="5" t="s">
        <v>15</v>
      </c>
    </row>
    <row r="5" spans="1:10" x14ac:dyDescent="0.4">
      <c r="A5" s="2">
        <v>43496</v>
      </c>
      <c r="B5" s="3"/>
      <c r="C5" s="4" t="s">
        <v>86</v>
      </c>
      <c r="D5" s="5" t="s">
        <v>84</v>
      </c>
      <c r="E5" s="3"/>
      <c r="F5" s="3"/>
      <c r="G5" s="50" t="s">
        <v>85</v>
      </c>
    </row>
    <row r="6" spans="1:10" x14ac:dyDescent="0.4">
      <c r="A6" s="2">
        <v>43497</v>
      </c>
      <c r="B6" s="3"/>
      <c r="C6" s="4" t="s">
        <v>87</v>
      </c>
      <c r="D6" s="5" t="s">
        <v>84</v>
      </c>
      <c r="E6" s="5" t="s">
        <v>15</v>
      </c>
      <c r="F6" s="3"/>
      <c r="G6" s="50" t="s">
        <v>85</v>
      </c>
    </row>
    <row r="7" spans="1:10" x14ac:dyDescent="0.4">
      <c r="A7" s="2">
        <v>43498</v>
      </c>
    </row>
    <row r="8" spans="1:10" x14ac:dyDescent="0.4">
      <c r="A8" s="2">
        <v>43499</v>
      </c>
    </row>
    <row r="9" spans="1:10" x14ac:dyDescent="0.4">
      <c r="A9" s="2">
        <v>43500</v>
      </c>
    </row>
    <row r="10" spans="1:10" x14ac:dyDescent="0.4">
      <c r="A10" s="2">
        <v>43501</v>
      </c>
    </row>
    <row r="11" spans="1:10" x14ac:dyDescent="0.4">
      <c r="A11" s="2">
        <v>43502</v>
      </c>
    </row>
    <row r="12" spans="1:10" x14ac:dyDescent="0.4">
      <c r="A12" s="2">
        <v>43503</v>
      </c>
    </row>
    <row r="13" spans="1:10" x14ac:dyDescent="0.4">
      <c r="A13" s="2">
        <v>43504</v>
      </c>
    </row>
    <row r="14" spans="1:10" x14ac:dyDescent="0.4">
      <c r="A14" s="2">
        <v>43505</v>
      </c>
    </row>
    <row r="15" spans="1:10" x14ac:dyDescent="0.4">
      <c r="A15" s="2">
        <v>43506</v>
      </c>
    </row>
    <row r="16" spans="1:10" x14ac:dyDescent="0.4">
      <c r="A16" s="2">
        <v>43507</v>
      </c>
    </row>
    <row r="17" spans="1:1" x14ac:dyDescent="0.4">
      <c r="A17" s="2">
        <v>43508</v>
      </c>
    </row>
    <row r="18" spans="1:1" x14ac:dyDescent="0.4">
      <c r="A18" s="2">
        <v>43509</v>
      </c>
    </row>
    <row r="19" spans="1:1" x14ac:dyDescent="0.4">
      <c r="A19" s="2">
        <v>43510</v>
      </c>
    </row>
    <row r="20" spans="1:1" x14ac:dyDescent="0.4">
      <c r="A20" s="2">
        <v>43511</v>
      </c>
    </row>
    <row r="21" spans="1:1" x14ac:dyDescent="0.4">
      <c r="A21" s="2">
        <v>43512</v>
      </c>
    </row>
    <row r="22" spans="1:1" x14ac:dyDescent="0.4">
      <c r="A22" s="2">
        <v>43513</v>
      </c>
    </row>
    <row r="23" spans="1:1" x14ac:dyDescent="0.4">
      <c r="A23" s="2">
        <v>43514</v>
      </c>
    </row>
    <row r="24" spans="1:1" x14ac:dyDescent="0.4">
      <c r="A24" s="2">
        <v>43515</v>
      </c>
    </row>
    <row r="25" spans="1:1" x14ac:dyDescent="0.4">
      <c r="A25" s="2">
        <v>43516</v>
      </c>
    </row>
    <row r="26" spans="1:1" x14ac:dyDescent="0.4">
      <c r="A26" s="2">
        <v>43517</v>
      </c>
    </row>
    <row r="27" spans="1:1" x14ac:dyDescent="0.4">
      <c r="A27" s="2">
        <v>43518</v>
      </c>
    </row>
    <row r="28" spans="1:1" x14ac:dyDescent="0.4">
      <c r="A28" s="2">
        <v>43519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8"/>
  <sheetViews>
    <sheetView showGridLines="0" view="pageBreakPreview" topLeftCell="A13" zoomScale="51" zoomScaleNormal="85" zoomScaleSheetLayoutView="51" workbookViewId="0">
      <selection activeCell="C22" sqref="C22"/>
    </sheetView>
  </sheetViews>
  <sheetFormatPr defaultRowHeight="13.9" x14ac:dyDescent="0.4"/>
  <cols>
    <col min="1" max="1" width="5" bestFit="1" customWidth="1"/>
    <col min="2" max="2" width="7.33203125" customWidth="1"/>
    <col min="3" max="3" width="51.73046875" customWidth="1"/>
    <col min="4" max="4" width="10.796875" bestFit="1" customWidth="1"/>
    <col min="5" max="5" width="6.86328125" customWidth="1"/>
    <col min="6" max="6" width="52.19921875" customWidth="1"/>
    <col min="7" max="7" width="10.796875" customWidth="1"/>
    <col min="8" max="8" width="13.3984375" customWidth="1"/>
  </cols>
  <sheetData>
    <row r="1" spans="2:8" ht="44.65" x14ac:dyDescent="0.4">
      <c r="B1" s="9" t="s">
        <v>26</v>
      </c>
      <c r="C1" s="10"/>
      <c r="D1" s="10"/>
      <c r="E1" s="10"/>
      <c r="F1" s="10"/>
      <c r="G1" s="10"/>
    </row>
    <row r="2" spans="2:8" s="13" customFormat="1" ht="64.900000000000006" customHeight="1" x14ac:dyDescent="0.4">
      <c r="B2" s="11" t="s">
        <v>27</v>
      </c>
      <c r="C2" s="12"/>
      <c r="D2" s="12"/>
      <c r="E2" s="12"/>
      <c r="F2" s="12"/>
      <c r="G2" s="12"/>
    </row>
    <row r="3" spans="2:8" s="13" customFormat="1" ht="20.25" x14ac:dyDescent="0.4"/>
    <row r="4" spans="2:8" s="13" customFormat="1" ht="20.25" x14ac:dyDescent="0.4">
      <c r="B4" s="14" t="s">
        <v>28</v>
      </c>
      <c r="C4" s="14"/>
      <c r="D4" s="14"/>
      <c r="E4" s="14"/>
      <c r="F4" s="14"/>
      <c r="G4" s="14"/>
      <c r="H4" s="15"/>
    </row>
    <row r="5" spans="2:8" s="13" customFormat="1" ht="28.9" customHeight="1" x14ac:dyDescent="0.4">
      <c r="B5" s="15"/>
      <c r="C5" s="15" t="s">
        <v>29</v>
      </c>
      <c r="D5" s="15"/>
      <c r="E5" s="15"/>
      <c r="F5" s="15"/>
      <c r="G5" s="15"/>
      <c r="H5" s="15"/>
    </row>
    <row r="6" spans="2:8" s="13" customFormat="1" ht="28.9" customHeight="1" x14ac:dyDescent="0.4">
      <c r="B6" s="15"/>
      <c r="C6" s="15" t="s">
        <v>30</v>
      </c>
      <c r="D6" s="15"/>
      <c r="E6" s="15"/>
      <c r="F6" s="15"/>
      <c r="G6" s="15"/>
      <c r="H6" s="15"/>
    </row>
    <row r="7" spans="2:8" s="13" customFormat="1" ht="28.9" customHeight="1" x14ac:dyDescent="0.4">
      <c r="B7" s="15"/>
      <c r="C7" s="15" t="s">
        <v>31</v>
      </c>
      <c r="D7" s="15"/>
      <c r="E7" s="15"/>
      <c r="F7" s="15"/>
      <c r="G7" s="15"/>
      <c r="H7" s="15"/>
    </row>
    <row r="8" spans="2:8" s="13" customFormat="1" ht="28.9" customHeight="1" x14ac:dyDescent="0.4">
      <c r="B8" s="15"/>
      <c r="C8" s="15" t="s">
        <v>32</v>
      </c>
      <c r="D8" s="15"/>
      <c r="E8" s="15"/>
      <c r="F8" s="15"/>
      <c r="G8" s="15"/>
      <c r="H8" s="15"/>
    </row>
    <row r="9" spans="2:8" s="13" customFormat="1" ht="28.9" customHeight="1" x14ac:dyDescent="0.4">
      <c r="B9" s="15"/>
      <c r="C9" s="15"/>
      <c r="D9" s="15"/>
      <c r="E9" s="15"/>
      <c r="F9" s="15"/>
      <c r="G9" s="15"/>
      <c r="H9" s="15"/>
    </row>
    <row r="10" spans="2:8" s="13" customFormat="1" ht="28.9" customHeight="1" x14ac:dyDescent="0.4">
      <c r="B10" s="14" t="s">
        <v>33</v>
      </c>
      <c r="C10" s="14"/>
      <c r="D10" s="14"/>
      <c r="E10" s="14"/>
      <c r="F10" s="14"/>
      <c r="G10" s="14"/>
      <c r="H10" s="15"/>
    </row>
    <row r="11" spans="2:8" s="13" customFormat="1" ht="28.9" customHeight="1" x14ac:dyDescent="0.4">
      <c r="B11" s="15" t="s">
        <v>34</v>
      </c>
      <c r="C11" s="15" t="s">
        <v>35</v>
      </c>
      <c r="D11" s="15"/>
      <c r="E11" s="15"/>
      <c r="F11" s="15"/>
      <c r="G11" s="15"/>
      <c r="H11" s="15"/>
    </row>
    <row r="12" spans="2:8" s="13" customFormat="1" ht="28.9" customHeight="1" x14ac:dyDescent="0.4">
      <c r="B12" s="15"/>
      <c r="C12" s="15" t="s">
        <v>36</v>
      </c>
      <c r="D12" s="15"/>
      <c r="E12" s="15"/>
      <c r="F12" s="15"/>
      <c r="G12" s="15"/>
      <c r="H12" s="15"/>
    </row>
    <row r="13" spans="2:8" s="13" customFormat="1" ht="28.9" customHeight="1" x14ac:dyDescent="0.4">
      <c r="B13" s="15" t="s">
        <v>37</v>
      </c>
      <c r="C13" s="15" t="s">
        <v>38</v>
      </c>
      <c r="D13" s="15"/>
      <c r="E13" s="15"/>
      <c r="F13" s="15"/>
      <c r="G13" s="15"/>
      <c r="H13" s="15"/>
    </row>
    <row r="14" spans="2:8" s="13" customFormat="1" ht="28.9" customHeight="1" x14ac:dyDescent="0.4">
      <c r="B14" s="15"/>
      <c r="C14" s="15" t="s">
        <v>39</v>
      </c>
      <c r="D14" s="15"/>
      <c r="E14" s="15"/>
      <c r="F14" s="15"/>
      <c r="G14" s="15"/>
      <c r="H14" s="15"/>
    </row>
    <row r="15" spans="2:8" s="13" customFormat="1" ht="28.9" customHeight="1" x14ac:dyDescent="0.4">
      <c r="B15" s="15"/>
      <c r="C15" s="15" t="s">
        <v>40</v>
      </c>
      <c r="D15" s="15"/>
      <c r="E15" s="15"/>
      <c r="F15" s="15"/>
      <c r="G15" s="15"/>
      <c r="H15" s="15"/>
    </row>
    <row r="16" spans="2:8" s="13" customFormat="1" ht="20.25" x14ac:dyDescent="0.4"/>
    <row r="17" spans="1:7" s="13" customFormat="1" ht="20.25" x14ac:dyDescent="0.4">
      <c r="A17" s="16"/>
      <c r="B17" s="17" t="s">
        <v>41</v>
      </c>
      <c r="C17" s="17"/>
      <c r="D17" s="17"/>
      <c r="E17" s="17" t="s">
        <v>42</v>
      </c>
      <c r="F17" s="17"/>
      <c r="G17" s="17"/>
    </row>
    <row r="18" spans="1:7" s="13" customFormat="1" ht="20.25" x14ac:dyDescent="0.4">
      <c r="A18" s="18"/>
      <c r="B18" s="19"/>
      <c r="C18" s="19" t="s">
        <v>43</v>
      </c>
      <c r="D18" s="19" t="s">
        <v>44</v>
      </c>
      <c r="E18" s="20"/>
      <c r="F18" s="19" t="s">
        <v>43</v>
      </c>
      <c r="G18" s="19" t="s">
        <v>44</v>
      </c>
    </row>
    <row r="19" spans="1:7" s="13" customFormat="1" ht="120.85" customHeight="1" x14ac:dyDescent="0.4">
      <c r="A19" s="21" t="s">
        <v>45</v>
      </c>
      <c r="B19" s="22" t="s">
        <v>46</v>
      </c>
      <c r="C19" s="23" t="s">
        <v>47</v>
      </c>
      <c r="D19" s="24">
        <v>50</v>
      </c>
      <c r="E19" s="25" t="s">
        <v>48</v>
      </c>
      <c r="F19" s="25" t="s">
        <v>49</v>
      </c>
      <c r="G19" s="24">
        <v>-30</v>
      </c>
    </row>
    <row r="20" spans="1:7" s="13" customFormat="1" ht="120.85" customHeight="1" x14ac:dyDescent="0.4">
      <c r="A20" s="26" t="s">
        <v>45</v>
      </c>
      <c r="B20" s="22" t="s">
        <v>50</v>
      </c>
      <c r="C20" s="23" t="s">
        <v>51</v>
      </c>
      <c r="D20" s="24">
        <v>100</v>
      </c>
      <c r="E20" s="25" t="s">
        <v>52</v>
      </c>
      <c r="F20" s="23" t="s">
        <v>53</v>
      </c>
      <c r="G20" s="27"/>
    </row>
    <row r="21" spans="1:7" s="13" customFormat="1" ht="120.85" customHeight="1" x14ac:dyDescent="0.4">
      <c r="A21" s="26" t="s">
        <v>45</v>
      </c>
      <c r="B21" s="22" t="s">
        <v>54</v>
      </c>
      <c r="C21" s="23" t="s">
        <v>55</v>
      </c>
      <c r="D21" s="24">
        <v>500</v>
      </c>
      <c r="E21" s="25"/>
      <c r="F21" s="27"/>
      <c r="G21" s="27"/>
    </row>
    <row r="22" spans="1:7" s="13" customFormat="1" ht="120.85" customHeight="1" x14ac:dyDescent="0.4">
      <c r="A22" s="28" t="s">
        <v>56</v>
      </c>
      <c r="B22" s="29" t="s">
        <v>57</v>
      </c>
      <c r="C22" s="30" t="s">
        <v>58</v>
      </c>
      <c r="D22" s="31">
        <v>200</v>
      </c>
      <c r="E22" s="32" t="s">
        <v>59</v>
      </c>
      <c r="F22" s="30" t="s">
        <v>60</v>
      </c>
      <c r="G22" s="31">
        <v>-200</v>
      </c>
    </row>
    <row r="23" spans="1:7" s="13" customFormat="1" ht="120.85" customHeight="1" x14ac:dyDescent="0.4">
      <c r="A23" s="33" t="s">
        <v>61</v>
      </c>
      <c r="B23" s="29" t="s">
        <v>62</v>
      </c>
      <c r="C23" s="34" t="s">
        <v>63</v>
      </c>
      <c r="D23" s="31">
        <v>200</v>
      </c>
      <c r="E23" s="32" t="s">
        <v>64</v>
      </c>
      <c r="F23" s="34" t="s">
        <v>65</v>
      </c>
      <c r="G23" s="31">
        <v>-500</v>
      </c>
    </row>
    <row r="24" spans="1:7" s="13" customFormat="1" ht="120.85" customHeight="1" x14ac:dyDescent="0.4">
      <c r="A24" s="35" t="s">
        <v>66</v>
      </c>
      <c r="B24" s="36" t="s">
        <v>67</v>
      </c>
      <c r="C24" s="36" t="s">
        <v>68</v>
      </c>
      <c r="D24" s="37">
        <v>100</v>
      </c>
      <c r="E24" s="38" t="s">
        <v>69</v>
      </c>
      <c r="F24" s="38" t="s">
        <v>70</v>
      </c>
      <c r="G24" s="37">
        <v>-1000</v>
      </c>
    </row>
    <row r="25" spans="1:7" s="13" customFormat="1" ht="120.85" customHeight="1" x14ac:dyDescent="0.4">
      <c r="A25" s="39" t="s">
        <v>71</v>
      </c>
      <c r="B25" s="40" t="s">
        <v>72</v>
      </c>
      <c r="C25" s="41" t="s">
        <v>73</v>
      </c>
      <c r="D25" s="42">
        <v>1000</v>
      </c>
      <c r="E25" s="43" t="s">
        <v>74</v>
      </c>
      <c r="F25" s="43" t="s">
        <v>75</v>
      </c>
      <c r="G25" s="42">
        <v>-1000</v>
      </c>
    </row>
    <row r="26" spans="1:7" s="13" customFormat="1" ht="120.85" customHeight="1" x14ac:dyDescent="0.4">
      <c r="A26" s="44" t="s">
        <v>71</v>
      </c>
      <c r="B26" s="40" t="s">
        <v>76</v>
      </c>
      <c r="C26" s="41" t="s">
        <v>77</v>
      </c>
      <c r="D26" s="42">
        <v>300</v>
      </c>
      <c r="E26" s="43" t="s">
        <v>78</v>
      </c>
      <c r="F26" s="43" t="s">
        <v>79</v>
      </c>
      <c r="G26" s="42">
        <v>-300</v>
      </c>
    </row>
    <row r="27" spans="1:7" s="13" customFormat="1" ht="120.85" customHeight="1" x14ac:dyDescent="0.4">
      <c r="A27" s="45" t="s">
        <v>80</v>
      </c>
      <c r="B27" s="46" t="s">
        <v>81</v>
      </c>
      <c r="C27" s="46" t="s">
        <v>82</v>
      </c>
      <c r="D27" s="47">
        <v>300</v>
      </c>
      <c r="E27" s="48"/>
      <c r="F27" s="49"/>
      <c r="G27" s="49"/>
    </row>
    <row r="28" spans="1:7" s="13" customFormat="1" ht="20.25" x14ac:dyDescent="0.4"/>
  </sheetData>
  <phoneticPr fontId="1" type="noConversion"/>
  <pageMargins left="0.7" right="0.7" top="0.75" bottom="0.75" header="0.3" footer="0.3"/>
  <pageSetup paperSize="9" scale="50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记账明细</vt:lpstr>
      <vt:lpstr>行为记录</vt:lpstr>
      <vt:lpstr>科目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Ma</dc:creator>
  <cp:lastModifiedBy>Gang Ma</cp:lastModifiedBy>
  <dcterms:created xsi:type="dcterms:W3CDTF">2019-01-28T13:48:24Z</dcterms:created>
  <dcterms:modified xsi:type="dcterms:W3CDTF">2019-03-03T14:33:36Z</dcterms:modified>
</cp:coreProperties>
</file>