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E3FBFCD8-AA1A-4B16-8323-4323EDD536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D11" i="2"/>
  <c r="B7" i="2" s="1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F17" i="2" s="1"/>
  <c r="C7" i="9"/>
  <c r="C5" i="9"/>
  <c r="C6" i="9"/>
  <c r="F20" i="2" l="1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<sst xmlns="http://schemas.openxmlformats.org/spreadsheetml/2006/main" count="110" uniqueCount="79">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</sst>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0" fillId="11" borderId="1" xfId="0" applyFont="1" applyFill="1" applyBorder="1"/>
    <xf numFmtId="0" fontId="0" fillId="5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0" fillId="3" borderId="5" xfId="0" applyFont="1" applyFill="1" applyBorder="1" applyAlignment="1">
      <alignment vertical="top"/>
    </xf>
    <xf numFmtId="0" fontId="20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5"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fmlaLink="E2" lockText="1" noThreeD="1"/>
</file>

<file path=xl/ctrlProps/ctrlProp40.xml><?xml version="1.0" encoding="utf-8"?>
<formControlPr xmlns="http://schemas.microsoft.com/office/spreadsheetml/2009/9/main" objectType="CheckBox" fmlaLink="E3" lockText="1" noThreeD="1"/>
</file>

<file path=xl/ctrlProps/ctrlProp41.xml><?xml version="1.0" encoding="utf-8"?>
<formControlPr xmlns="http://schemas.microsoft.com/office/spreadsheetml/2009/9/main" objectType="CheckBox" fmlaLink="E4" lockText="1" noThreeD="1"/>
</file>

<file path=xl/ctrlProps/ctrlProp42.xml><?xml version="1.0" encoding="utf-8"?>
<formControlPr xmlns="http://schemas.microsoft.com/office/spreadsheetml/2009/9/main" objectType="CheckBox" fmlaLink="E5" lockText="1" noThreeD="1"/>
</file>

<file path=xl/ctrlProps/ctrlProp43.xml><?xml version="1.0" encoding="utf-8"?>
<formControlPr xmlns="http://schemas.microsoft.com/office/spreadsheetml/2009/9/main" objectType="CheckBox" fmlaLink="E6" lockText="1" noThreeD="1"/>
</file>

<file path=xl/ctrlProps/ctrlProp44.xml><?xml version="1.0" encoding="utf-8"?>
<formControlPr xmlns="http://schemas.microsoft.com/office/spreadsheetml/2009/9/main" objectType="CheckBox" fmlaLink="E7" lockText="1" noThreeD="1"/>
</file>

<file path=xl/ctrlProps/ctrlProp45.xml><?xml version="1.0" encoding="utf-8"?>
<formControlPr xmlns="http://schemas.microsoft.com/office/spreadsheetml/2009/9/main" objectType="CheckBox" fmlaLink="E8" lockText="1" noThreeD="1"/>
</file>

<file path=xl/ctrlProps/ctrlProp46.xml><?xml version="1.0" encoding="utf-8"?>
<formControlPr xmlns="http://schemas.microsoft.com/office/spreadsheetml/2009/9/main" objectType="CheckBox" fmlaLink="E9" lockText="1" noThreeD="1"/>
</file>

<file path=xl/ctrlProps/ctrlProp47.xml><?xml version="1.0" encoding="utf-8"?>
<formControlPr xmlns="http://schemas.microsoft.com/office/spreadsheetml/2009/9/main" objectType="CheckBox" fmlaLink="E10" lockText="1" noThreeD="1"/>
</file>

<file path=xl/ctrlProps/ctrlProp48.xml><?xml version="1.0" encoding="utf-8"?>
<formControlPr xmlns="http://schemas.microsoft.com/office/spreadsheetml/2009/9/main" objectType="CheckBox" fmlaLink="E11" lockText="1" noThreeD="1"/>
</file>

<file path=xl/ctrlProps/ctrlProp49.xml><?xml version="1.0" encoding="utf-8"?>
<formControlPr xmlns="http://schemas.microsoft.com/office/spreadsheetml/2009/9/main" objectType="CheckBox" fmlaLink="E12" lockText="1" noThreeD="1"/>
</file>

<file path=xl/ctrlProps/ctrlProp50.xml><?xml version="1.0" encoding="utf-8"?>
<formControlPr xmlns="http://schemas.microsoft.com/office/spreadsheetml/2009/9/main" objectType="CheckBox" fmlaLink="E13" lockText="1" noThreeD="1"/>
</file>

<file path=xl/ctrlProps/ctrlProp51.xml><?xml version="1.0" encoding="utf-8"?>
<formControlPr xmlns="http://schemas.microsoft.com/office/spreadsheetml/2009/9/main" objectType="CheckBox" fmlaLink="E14" lockText="1" noThreeD="1"/>
</file>

<file path=xl/ctrlProps/ctrlProp52.xml><?xml version="1.0" encoding="utf-8"?>
<formControlPr xmlns="http://schemas.microsoft.com/office/spreadsheetml/2009/9/main" objectType="CheckBox" fmlaLink="E15" lockText="1" noThreeD="1"/>
</file>

<file path=xl/ctrlProps/ctrlProp53.xml><?xml version="1.0" encoding="utf-8"?>
<formControlPr xmlns="http://schemas.microsoft.com/office/spreadsheetml/2009/9/main" objectType="CheckBox" fmlaLink="E16" lockText="1" noThreeD="1"/>
</file>

<file path=xl/ctrlProps/ctrlProp54.xml><?xml version="1.0" encoding="utf-8"?>
<formControlPr xmlns="http://schemas.microsoft.com/office/spreadsheetml/2009/9/main" objectType="CheckBox" fmlaLink="E17" lockText="1" noThreeD="1"/>
</file>

<file path=xl/ctrlProps/ctrlProp55.xml><?xml version="1.0" encoding="utf-8"?>
<formControlPr xmlns="http://schemas.microsoft.com/office/spreadsheetml/2009/9/main" objectType="CheckBox" fmlaLink="E18" lockText="1" noThreeD="1"/>
</file>

<file path=xl/ctrlProps/ctrlProp56.xml><?xml version="1.0" encoding="utf-8"?>
<formControlPr xmlns="http://schemas.microsoft.com/office/spreadsheetml/2009/9/main" objectType="CheckBox" fmlaLink="E19" lockText="1" noThreeD="1"/>
</file>

<file path=xl/ctrlProps/ctrlProp57.xml><?xml version="1.0" encoding="utf-8"?>
<formControlPr xmlns="http://schemas.microsoft.com/office/spreadsheetml/2009/9/main" objectType="CheckBox" fmlaLink="E20" lockText="1" noThreeD="1"/>
</file>

<file path=xl/ctrlProps/ctrlProp58.xml><?xml version="1.0" encoding="utf-8"?>
<formControlPr xmlns="http://schemas.microsoft.com/office/spreadsheetml/2009/9/main" objectType="CheckBox" fmlaLink="E21" lockText="1" noThreeD="1"/>
</file>

<file path=xl/ctrlProps/ctrlProp59.xml><?xml version="1.0" encoding="utf-8"?>
<formControlPr xmlns="http://schemas.microsoft.com/office/spreadsheetml/2009/9/main" objectType="CheckBox" fmlaLink="E22" lockText="1" noThreeD="1"/>
</file>

<file path=xl/ctrlProps/ctrlProp60.xml><?xml version="1.0" encoding="utf-8"?>
<formControlPr xmlns="http://schemas.microsoft.com/office/spreadsheetml/2009/9/main" objectType="CheckBox" fmlaLink="E23" lockText="1" noThreeD="1"/>
</file>

<file path=xl/ctrlProps/ctrlProp61.xml><?xml version="1.0" encoding="utf-8"?>
<formControlPr xmlns="http://schemas.microsoft.com/office/spreadsheetml/2009/9/main" objectType="CheckBox" fmlaLink="E24" lockText="1" noThreeD="1"/>
</file>

<file path=xl/ctrlProps/ctrlProp62.xml><?xml version="1.0" encoding="utf-8"?>
<formControlPr xmlns="http://schemas.microsoft.com/office/spreadsheetml/2009/9/main" objectType="CheckBox" fmlaLink="E25" lockText="1" noThreeD="1"/>
</file>

<file path=xl/ctrlProps/ctrlProp63.xml><?xml version="1.0" encoding="utf-8"?>
<formControlPr xmlns="http://schemas.microsoft.com/office/spreadsheetml/2009/9/main" objectType="CheckBox" fmlaLink="E26" lockText="1" noThreeD="1"/>
</file>

<file path=xl/ctrlProps/ctrlProp64.xml><?xml version="1.0" encoding="utf-8"?>
<formControlPr xmlns="http://schemas.microsoft.com/office/spreadsheetml/2009/9/main" objectType="CheckBox" fmlaLink="E27" lockText="1" noThreeD="1"/>
</file>

<file path=xl/ctrlProps/ctrlProp65.xml><?xml version="1.0" encoding="utf-8"?>
<formControlPr xmlns="http://schemas.microsoft.com/office/spreadsheetml/2009/9/main" objectType="CheckBox" fmlaLink="E28" lockText="1" noThreeD="1"/>
</file>

<file path=xl/ctrlProps/ctrlProp66.xml><?xml version="1.0" encoding="utf-8"?>
<formControlPr xmlns="http://schemas.microsoft.com/office/spreadsheetml/2009/9/main" objectType="CheckBox" fmlaLink="E29" lockText="1" noThreeD="1"/>
</file>

<file path=xl/ctrlProps/ctrlProp67.xml><?xml version="1.0" encoding="utf-8"?>
<formControlPr xmlns="http://schemas.microsoft.com/office/spreadsheetml/2009/9/main" objectType="CheckBox" fmlaLink="E30" lockText="1" noThreeD="1"/>
</file>

<file path=xl/ctrlProps/ctrlProp68.xml><?xml version="1.0" encoding="utf-8"?>
<formControlPr xmlns="http://schemas.microsoft.com/office/spreadsheetml/2009/9/main" objectType="CheckBox" fmlaLink="E31" lockText="1" noThreeD="1"/>
</file>

<file path=xl/ctrlProps/ctrlProp69.xml><?xml version="1.0" encoding="utf-8"?>
<formControlPr xmlns="http://schemas.microsoft.com/office/spreadsheetml/2009/9/main" objectType="CheckBox" fmlaLink="E32" lockText="1" noThreeD="1"/>
</file>

<file path=xl/ctrlProps/ctrlProp70.xml><?xml version="1.0" encoding="utf-8"?>
<formControlPr xmlns="http://schemas.microsoft.com/office/spreadsheetml/2009/9/main" objectType="CheckBox" fmlaLink="E33" lockText="1" noThreeD="1"/>
</file>

<file path=xl/ctrlProps/ctrlProp71.xml><?xml version="1.0" encoding="utf-8"?>
<formControlPr xmlns="http://schemas.microsoft.com/office/spreadsheetml/2009/9/main" objectType="CheckBox" fmlaLink="E34" lockText="1" noThreeD="1"/>
</file>

<file path=xl/ctrlProps/ctrlProp72.xml><?xml version="1.0" encoding="utf-8"?>
<formControlPr xmlns="http://schemas.microsoft.com/office/spreadsheetml/2009/9/main" objectType="CheckBox" fmlaLink="E35" lockText="1" noThreeD="1"/>
</file>

<file path=xl/ctrlProps/ctrlProp73.xml><?xml version="1.0" encoding="utf-8"?>
<formControlPr xmlns="http://schemas.microsoft.com/office/spreadsheetml/2009/9/main" objectType="CheckBox" fmlaLink="E36" lockText="1" noThreeD="1"/>
</file>

<file path=xl/ctrlProps/ctrlProp74.xml><?xml version="1.0" encoding="utf-8"?>
<formControlPr xmlns="http://schemas.microsoft.com/office/spreadsheetml/2009/9/main" objectType="CheckBox" fmlaLink="E37" lockText="1" noThreeD="1"/>
</file>

<file path=xl/ctrlProps/ctrlProp75.xml><?xml version="1.0" encoding="utf-8"?>
<formControlPr xmlns="http://schemas.microsoft.com/office/spreadsheetml/2009/9/main" objectType="CheckBox" fmlaLink="E38" lockText="1" noThreeD="1"/>
</file>

<file path=xl/ctrlProps/ctrlProp76.xml><?xml version="1.0" encoding="utf-8"?>
<formControlPr xmlns="http://schemas.microsoft.com/office/spreadsheetml/2009/9/main" objectType="CheckBox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abSelected="1" zoomScaleNormal="100" workbookViewId="0">
      <selection activeCell="M7" sqref="M7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6" t="s">
        <v>45</v>
      </c>
      <c r="C1" s="87"/>
      <c r="D1" s="87"/>
      <c r="E1" s="87"/>
      <c r="F1" s="87"/>
      <c r="G1" s="87"/>
      <c r="H1" s="87"/>
      <c r="I1" s="31"/>
      <c r="J1" s="31"/>
    </row>
    <row r="2" spans="1:10" ht="23.25" x14ac:dyDescent="0.35">
      <c r="A2" s="31"/>
      <c r="B2" s="34" t="s">
        <v>0</v>
      </c>
      <c r="C2" s="91"/>
      <c r="D2" s="92"/>
      <c r="E2" s="92"/>
      <c r="F2" s="92"/>
      <c r="G2" s="92"/>
      <c r="H2" s="92"/>
      <c r="I2" s="31"/>
      <c r="J2" s="31"/>
    </row>
    <row r="3" spans="1:10" ht="23.25" x14ac:dyDescent="0.35">
      <c r="A3" s="31"/>
      <c r="B3" s="34" t="s">
        <v>1</v>
      </c>
      <c r="C3" s="93"/>
      <c r="D3" s="92"/>
      <c r="E3" s="92"/>
      <c r="F3" s="92"/>
      <c r="G3" s="92"/>
      <c r="H3" s="92"/>
      <c r="I3" s="31"/>
      <c r="J3" s="31"/>
    </row>
    <row r="4" spans="1:10" ht="23.25" x14ac:dyDescent="0.35">
      <c r="A4" s="31"/>
      <c r="B4" s="34" t="s">
        <v>3</v>
      </c>
      <c r="C4" s="91"/>
      <c r="D4" s="95"/>
      <c r="E4" s="95"/>
      <c r="F4" s="95"/>
      <c r="G4" s="95"/>
      <c r="H4" s="96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4" t="s">
        <v>2</v>
      </c>
      <c r="C6" s="94"/>
      <c r="D6" s="94"/>
      <c r="E6" s="94"/>
      <c r="F6" s="94"/>
      <c r="G6" s="94"/>
      <c r="H6" s="94"/>
      <c r="I6" s="31"/>
      <c r="J6" s="31"/>
    </row>
    <row r="7" spans="1:10" ht="37.5" customHeight="1" x14ac:dyDescent="0.25">
      <c r="A7" s="31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40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4" t="s">
        <v>30</v>
      </c>
      <c r="C10" s="85"/>
      <c r="D10" s="78">
        <f>SUM(Irányelvek!G:G)</f>
        <v>80</v>
      </c>
      <c r="E10" s="31"/>
      <c r="F10" s="82" t="s">
        <v>46</v>
      </c>
      <c r="G10" s="82"/>
      <c r="H10" s="82"/>
      <c r="I10" s="31"/>
      <c r="J10" s="31"/>
    </row>
    <row r="11" spans="1:10" x14ac:dyDescent="0.25">
      <c r="A11" s="31"/>
      <c r="B11" s="88" t="s">
        <v>36</v>
      </c>
      <c r="C11" s="89"/>
      <c r="D11" s="79">
        <f>100*0.4</f>
        <v>40</v>
      </c>
      <c r="E11" s="31"/>
      <c r="F11" s="83"/>
      <c r="G11" s="83"/>
      <c r="H11" s="83"/>
      <c r="I11" s="31"/>
      <c r="J11" s="31"/>
    </row>
    <row r="12" spans="1:10" x14ac:dyDescent="0.25">
      <c r="A12" s="31"/>
      <c r="B12" s="84" t="s">
        <v>58</v>
      </c>
      <c r="C12" s="85"/>
      <c r="D12" s="78">
        <v>20</v>
      </c>
      <c r="E12" s="31"/>
      <c r="F12" s="83"/>
      <c r="G12" s="83"/>
      <c r="H12" s="83"/>
      <c r="I12" s="31"/>
      <c r="J12" s="31"/>
    </row>
    <row r="13" spans="1:10" x14ac:dyDescent="0.25">
      <c r="A13" s="31"/>
      <c r="B13" s="84" t="s">
        <v>59</v>
      </c>
      <c r="C13" s="85"/>
      <c r="D13" s="78">
        <v>20</v>
      </c>
      <c r="E13" s="31"/>
      <c r="F13" s="83"/>
      <c r="G13" s="83"/>
      <c r="H13" s="83"/>
      <c r="I13" s="31"/>
      <c r="J13" s="31"/>
    </row>
    <row r="14" spans="1:10" x14ac:dyDescent="0.25">
      <c r="A14" s="31"/>
      <c r="B14" s="31"/>
      <c r="C14" s="31"/>
      <c r="D14" s="31"/>
      <c r="E14" s="31"/>
      <c r="F14" s="83"/>
      <c r="G14" s="83"/>
      <c r="H14" s="83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4" t="s">
        <v>39</v>
      </c>
      <c r="C16" s="85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4" t="s">
        <v>32</v>
      </c>
      <c r="C17" s="85"/>
      <c r="D17" s="33">
        <f>SUM(Irányelvek!H2:H39)</f>
        <v>80</v>
      </c>
      <c r="E17" s="31"/>
      <c r="F17" s="81" t="str">
        <f>VLOOKUP(D20,Ponthatárok!$C$3:$D$7,2,TRUE)</f>
        <v>Közepes (3)</v>
      </c>
      <c r="G17" s="81"/>
      <c r="H17" s="81"/>
      <c r="I17" s="31"/>
      <c r="J17" s="31"/>
    </row>
    <row r="18" spans="1:10" ht="31.5" customHeight="1" x14ac:dyDescent="0.25">
      <c r="A18" s="31"/>
      <c r="B18" s="98" t="s">
        <v>60</v>
      </c>
      <c r="C18" s="99"/>
      <c r="D18" s="36">
        <f>IF(D17&gt;D11,VLOOKUP(SUM(Irányelvek!J2:J39),Ponthatárok!G2:H12,2,TRUE),0)</f>
        <v>0</v>
      </c>
      <c r="E18" s="31"/>
      <c r="F18" s="81"/>
      <c r="G18" s="81"/>
      <c r="H18" s="81"/>
      <c r="I18" s="31"/>
      <c r="J18" s="31"/>
    </row>
    <row r="19" spans="1:10" x14ac:dyDescent="0.25">
      <c r="A19" s="31"/>
      <c r="B19" s="84" t="s">
        <v>61</v>
      </c>
      <c r="C19" s="85"/>
      <c r="D19" s="80"/>
      <c r="E19" s="31"/>
      <c r="F19" s="81"/>
      <c r="G19" s="81"/>
      <c r="H19" s="81"/>
      <c r="I19" s="31"/>
      <c r="J19" s="31"/>
    </row>
    <row r="20" spans="1:10" x14ac:dyDescent="0.25">
      <c r="A20" s="31"/>
      <c r="B20" s="84" t="s">
        <v>62</v>
      </c>
      <c r="C20" s="85"/>
      <c r="D20" s="33">
        <f>SUM(D17:D19)</f>
        <v>80</v>
      </c>
      <c r="E20" s="31"/>
      <c r="F20" s="90" t="str">
        <f>CONCATENATE("Az önértékelés alapján ",VLOOKUP(D20,Ponthatárok!$C$3:$D$7,2,TRUE), "  érdemjegyet kapnál rá.")</f>
        <v>Az önértékelés alapján Közepes (3)  érdemjegyet kapnál rá.</v>
      </c>
      <c r="G20" s="90"/>
      <c r="H20" s="90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3o6W6dpSw6IRrz3sP6N7PJaJM4Vfl+oKRDIJpkh+iWu8b1jcmHQNg4tBjG8PaVw6vJ+ET236zMG4OxLFEdug3w==" saltValue="ZJPgyuQXJdqmAkDiPxV7Xg==" spinCount="100000" sheet="1" objects="1" scenarios="1"/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">
    <cfRule type="expression" dxfId="4" priority="10" stopIfTrue="1">
      <formula>$D$17&gt;=$D$11</formula>
    </cfRule>
  </conditionalFormatting>
  <conditionalFormatting sqref="D18:D20">
    <cfRule type="expression" dxfId="3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0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-2</v>
      </c>
      <c r="J2" s="41">
        <f>IF(H2=I2,0,1)</f>
        <v>1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0</v>
      </c>
      <c r="F3" s="2"/>
      <c r="G3" s="2">
        <v>1</v>
      </c>
      <c r="H3" s="13">
        <f t="shared" ref="H3:H39" si="0">IF(D3=TRUE,G3,IF(F3=TRUE,-2,""))</f>
        <v>1</v>
      </c>
      <c r="I3" s="14" t="str">
        <f t="shared" ref="I3:I39" si="1">IF(E3=TRUE,G3,IF(F3=TRUE,-2,""))</f>
        <v/>
      </c>
      <c r="J3" s="42">
        <f t="shared" ref="J3:J39" si="2">IF(H3=I3,0,1)</f>
        <v>1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0</v>
      </c>
      <c r="F4" s="2" t="b">
        <v>1</v>
      </c>
      <c r="G4" s="2">
        <v>1</v>
      </c>
      <c r="H4" s="13">
        <f t="shared" si="0"/>
        <v>1</v>
      </c>
      <c r="I4" s="14">
        <f t="shared" si="1"/>
        <v>-2</v>
      </c>
      <c r="J4" s="42">
        <f t="shared" si="2"/>
        <v>1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0</v>
      </c>
      <c r="F5" s="2" t="b">
        <v>1</v>
      </c>
      <c r="G5" s="2">
        <v>2</v>
      </c>
      <c r="H5" s="13">
        <f t="shared" si="0"/>
        <v>2</v>
      </c>
      <c r="I5" s="14">
        <f t="shared" si="1"/>
        <v>-2</v>
      </c>
      <c r="J5" s="42">
        <f t="shared" si="2"/>
        <v>1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0</v>
      </c>
      <c r="F6" s="2" t="b">
        <v>1</v>
      </c>
      <c r="G6" s="2">
        <v>1</v>
      </c>
      <c r="H6" s="13">
        <f t="shared" si="0"/>
        <v>1</v>
      </c>
      <c r="I6" s="14">
        <f t="shared" si="1"/>
        <v>-2</v>
      </c>
      <c r="J6" s="42">
        <f t="shared" si="2"/>
        <v>1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0</v>
      </c>
      <c r="F7" s="46" t="b">
        <v>1</v>
      </c>
      <c r="G7" s="46">
        <v>2</v>
      </c>
      <c r="H7" s="47">
        <f t="shared" si="0"/>
        <v>2</v>
      </c>
      <c r="I7" s="48">
        <f t="shared" si="1"/>
        <v>-2</v>
      </c>
      <c r="J7" s="49">
        <f t="shared" si="2"/>
        <v>1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0</v>
      </c>
      <c r="F8" s="39"/>
      <c r="G8" s="39">
        <v>1</v>
      </c>
      <c r="H8" s="39">
        <f t="shared" si="0"/>
        <v>1</v>
      </c>
      <c r="I8" s="40" t="str">
        <f t="shared" si="1"/>
        <v/>
      </c>
      <c r="J8" s="41">
        <f t="shared" si="2"/>
        <v>1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0</v>
      </c>
      <c r="F9" s="2"/>
      <c r="G9" s="2">
        <v>1</v>
      </c>
      <c r="H9" s="13">
        <f t="shared" si="0"/>
        <v>1</v>
      </c>
      <c r="I9" s="14" t="str">
        <f t="shared" si="1"/>
        <v/>
      </c>
      <c r="J9" s="42">
        <f t="shared" si="2"/>
        <v>1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0</v>
      </c>
      <c r="F10" s="2" t="b">
        <v>1</v>
      </c>
      <c r="G10" s="2">
        <v>5</v>
      </c>
      <c r="H10" s="13">
        <f t="shared" si="0"/>
        <v>5</v>
      </c>
      <c r="I10" s="14">
        <f t="shared" si="1"/>
        <v>-2</v>
      </c>
      <c r="J10" s="42">
        <f t="shared" si="2"/>
        <v>1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0</v>
      </c>
      <c r="F11" s="2" t="b">
        <v>1</v>
      </c>
      <c r="G11" s="2">
        <v>5</v>
      </c>
      <c r="H11" s="13">
        <f t="shared" si="0"/>
        <v>5</v>
      </c>
      <c r="I11" s="14">
        <f t="shared" si="1"/>
        <v>-2</v>
      </c>
      <c r="J11" s="42">
        <f t="shared" si="2"/>
        <v>1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0</v>
      </c>
      <c r="F12" s="2"/>
      <c r="G12" s="2">
        <v>1</v>
      </c>
      <c r="H12" s="13">
        <f t="shared" si="0"/>
        <v>1</v>
      </c>
      <c r="I12" s="14" t="str">
        <f t="shared" si="1"/>
        <v/>
      </c>
      <c r="J12" s="42">
        <f t="shared" si="2"/>
        <v>1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0</v>
      </c>
      <c r="F13" s="15" t="b">
        <v>1</v>
      </c>
      <c r="G13" s="15">
        <v>5</v>
      </c>
      <c r="H13" s="61">
        <f t="shared" si="0"/>
        <v>5</v>
      </c>
      <c r="I13" s="62">
        <f t="shared" si="1"/>
        <v>-2</v>
      </c>
      <c r="J13" s="63">
        <f t="shared" si="2"/>
        <v>1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0</v>
      </c>
      <c r="F14" s="39" t="b">
        <v>1</v>
      </c>
      <c r="G14" s="39">
        <v>5</v>
      </c>
      <c r="H14" s="39">
        <f t="shared" si="0"/>
        <v>5</v>
      </c>
      <c r="I14" s="40">
        <f t="shared" si="1"/>
        <v>-2</v>
      </c>
      <c r="J14" s="41">
        <f t="shared" si="2"/>
        <v>1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0</v>
      </c>
      <c r="F15" s="2" t="b">
        <v>1</v>
      </c>
      <c r="G15" s="2">
        <v>3</v>
      </c>
      <c r="H15" s="13">
        <f t="shared" si="0"/>
        <v>3</v>
      </c>
      <c r="I15" s="14">
        <f t="shared" si="1"/>
        <v>-2</v>
      </c>
      <c r="J15" s="42">
        <f t="shared" si="2"/>
        <v>1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0</v>
      </c>
      <c r="F16" s="2" t="b">
        <v>1</v>
      </c>
      <c r="G16" s="2">
        <v>3</v>
      </c>
      <c r="H16" s="13">
        <f t="shared" si="0"/>
        <v>3</v>
      </c>
      <c r="I16" s="14">
        <f t="shared" si="1"/>
        <v>-2</v>
      </c>
      <c r="J16" s="42">
        <f t="shared" si="2"/>
        <v>1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0</v>
      </c>
      <c r="F17" s="2" t="b">
        <v>1</v>
      </c>
      <c r="G17" s="2">
        <v>1</v>
      </c>
      <c r="H17" s="13">
        <f t="shared" si="0"/>
        <v>1</v>
      </c>
      <c r="I17" s="14">
        <f t="shared" si="1"/>
        <v>-2</v>
      </c>
      <c r="J17" s="42">
        <f t="shared" si="2"/>
        <v>1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0</v>
      </c>
      <c r="F18" s="2" t="b">
        <v>1</v>
      </c>
      <c r="G18" s="2">
        <v>3</v>
      </c>
      <c r="H18" s="13">
        <f t="shared" si="0"/>
        <v>3</v>
      </c>
      <c r="I18" s="14">
        <f t="shared" si="1"/>
        <v>-2</v>
      </c>
      <c r="J18" s="42">
        <f t="shared" si="2"/>
        <v>1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0</v>
      </c>
      <c r="F19" s="39"/>
      <c r="G19" s="39">
        <v>1</v>
      </c>
      <c r="H19" s="39">
        <f t="shared" si="0"/>
        <v>1</v>
      </c>
      <c r="I19" s="40" t="str">
        <f t="shared" si="1"/>
        <v/>
      </c>
      <c r="J19" s="41">
        <f t="shared" si="2"/>
        <v>1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0</v>
      </c>
      <c r="F20" s="2"/>
      <c r="G20" s="2">
        <v>1</v>
      </c>
      <c r="H20" s="13">
        <f t="shared" si="0"/>
        <v>1</v>
      </c>
      <c r="I20" s="14" t="str">
        <f t="shared" si="1"/>
        <v/>
      </c>
      <c r="J20" s="42">
        <f t="shared" si="2"/>
        <v>1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0</v>
      </c>
      <c r="F21" s="2"/>
      <c r="G21" s="2">
        <v>1</v>
      </c>
      <c r="H21" s="13">
        <f t="shared" si="0"/>
        <v>1</v>
      </c>
      <c r="I21" s="14" t="str">
        <f t="shared" si="1"/>
        <v/>
      </c>
      <c r="J21" s="42">
        <f t="shared" si="2"/>
        <v>1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0</v>
      </c>
      <c r="F22" s="2"/>
      <c r="G22" s="2">
        <v>1</v>
      </c>
      <c r="H22" s="13">
        <f t="shared" si="0"/>
        <v>1</v>
      </c>
      <c r="I22" s="14" t="str">
        <f t="shared" si="1"/>
        <v/>
      </c>
      <c r="J22" s="42">
        <f t="shared" si="2"/>
        <v>1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0</v>
      </c>
      <c r="F23" s="2"/>
      <c r="G23" s="2">
        <v>1</v>
      </c>
      <c r="H23" s="13">
        <f t="shared" si="0"/>
        <v>1</v>
      </c>
      <c r="I23" s="14" t="str">
        <f t="shared" si="1"/>
        <v/>
      </c>
      <c r="J23" s="42">
        <f t="shared" si="2"/>
        <v>1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0</v>
      </c>
      <c r="F24" s="2"/>
      <c r="G24" s="2">
        <v>1</v>
      </c>
      <c r="H24" s="13">
        <f t="shared" si="0"/>
        <v>1</v>
      </c>
      <c r="I24" s="14" t="str">
        <f t="shared" si="1"/>
        <v/>
      </c>
      <c r="J24" s="42">
        <f t="shared" si="2"/>
        <v>1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0</v>
      </c>
      <c r="F25" s="2"/>
      <c r="G25" s="2">
        <v>1</v>
      </c>
      <c r="H25" s="13">
        <f t="shared" si="0"/>
        <v>1</v>
      </c>
      <c r="I25" s="14" t="str">
        <f t="shared" si="1"/>
        <v/>
      </c>
      <c r="J25" s="42">
        <f t="shared" si="2"/>
        <v>1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0</v>
      </c>
      <c r="F26" s="15" t="b">
        <v>1</v>
      </c>
      <c r="G26" s="15">
        <v>2</v>
      </c>
      <c r="H26" s="61">
        <f t="shared" si="0"/>
        <v>2</v>
      </c>
      <c r="I26" s="62">
        <f t="shared" si="1"/>
        <v>-2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0</v>
      </c>
      <c r="F27" s="39" t="b">
        <v>1</v>
      </c>
      <c r="G27" s="39">
        <v>4</v>
      </c>
      <c r="H27" s="39">
        <f t="shared" si="0"/>
        <v>4</v>
      </c>
      <c r="I27" s="40">
        <f t="shared" si="1"/>
        <v>-2</v>
      </c>
      <c r="J27" s="41">
        <f t="shared" si="2"/>
        <v>1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0</v>
      </c>
      <c r="F28" s="2"/>
      <c r="G28" s="2">
        <v>1</v>
      </c>
      <c r="H28" s="13">
        <f t="shared" si="0"/>
        <v>1</v>
      </c>
      <c r="I28" s="14" t="str">
        <f t="shared" si="1"/>
        <v/>
      </c>
      <c r="J28" s="42">
        <f t="shared" si="2"/>
        <v>1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0</v>
      </c>
      <c r="F29" s="2"/>
      <c r="G29" s="2">
        <v>1</v>
      </c>
      <c r="H29" s="13">
        <f t="shared" si="0"/>
        <v>1</v>
      </c>
      <c r="I29" s="14" t="str">
        <f t="shared" si="1"/>
        <v/>
      </c>
      <c r="J29" s="42">
        <f t="shared" si="2"/>
        <v>1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0</v>
      </c>
      <c r="F30" s="46" t="b">
        <v>1</v>
      </c>
      <c r="G30" s="46">
        <v>2</v>
      </c>
      <c r="H30" s="47">
        <f t="shared" si="0"/>
        <v>2</v>
      </c>
      <c r="I30" s="48">
        <f t="shared" si="1"/>
        <v>-2</v>
      </c>
      <c r="J30" s="49">
        <f t="shared" si="2"/>
        <v>1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0</v>
      </c>
      <c r="F31" s="39" t="b">
        <v>1</v>
      </c>
      <c r="G31" s="39">
        <v>2</v>
      </c>
      <c r="H31" s="39">
        <f t="shared" si="0"/>
        <v>2</v>
      </c>
      <c r="I31" s="40">
        <f t="shared" si="1"/>
        <v>-2</v>
      </c>
      <c r="J31" s="41">
        <f t="shared" si="2"/>
        <v>1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0</v>
      </c>
      <c r="F32" s="2"/>
      <c r="G32" s="2">
        <v>1</v>
      </c>
      <c r="H32" s="13">
        <f t="shared" si="0"/>
        <v>1</v>
      </c>
      <c r="I32" s="14" t="str">
        <f t="shared" si="1"/>
        <v/>
      </c>
      <c r="J32" s="42">
        <f t="shared" si="2"/>
        <v>1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0</v>
      </c>
      <c r="F33" s="2" t="b">
        <v>1</v>
      </c>
      <c r="G33" s="2">
        <v>2</v>
      </c>
      <c r="H33" s="13">
        <f t="shared" si="0"/>
        <v>2</v>
      </c>
      <c r="I33" s="14">
        <f t="shared" si="1"/>
        <v>-2</v>
      </c>
      <c r="J33" s="42">
        <f t="shared" si="2"/>
        <v>1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0</v>
      </c>
      <c r="F34" s="46"/>
      <c r="G34" s="46">
        <v>2</v>
      </c>
      <c r="H34" s="47">
        <f t="shared" si="0"/>
        <v>2</v>
      </c>
      <c r="I34" s="48" t="str">
        <f t="shared" si="1"/>
        <v/>
      </c>
      <c r="J34" s="49">
        <f t="shared" si="2"/>
        <v>1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0</v>
      </c>
      <c r="F35" s="39" t="b">
        <v>1</v>
      </c>
      <c r="G35" s="39">
        <v>1</v>
      </c>
      <c r="H35" s="39">
        <f t="shared" si="0"/>
        <v>1</v>
      </c>
      <c r="I35" s="40">
        <f t="shared" si="1"/>
        <v>-2</v>
      </c>
      <c r="J35" s="41">
        <f t="shared" si="2"/>
        <v>1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0</v>
      </c>
      <c r="F36" s="2" t="b">
        <v>1</v>
      </c>
      <c r="G36" s="2">
        <v>2</v>
      </c>
      <c r="H36" s="13">
        <f t="shared" si="0"/>
        <v>2</v>
      </c>
      <c r="I36" s="14">
        <f t="shared" si="1"/>
        <v>-2</v>
      </c>
      <c r="J36" s="42">
        <f t="shared" si="2"/>
        <v>1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0</v>
      </c>
      <c r="F37" s="2" t="b">
        <v>1</v>
      </c>
      <c r="G37" s="2">
        <v>2</v>
      </c>
      <c r="H37" s="13">
        <f t="shared" si="0"/>
        <v>2</v>
      </c>
      <c r="I37" s="14">
        <f t="shared" si="1"/>
        <v>-2</v>
      </c>
      <c r="J37" s="42">
        <f t="shared" si="2"/>
        <v>1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0</v>
      </c>
      <c r="F38" s="2" t="b">
        <v>1</v>
      </c>
      <c r="G38" s="2">
        <v>5</v>
      </c>
      <c r="H38" s="13">
        <f t="shared" si="0"/>
        <v>5</v>
      </c>
      <c r="I38" s="14">
        <f t="shared" si="1"/>
        <v>-2</v>
      </c>
      <c r="J38" s="42">
        <f t="shared" si="2"/>
        <v>1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0</v>
      </c>
      <c r="F39" s="46" t="b">
        <v>1</v>
      </c>
      <c r="G39" s="46">
        <v>5</v>
      </c>
      <c r="H39" s="47">
        <f t="shared" si="0"/>
        <v>5</v>
      </c>
      <c r="I39" s="48">
        <f t="shared" si="1"/>
        <v>-2</v>
      </c>
      <c r="J39" s="49">
        <f t="shared" si="2"/>
        <v>1</v>
      </c>
    </row>
  </sheetData>
  <sheetProtection algorithmName="SHA-512" hashValue="InD/cf4eu5D9MpZt4n1WvZLjEgFBgi3gkLmHSOH/+yICE8HV9NHBg1K7jxsHZpfP1Nr3CnDowSPmB54Oo1W4FQ==" saltValue="4OCogUq2jV7xQ7OnvC9FeA==" spinCount="100000" sheet="1" objects="1" scenarios="1"/>
  <conditionalFormatting sqref="C2:C4 C6:C39">
    <cfRule type="expression" dxfId="2" priority="8" stopIfTrue="1">
      <formula>F2=TRUE</formula>
    </cfRule>
  </conditionalFormatting>
  <conditionalFormatting sqref="D1:E1048576">
    <cfRule type="cellIs" dxfId="1" priority="5" stopIfTrue="1" operator="equal">
      <formula>TRUE</formula>
    </cfRule>
  </conditionalFormatting>
  <conditionalFormatting sqref="C5">
    <cfRule type="expression" dxfId="0" priority="1" stopIfTrue="1">
      <formula>F5=TRUE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7" sqref="C7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120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49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67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85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103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oBIgpEz2sNJhb00KSGYtlFAhJeRQgpJMYJhfIp4HbpCSR1WtZuJG4F1PA1kKOPV2sRMNNbHXDARsnDOGe898CQ==" saltValue="AG9HBMmA7OeE2GCqaFsr7Q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Márk Gombási</cp:lastModifiedBy>
  <dcterms:created xsi:type="dcterms:W3CDTF">2011-03-17T10:44:48Z</dcterms:created>
  <dcterms:modified xsi:type="dcterms:W3CDTF">2023-01-08T17:27:30Z</dcterms:modified>
</cp:coreProperties>
</file>