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A\Downloads\"/>
    </mc:Choice>
  </mc:AlternateContent>
  <xr:revisionPtr revIDLastSave="0" documentId="13_ncr:1_{4CE2F893-B23A-4A37-9890-14C6C74D6CD7}" xr6:coauthVersionLast="47" xr6:coauthVersionMax="47" xr10:uidLastSave="{00000000-0000-0000-0000-000000000000}"/>
  <bookViews>
    <workbookView xWindow="-108" yWindow="-108" windowWidth="23256" windowHeight="12456" xr2:uid="{BFD8B8C1-8980-4786-9BBC-16CD817AA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C4" i="1"/>
  <c r="C5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ATHARVA</author>
  </authors>
  <commentList>
    <comment ref="C3" authorId="0" shapeId="0" xr:uid="{283C09AC-68D8-434A-9E21-C42DE7AEDE8D}">
      <text>
        <r>
          <rPr>
            <b/>
            <sz val="9"/>
            <color indexed="81"/>
            <rFont val="Tahoma"/>
            <family val="2"/>
          </rPr>
          <t>ATHARVA: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</commentList>
</comments>
</file>

<file path=xl/sharedStrings.xml><?xml version="1.0" encoding="utf-8"?>
<sst xmlns="http://schemas.openxmlformats.org/spreadsheetml/2006/main" count="26" uniqueCount="26">
  <si>
    <t>Task</t>
  </si>
  <si>
    <t>Start Date</t>
  </si>
  <si>
    <t>End Date</t>
  </si>
  <si>
    <t>Days</t>
  </si>
  <si>
    <t>Progress</t>
  </si>
  <si>
    <t>Group Finalization / Domain</t>
  </si>
  <si>
    <t>Topic finalization/Project Name submission (objectives/problem statement/scope)</t>
  </si>
  <si>
    <t>Topic finalization/Project Name submission</t>
  </si>
  <si>
    <t>Literature study and limitation of existing system (refer IEEE/ACM/Springer/Elsevier journal papers)</t>
  </si>
  <si>
    <t>Abstract, Problem statement/scope and objective Finalization.</t>
  </si>
  <si>
    <t>Implementation plan /Timeline chart for sem vii and viii</t>
  </si>
  <si>
    <t>SRS-Functional and Non functional requirements, S/w Engg Model</t>
  </si>
  <si>
    <t>Proposed system architecture/flow chart and Analysis and Design: Use Case, DFD-0,Sequence</t>
  </si>
  <si>
    <t>Reviw Paper Publication (Survey Paper)</t>
  </si>
  <si>
    <t>Analysis and Design: Data model/data set, Class diagram,Activity diagram, Deployment Diagram</t>
  </si>
  <si>
    <t>Wireframe/Algorithm and flow chart/Input form design/Output Report Design</t>
  </si>
  <si>
    <t>RMMM Plan, Feasibility analysis and Test case Design</t>
  </si>
  <si>
    <t>Project Report Preparation</t>
  </si>
  <si>
    <t>Finalisation of PPT's nad project report with print and guide signature</t>
  </si>
  <si>
    <t>Review II (on Activity 3 to 13)</t>
  </si>
  <si>
    <t>Review I(on Activity 3 to 8)</t>
  </si>
  <si>
    <t>Project name:</t>
  </si>
  <si>
    <t>Project Start:</t>
  </si>
  <si>
    <t>Current Date:</t>
  </si>
  <si>
    <t>Weeks in Progress:</t>
  </si>
  <si>
    <t>Online Voting System Using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</si>
</sst>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W\k\ #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0" xfId="0" applyFont="1" applyAlignment="1">
      <alignment horizontal="center"/>
    </xf>
    <xf numFmtId="168" fontId="1" fillId="0" borderId="0" xfId="0" applyNumberFormat="1" applyFont="1"/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1" fillId="4" borderId="0" xfId="0" applyFont="1" applyFill="1" applyBorder="1"/>
    <xf numFmtId="14" fontId="1" fillId="4" borderId="0" xfId="0" applyNumberFormat="1" applyFont="1" applyFill="1" applyBorder="1" applyAlignment="1">
      <alignment horizontal="center"/>
    </xf>
    <xf numFmtId="9" fontId="1" fillId="4" borderId="0" xfId="0" applyNumberFormat="1" applyFont="1" applyFill="1" applyBorder="1"/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/>
    <xf numFmtId="0" fontId="1" fillId="4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6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87-A6DB-4F71-99E5-7DF2752740FF}">
  <dimension ref="A2:U25"/>
  <sheetViews>
    <sheetView showGridLines="0" tabSelected="1" workbookViewId="0">
      <pane xSplit="6" ySplit="8" topLeftCell="J11" activePane="bottomRight" state="frozen"/>
      <selection pane="topRight" activeCell="G1" sqref="G1"/>
      <selection pane="bottomLeft" activeCell="A9" sqref="A9"/>
      <selection pane="bottomRight" activeCell="G7" sqref="G7:U25"/>
    </sheetView>
  </sheetViews>
  <sheetFormatPr defaultRowHeight="15.6" x14ac:dyDescent="0.3"/>
  <cols>
    <col min="1" max="1" width="90.33203125" style="1" customWidth="1"/>
    <col min="2" max="3" width="17.77734375" style="1" customWidth="1"/>
    <col min="4" max="6" width="8.88671875" style="1"/>
    <col min="7" max="21" width="11.44140625" style="1" bestFit="1" customWidth="1"/>
    <col min="22" max="16384" width="8.88671875" style="1"/>
  </cols>
  <sheetData>
    <row r="2" spans="1:21" x14ac:dyDescent="0.3">
      <c r="B2" s="1" t="s">
        <v>21</v>
      </c>
      <c r="C2" s="9" t="s">
        <v>25</v>
      </c>
      <c r="D2" s="9"/>
      <c r="E2" s="9"/>
    </row>
    <row r="3" spans="1:21" x14ac:dyDescent="0.3">
      <c r="B3" s="1" t="s">
        <v>22</v>
      </c>
      <c r="C3" s="2">
        <v>45484</v>
      </c>
    </row>
    <row r="4" spans="1:21" x14ac:dyDescent="0.3">
      <c r="B4" s="1" t="s">
        <v>23</v>
      </c>
      <c r="C4" s="2">
        <f ca="1">TODAY()</f>
        <v>45526</v>
      </c>
    </row>
    <row r="5" spans="1:21" x14ac:dyDescent="0.3">
      <c r="B5" s="1" t="s">
        <v>24</v>
      </c>
      <c r="C5" s="10">
        <f ca="1">ROUNDUP((C4-C3)/7,0)</f>
        <v>6</v>
      </c>
    </row>
    <row r="7" spans="1:21" s="3" customFormat="1" x14ac:dyDescent="0.3">
      <c r="G7" s="11">
        <f>C3</f>
        <v>45484</v>
      </c>
      <c r="H7" s="11">
        <f>G7+7</f>
        <v>45491</v>
      </c>
      <c r="I7" s="11">
        <f>H7+7</f>
        <v>45498</v>
      </c>
      <c r="J7" s="11">
        <f>I7+7</f>
        <v>45505</v>
      </c>
      <c r="K7" s="11">
        <f>J7+7</f>
        <v>45512</v>
      </c>
      <c r="L7" s="11">
        <f>K7+7</f>
        <v>45519</v>
      </c>
      <c r="M7" s="11">
        <f>L7+7</f>
        <v>45526</v>
      </c>
      <c r="N7" s="11">
        <f>M7+7</f>
        <v>45533</v>
      </c>
      <c r="O7" s="11">
        <f>N7+7</f>
        <v>45540</v>
      </c>
      <c r="P7" s="11">
        <f>O7+7</f>
        <v>45547</v>
      </c>
      <c r="Q7" s="11">
        <f>P7+7</f>
        <v>45554</v>
      </c>
      <c r="R7" s="11">
        <f>Q7+7</f>
        <v>45561</v>
      </c>
      <c r="S7" s="11">
        <f>R7+7</f>
        <v>45568</v>
      </c>
      <c r="T7" s="11">
        <f>S7+7</f>
        <v>45575</v>
      </c>
      <c r="U7" s="11">
        <f>T7+7</f>
        <v>45582</v>
      </c>
    </row>
    <row r="8" spans="1:21" s="3" customFormat="1" x14ac:dyDescent="0.3">
      <c r="A8" s="5" t="s">
        <v>0</v>
      </c>
      <c r="B8" s="5" t="s">
        <v>1</v>
      </c>
      <c r="C8" s="5" t="s">
        <v>2</v>
      </c>
      <c r="D8" s="6" t="s">
        <v>3</v>
      </c>
      <c r="E8" s="6" t="s">
        <v>4</v>
      </c>
      <c r="G8" s="12">
        <v>1</v>
      </c>
      <c r="H8" s="12">
        <f>G8+1</f>
        <v>2</v>
      </c>
      <c r="I8" s="12">
        <f t="shared" ref="I8:U8" si="0">H8+1</f>
        <v>3</v>
      </c>
      <c r="J8" s="12">
        <f t="shared" si="0"/>
        <v>4</v>
      </c>
      <c r="K8" s="12">
        <f t="shared" si="0"/>
        <v>5</v>
      </c>
      <c r="L8" s="12">
        <f t="shared" si="0"/>
        <v>6</v>
      </c>
      <c r="M8" s="12">
        <f t="shared" si="0"/>
        <v>7</v>
      </c>
      <c r="N8" s="12">
        <f t="shared" si="0"/>
        <v>8</v>
      </c>
      <c r="O8" s="12">
        <f t="shared" si="0"/>
        <v>9</v>
      </c>
      <c r="P8" s="12">
        <f t="shared" si="0"/>
        <v>10</v>
      </c>
      <c r="Q8" s="12">
        <f t="shared" si="0"/>
        <v>11</v>
      </c>
      <c r="R8" s="12">
        <f t="shared" si="0"/>
        <v>12</v>
      </c>
      <c r="S8" s="12">
        <f t="shared" si="0"/>
        <v>13</v>
      </c>
      <c r="T8" s="12">
        <f t="shared" si="0"/>
        <v>14</v>
      </c>
      <c r="U8" s="12">
        <f t="shared" si="0"/>
        <v>15</v>
      </c>
    </row>
    <row r="9" spans="1:21" s="16" customFormat="1" x14ac:dyDescent="0.3">
      <c r="A9" s="13"/>
      <c r="B9" s="14"/>
      <c r="C9" s="14"/>
      <c r="D9" s="13"/>
      <c r="E9" s="15"/>
    </row>
    <row r="10" spans="1:21" s="16" customFormat="1" x14ac:dyDescent="0.3">
      <c r="A10" s="17" t="s">
        <v>5</v>
      </c>
      <c r="B10" s="18">
        <v>45484</v>
      </c>
      <c r="C10" s="18">
        <v>45490</v>
      </c>
      <c r="D10" s="17">
        <f>IF(B10="","",C10-B10)</f>
        <v>6</v>
      </c>
      <c r="E10" s="19">
        <v>1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s="16" customFormat="1" x14ac:dyDescent="0.3">
      <c r="A11" s="17" t="s">
        <v>6</v>
      </c>
      <c r="B11" s="18">
        <v>45491</v>
      </c>
      <c r="C11" s="18">
        <v>45497</v>
      </c>
      <c r="D11" s="17">
        <f t="shared" ref="D11:D25" si="1">IF(B11="","",C11-B11)</f>
        <v>6</v>
      </c>
      <c r="E11" s="19">
        <v>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16" customFormat="1" x14ac:dyDescent="0.3">
      <c r="A12" s="17" t="s">
        <v>7</v>
      </c>
      <c r="B12" s="18">
        <v>45498</v>
      </c>
      <c r="C12" s="18">
        <v>45504</v>
      </c>
      <c r="D12" s="17">
        <f t="shared" si="1"/>
        <v>6</v>
      </c>
      <c r="E12" s="19">
        <v>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s="16" customFormat="1" x14ac:dyDescent="0.3">
      <c r="A13" s="17" t="s">
        <v>8</v>
      </c>
      <c r="B13" s="18">
        <v>45505</v>
      </c>
      <c r="C13" s="18">
        <v>45511</v>
      </c>
      <c r="D13" s="17">
        <f t="shared" si="1"/>
        <v>6</v>
      </c>
      <c r="E13" s="19">
        <v>0.8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s="16" customFormat="1" x14ac:dyDescent="0.3">
      <c r="A14" s="17" t="s">
        <v>9</v>
      </c>
      <c r="B14" s="18">
        <v>45512</v>
      </c>
      <c r="C14" s="18">
        <v>45518</v>
      </c>
      <c r="D14" s="17">
        <f t="shared" si="1"/>
        <v>6</v>
      </c>
      <c r="E14" s="19">
        <v>0.9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s="16" customFormat="1" x14ac:dyDescent="0.3">
      <c r="A15" s="17" t="s">
        <v>10</v>
      </c>
      <c r="B15" s="18">
        <v>45519</v>
      </c>
      <c r="C15" s="18">
        <v>45525</v>
      </c>
      <c r="D15" s="17">
        <f t="shared" si="1"/>
        <v>6</v>
      </c>
      <c r="E15" s="19">
        <v>0.5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s="16" customFormat="1" x14ac:dyDescent="0.3">
      <c r="A16" s="17" t="s">
        <v>11</v>
      </c>
      <c r="B16" s="18">
        <v>45526</v>
      </c>
      <c r="C16" s="18">
        <v>45532</v>
      </c>
      <c r="D16" s="17">
        <f t="shared" si="1"/>
        <v>6</v>
      </c>
      <c r="E16" s="19">
        <v>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s="16" customFormat="1" x14ac:dyDescent="0.3">
      <c r="A17" s="17" t="s">
        <v>12</v>
      </c>
      <c r="B17" s="18">
        <v>45533</v>
      </c>
      <c r="C17" s="18">
        <v>45539</v>
      </c>
      <c r="D17" s="17">
        <f t="shared" si="1"/>
        <v>6</v>
      </c>
      <c r="E17" s="19">
        <v>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s="4" customFormat="1" x14ac:dyDescent="0.3">
      <c r="A18" s="7" t="s">
        <v>20</v>
      </c>
      <c r="B18" s="7"/>
      <c r="C18" s="7"/>
      <c r="D18" s="8" t="str">
        <f t="shared" si="1"/>
        <v/>
      </c>
      <c r="E18" s="8"/>
      <c r="F18" s="16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s="16" customFormat="1" x14ac:dyDescent="0.3">
      <c r="A19" s="17" t="s">
        <v>13</v>
      </c>
      <c r="B19" s="18">
        <v>45540</v>
      </c>
      <c r="C19" s="18">
        <v>45546</v>
      </c>
      <c r="D19" s="17">
        <f t="shared" si="1"/>
        <v>6</v>
      </c>
      <c r="E19" s="19">
        <v>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s="16" customFormat="1" x14ac:dyDescent="0.3">
      <c r="A20" s="17" t="s">
        <v>14</v>
      </c>
      <c r="B20" s="18">
        <v>45547</v>
      </c>
      <c r="C20" s="18">
        <v>45553</v>
      </c>
      <c r="D20" s="17">
        <f t="shared" si="1"/>
        <v>6</v>
      </c>
      <c r="E20" s="19">
        <v>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s="16" customFormat="1" x14ac:dyDescent="0.3">
      <c r="A21" s="17" t="s">
        <v>15</v>
      </c>
      <c r="B21" s="18">
        <v>45554</v>
      </c>
      <c r="C21" s="18">
        <v>45560</v>
      </c>
      <c r="D21" s="17">
        <f t="shared" si="1"/>
        <v>6</v>
      </c>
      <c r="E21" s="19">
        <v>0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s="16" customFormat="1" x14ac:dyDescent="0.3">
      <c r="A22" s="17" t="s">
        <v>16</v>
      </c>
      <c r="B22" s="18">
        <v>45561</v>
      </c>
      <c r="C22" s="18">
        <v>45567</v>
      </c>
      <c r="D22" s="17">
        <f t="shared" si="1"/>
        <v>6</v>
      </c>
      <c r="E22" s="19">
        <v>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s="4" customFormat="1" x14ac:dyDescent="0.3">
      <c r="A23" s="7" t="s">
        <v>19</v>
      </c>
      <c r="B23" s="7"/>
      <c r="C23" s="7"/>
      <c r="D23" s="8" t="str">
        <f t="shared" si="1"/>
        <v/>
      </c>
      <c r="E23" s="8"/>
      <c r="F23" s="16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s="16" customFormat="1" x14ac:dyDescent="0.3">
      <c r="A24" s="17" t="s">
        <v>17</v>
      </c>
      <c r="B24" s="18">
        <v>45568</v>
      </c>
      <c r="C24" s="18">
        <v>45574</v>
      </c>
      <c r="D24" s="17">
        <f t="shared" si="1"/>
        <v>6</v>
      </c>
      <c r="E24" s="19">
        <v>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s="16" customFormat="1" x14ac:dyDescent="0.3">
      <c r="A25" s="17" t="s">
        <v>18</v>
      </c>
      <c r="B25" s="18">
        <v>45575</v>
      </c>
      <c r="C25" s="18">
        <v>45581</v>
      </c>
      <c r="D25" s="17">
        <f t="shared" si="1"/>
        <v>6</v>
      </c>
      <c r="E25" s="19">
        <v>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</sheetData>
  <mergeCells count="1">
    <mergeCell ref="C2:E2"/>
  </mergeCells>
  <conditionalFormatting sqref="G10:U25">
    <cfRule type="expression" dxfId="3" priority="4">
      <formula>AND(G$7&gt;=$B10,G$7&lt;=$C10)</formula>
    </cfRule>
    <cfRule type="expression" dxfId="2" priority="2">
      <formula>AND(G$7&gt;=$B10,G$7&lt;=$B10+($D10*$E10)-1)</formula>
    </cfRule>
  </conditionalFormatting>
  <conditionalFormatting sqref="E10:E25">
    <cfRule type="dataBar" priority="3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{7D2C395A-EC7A-44C1-9D27-81338208F446}</x14:id>
        </ext>
      </extLst>
    </cfRule>
  </conditionalFormatting>
  <conditionalFormatting sqref="G7:U25">
    <cfRule type="expression" dxfId="0" priority="1">
      <formula>G$8=$C$5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C395A-EC7A-44C1-9D27-81338208F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Birje</dc:creator>
  <cp:lastModifiedBy>Atharva Birje</cp:lastModifiedBy>
  <dcterms:created xsi:type="dcterms:W3CDTF">2024-08-22T06:32:22Z</dcterms:created>
  <dcterms:modified xsi:type="dcterms:W3CDTF">2024-08-22T07:51:50Z</dcterms:modified>
</cp:coreProperties>
</file>