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odyshop/TBS LYBC Analysis reqd EA-11717/"/>
    </mc:Choice>
  </mc:AlternateContent>
  <xr:revisionPtr revIDLastSave="6" documentId="8_{7FE8AA25-A719-4240-8AB9-09CEFEB9C5A4}" xr6:coauthVersionLast="47" xr6:coauthVersionMax="47" xr10:uidLastSave="{98DB527D-9899-4241-AA38-34DEBED1506A}"/>
  <bookViews>
    <workbookView xWindow="-120" yWindow="-120" windowWidth="20730" windowHeight="11040" firstSheet="8" activeTab="8" xr2:uid="{A5E3498D-77A0-48C4-8950-9DA3881CDD21}"/>
  </bookViews>
  <sheets>
    <sheet name="Total base" sheetId="1" r:id="rId1"/>
    <sheet name="Active base " sheetId="2" r:id="rId2"/>
    <sheet name="platinum base " sheetId="3" r:id="rId3"/>
    <sheet name="Friend Base " sheetId="5" r:id="rId4"/>
    <sheet name="Club base" sheetId="4" r:id="rId5"/>
    <sheet name="lapsed base" sheetId="6" r:id="rId6"/>
    <sheet name="not shopped" sheetId="7" r:id="rId7"/>
    <sheet name="renewing" sheetId="8" r:id="rId8"/>
    <sheet name="not renewed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8" l="1"/>
  <c r="L22" i="8"/>
  <c r="M21" i="8"/>
  <c r="L21" i="8"/>
  <c r="M16" i="8"/>
  <c r="L16" i="8"/>
  <c r="M15" i="8"/>
  <c r="L15" i="8"/>
  <c r="M9" i="8"/>
  <c r="L9" i="8"/>
  <c r="M8" i="8"/>
  <c r="L8" i="8"/>
</calcChain>
</file>

<file path=xl/sharedStrings.xml><?xml version="1.0" encoding="utf-8"?>
<sst xmlns="http://schemas.openxmlformats.org/spreadsheetml/2006/main" count="123" uniqueCount="52">
  <si>
    <t>Total base</t>
  </si>
  <si>
    <t>Count as per the Member Report</t>
  </si>
  <si>
    <t>Base</t>
  </si>
  <si>
    <t>customers</t>
  </si>
  <si>
    <t>Total active base</t>
  </si>
  <si>
    <t>Active base 12 months</t>
  </si>
  <si>
    <t>Platinum base ( new vs repeat)</t>
  </si>
  <si>
    <t>Platinum base</t>
  </si>
  <si>
    <t>channel/type</t>
  </si>
  <si>
    <t>Offline</t>
  </si>
  <si>
    <t>new</t>
  </si>
  <si>
    <t>repeater</t>
  </si>
  <si>
    <t>Online</t>
  </si>
  <si>
    <t>Grand Total</t>
  </si>
  <si>
    <t>Friend Base ( new vs repeat)</t>
  </si>
  <si>
    <t xml:space="preserve">Friend base </t>
  </si>
  <si>
    <t>customer</t>
  </si>
  <si>
    <t>offline</t>
  </si>
  <si>
    <t>online</t>
  </si>
  <si>
    <t>Club ( New vs repeat)</t>
  </si>
  <si>
    <t>club base</t>
  </si>
  <si>
    <t>Type of customers who are in lapsed base.( 1-2 years) recency 365-730</t>
  </si>
  <si>
    <t>type</t>
  </si>
  <si>
    <t>New</t>
  </si>
  <si>
    <t>Repeater</t>
  </si>
  <si>
    <t>Type of customers who have not shopped with us since 4-12 months recency 121-365</t>
  </si>
  <si>
    <t>Type</t>
  </si>
  <si>
    <t>Customers</t>
  </si>
  <si>
    <t xml:space="preserve">Type of customers who are renewing their LYBC subscription ( Platinum renewal/Club renewal) . </t>
  </si>
  <si>
    <t xml:space="preserve">Tier Migration </t>
  </si>
  <si>
    <t xml:space="preserve"> are renewing their LYBC subscription ( Platinum renewal/Club renewal) </t>
  </si>
  <si>
    <t>previous_year_tier</t>
  </si>
  <si>
    <t>current_year_tier</t>
  </si>
  <si>
    <t>\N</t>
  </si>
  <si>
    <t>Club</t>
  </si>
  <si>
    <t>Overall</t>
  </si>
  <si>
    <t>Overall - Subscription</t>
  </si>
  <si>
    <t>Overall - Subscription - Delta</t>
  </si>
  <si>
    <t>Friend</t>
  </si>
  <si>
    <t>Tier</t>
  </si>
  <si>
    <t>AMV</t>
  </si>
  <si>
    <t>ATV</t>
  </si>
  <si>
    <t>Platinum</t>
  </si>
  <si>
    <t>Online - Subscription</t>
  </si>
  <si>
    <t>Online - Subscription - Delta</t>
  </si>
  <si>
    <t>Offline - Subscription</t>
  </si>
  <si>
    <t>Offline - Subscription - Delta</t>
  </si>
  <si>
    <t>Type of customers who have not renewed their subscription in past 1 year.</t>
  </si>
  <si>
    <t>Total Club Base of FY23-24</t>
  </si>
  <si>
    <t>Not Renewed In FY24-25</t>
  </si>
  <si>
    <t>% of customer  not renewed in FY24-25</t>
  </si>
  <si>
    <t>Total Platinum Base of FY23_24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</si>
</sst>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 vertical="center" indent="1"/>
    </xf>
    <xf numFmtId="0" fontId="0" fillId="0" borderId="2" xfId="0" applyBorder="1"/>
    <xf numFmtId="165" fontId="0" fillId="0" borderId="3" xfId="1" applyNumberFormat="1" applyFont="1" applyBorder="1"/>
    <xf numFmtId="0" fontId="0" fillId="0" borderId="4" xfId="0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/>
    <xf numFmtId="165" fontId="2" fillId="0" borderId="0" xfId="1" applyNumberFormat="1" applyFont="1"/>
    <xf numFmtId="0" fontId="4" fillId="2" borderId="10" xfId="0" applyFont="1" applyFill="1" applyBorder="1"/>
    <xf numFmtId="0" fontId="4" fillId="3" borderId="13" xfId="0" applyFont="1" applyFill="1" applyBorder="1"/>
    <xf numFmtId="0" fontId="4" fillId="2" borderId="1" xfId="0" applyFont="1" applyFill="1" applyBorder="1"/>
    <xf numFmtId="0" fontId="4" fillId="2" borderId="14" xfId="0" applyFont="1" applyFill="1" applyBorder="1"/>
    <xf numFmtId="0" fontId="0" fillId="0" borderId="13" xfId="0" applyBorder="1" applyAlignment="1">
      <alignment horizontal="left"/>
    </xf>
    <xf numFmtId="165" fontId="0" fillId="0" borderId="1" xfId="1" applyNumberFormat="1" applyFont="1" applyBorder="1"/>
    <xf numFmtId="164" fontId="0" fillId="0" borderId="1" xfId="1" applyFont="1" applyBorder="1"/>
    <xf numFmtId="164" fontId="0" fillId="0" borderId="14" xfId="1" applyFont="1" applyBorder="1"/>
    <xf numFmtId="0" fontId="0" fillId="0" borderId="15" xfId="0" applyBorder="1" applyAlignment="1">
      <alignment horizontal="left"/>
    </xf>
    <xf numFmtId="165" fontId="0" fillId="0" borderId="16" xfId="1" applyNumberFormat="1" applyFont="1" applyBorder="1"/>
    <xf numFmtId="164" fontId="0" fillId="0" borderId="16" xfId="1" applyFont="1" applyBorder="1"/>
    <xf numFmtId="164" fontId="0" fillId="0" borderId="17" xfId="1" applyFont="1" applyBorder="1"/>
    <xf numFmtId="164" fontId="5" fillId="2" borderId="0" xfId="1" applyFont="1" applyFill="1" applyAlignment="1">
      <alignment horizontal="left"/>
    </xf>
    <xf numFmtId="165" fontId="4" fillId="3" borderId="18" xfId="1" applyNumberFormat="1" applyFont="1" applyFill="1" applyBorder="1"/>
    <xf numFmtId="164" fontId="0" fillId="0" borderId="0" xfId="1" applyFont="1" applyAlignment="1">
      <alignment horizontal="left"/>
    </xf>
    <xf numFmtId="164" fontId="0" fillId="0" borderId="0" xfId="1" applyFont="1"/>
    <xf numFmtId="9" fontId="0" fillId="0" borderId="0" xfId="2" applyFont="1"/>
    <xf numFmtId="165" fontId="5" fillId="2" borderId="0" xfId="1" applyNumberFormat="1" applyFont="1" applyFill="1" applyAlignment="1">
      <alignment horizontal="right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13B72F-CBF5-40AE-ADB4-9EF6344B4BA4}" name="Table7" displayName="Table7" ref="A2:B3" totalsRowShown="0">
  <tableColumns count="2">
    <tableColumn id="1" xr3:uid="{D6718454-671A-4262-B407-341BC320EC3F}" name="Base" dataDxfId="19"/>
    <tableColumn id="2" xr3:uid="{02FA30C8-CFA4-4D49-A290-59174B550813}" name="customers" dataDxfId="1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721BA7-053E-4F24-866D-F2C23E65B74C}" name="Table6" displayName="Table6" ref="A2:A3" totalsRowShown="0" headerRowDxfId="17" dataDxfId="16" headerRowCellStyle="Comma" dataCellStyle="Comma">
  <tableColumns count="1">
    <tableColumn id="1" xr3:uid="{857E6F45-F86C-4572-9B97-28C1934D9719}" name="Active base 12 months" dataDxfId="15" dataCellStyle="Comm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E3E455-CF5C-4E95-BF3C-EEDF65790ED5}" name="Table10" displayName="Table10" ref="A6:B13" totalsRowShown="0">
  <tableColumns count="2">
    <tableColumn id="1" xr3:uid="{9D073060-3FEF-4108-B6FE-CDB5E1FAF05D}" name="channel/type"/>
    <tableColumn id="2" xr3:uid="{2C791C2A-A036-4E80-BE6B-75C0847DF8A1}" name="customers" dataDxfId="14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CA5722-2FFE-49C2-AC82-FE40E395DDEA}" name="Table9" displayName="Table9" ref="A6:B13" totalsRowShown="0">
  <tableColumns count="2">
    <tableColumn id="1" xr3:uid="{79A6CF52-C9D5-4803-A815-81598256833F}" name="channel/type"/>
    <tableColumn id="2" xr3:uid="{B901D1BC-18B4-4EAE-8D15-B35A87521F6F}" name="customer" dataDxfId="13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83CC81-F188-430C-AE82-D9DD9E7C8A37}" name="Table8" displayName="Table8" ref="A5:B12" totalsRowShown="0">
  <tableColumns count="2">
    <tableColumn id="1" xr3:uid="{4BDC074B-2B81-4C0F-885A-2E6F338C9E42}" name="channel/type"/>
    <tableColumn id="2" xr3:uid="{DB3D8068-1C2C-4CA0-A3AD-1178E077C6DA}" name="customers" dataDxfId="12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4ABC6-B0B5-44AA-957C-564615C97DC2}" name="Table1" displayName="Table1" ref="C4:D6" totalsRowShown="0" headerRowBorderDxfId="10" tableBorderDxfId="11" totalsRowBorderDxfId="9">
  <tableColumns count="2">
    <tableColumn id="1" xr3:uid="{431C29DB-BA0C-4EB7-A5E8-4C3CE7ADE9D3}" name="type" dataDxfId="8"/>
    <tableColumn id="2" xr3:uid="{A936B57D-824A-4A06-856D-729DEFE370C4}" name="customers" dataDxfId="7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08D48-17A0-4C75-BA9F-3D44D8A1B4AF}" name="Table2" displayName="Table2" ref="E3:F5" totalsRowShown="0">
  <tableColumns count="2">
    <tableColumn id="1" xr3:uid="{F98C28FB-588B-4342-9EFD-D815B99D663B}" name="Type"/>
    <tableColumn id="2" xr3:uid="{4F12667A-338F-46D5-921E-705C84F740EB}" name="Customers" dataDxfId="6" dataCellStyle="Comm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4E0BE-6683-4D5D-A3DE-8283A52AAD3B}" name="Table3" displayName="Table3" ref="A5:C17" totalsRowShown="0" headerRowBorderDxfId="4" tableBorderDxfId="5" totalsRowBorderDxfId="3">
  <tableColumns count="3">
    <tableColumn id="1" xr3:uid="{E9D2785F-16D1-44D8-BBB4-B404F0A228E1}" name="previous_year_tier" dataDxfId="2"/>
    <tableColumn id="2" xr3:uid="{39CC7B80-88E9-4601-9467-871B69D2C543}" name="current_year_tier" dataDxfId="1"/>
    <tableColumn id="3" xr3:uid="{90AD97B9-BF8C-4475-ADCB-F53C1E209C8E}" name="custom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132-EA7F-48A2-B1C3-FC8BE3EAF616}">
  <dimension ref="A1:B3"/>
  <sheetViews>
    <sheetView workbookViewId="0">
      <selection activeCell="B3" sqref="B3"/>
    </sheetView>
  </sheetViews>
  <sheetFormatPr defaultRowHeight="15"/>
  <cols>
    <col min="1" max="1" width="11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0</v>
      </c>
      <c r="B3" s="2">
        <v>2762353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AFFF-5A1A-4FE3-B015-E41F341A8E6E}">
  <dimension ref="A1:A3"/>
  <sheetViews>
    <sheetView workbookViewId="0">
      <selection activeCell="A3" sqref="A3"/>
    </sheetView>
  </sheetViews>
  <sheetFormatPr defaultRowHeight="15"/>
  <cols>
    <col min="1" max="1" width="23.7109375" customWidth="1"/>
  </cols>
  <sheetData>
    <row r="1" spans="1:1" ht="16.5">
      <c r="A1" s="3" t="s">
        <v>4</v>
      </c>
    </row>
    <row r="2" spans="1:1">
      <c r="A2" s="2" t="s">
        <v>5</v>
      </c>
    </row>
    <row r="3" spans="1:1">
      <c r="A3" s="2">
        <v>477164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40ED-FC64-416D-8385-253F990C4343}">
  <dimension ref="A1:B13"/>
  <sheetViews>
    <sheetView workbookViewId="0">
      <selection activeCell="B5" sqref="B5"/>
    </sheetView>
  </sheetViews>
  <sheetFormatPr defaultRowHeight="15"/>
  <cols>
    <col min="1" max="1" width="15.140625" bestFit="1" customWidth="1"/>
    <col min="2" max="2" width="12.28515625" customWidth="1"/>
    <col min="3" max="3" width="9.28515625" bestFit="1" customWidth="1"/>
    <col min="5" max="5" width="13.140625" bestFit="1" customWidth="1"/>
    <col min="6" max="6" width="16" bestFit="1" customWidth="1"/>
  </cols>
  <sheetData>
    <row r="1" spans="1:2" ht="16.5">
      <c r="A1" s="5" t="s">
        <v>6</v>
      </c>
    </row>
    <row r="3" spans="1:2">
      <c r="A3" t="s">
        <v>7</v>
      </c>
      <c r="B3" s="2">
        <v>61096</v>
      </c>
    </row>
    <row r="6" spans="1:2">
      <c r="A6" t="s">
        <v>8</v>
      </c>
      <c r="B6" t="s">
        <v>3</v>
      </c>
    </row>
    <row r="7" spans="1:2">
      <c r="A7" s="16" t="s">
        <v>9</v>
      </c>
      <c r="B7" s="17">
        <v>57510</v>
      </c>
    </row>
    <row r="8" spans="1:2">
      <c r="A8" t="s">
        <v>10</v>
      </c>
      <c r="B8" s="2">
        <v>9224</v>
      </c>
    </row>
    <row r="9" spans="1:2">
      <c r="A9" t="s">
        <v>11</v>
      </c>
      <c r="B9" s="2">
        <v>48286</v>
      </c>
    </row>
    <row r="10" spans="1:2">
      <c r="A10" s="16" t="s">
        <v>12</v>
      </c>
      <c r="B10" s="17">
        <v>3586</v>
      </c>
    </row>
    <row r="11" spans="1:2">
      <c r="A11" t="s">
        <v>10</v>
      </c>
      <c r="B11" s="2">
        <v>300</v>
      </c>
    </row>
    <row r="12" spans="1:2">
      <c r="A12" t="s">
        <v>11</v>
      </c>
      <c r="B12" s="2">
        <v>3286</v>
      </c>
    </row>
    <row r="13" spans="1:2">
      <c r="A13" t="s">
        <v>13</v>
      </c>
      <c r="B13" s="2">
        <v>61096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5E9C-25C6-4E8C-BD94-6CEAA2588BF9}">
  <dimension ref="A1:B13"/>
  <sheetViews>
    <sheetView workbookViewId="0">
      <selection activeCell="B3" sqref="B3"/>
    </sheetView>
  </sheetViews>
  <sheetFormatPr defaultRowHeight="15"/>
  <cols>
    <col min="1" max="1" width="15.140625" bestFit="1" customWidth="1"/>
    <col min="2" max="2" width="11.42578125" customWidth="1"/>
  </cols>
  <sheetData>
    <row r="1" spans="1:2" ht="16.5">
      <c r="A1" s="5" t="s">
        <v>14</v>
      </c>
    </row>
    <row r="3" spans="1:2">
      <c r="A3" t="s">
        <v>15</v>
      </c>
      <c r="B3" s="2">
        <v>2050063</v>
      </c>
    </row>
    <row r="6" spans="1:2">
      <c r="A6" t="s">
        <v>8</v>
      </c>
      <c r="B6" t="s">
        <v>16</v>
      </c>
    </row>
    <row r="7" spans="1:2">
      <c r="A7" s="16" t="s">
        <v>17</v>
      </c>
      <c r="B7" s="17">
        <v>1790082</v>
      </c>
    </row>
    <row r="8" spans="1:2">
      <c r="A8" t="s">
        <v>10</v>
      </c>
      <c r="B8" s="2">
        <v>1159210</v>
      </c>
    </row>
    <row r="9" spans="1:2">
      <c r="A9" t="s">
        <v>11</v>
      </c>
      <c r="B9" s="2">
        <v>630872</v>
      </c>
    </row>
    <row r="10" spans="1:2">
      <c r="A10" s="16" t="s">
        <v>18</v>
      </c>
      <c r="B10" s="17">
        <v>259981</v>
      </c>
    </row>
    <row r="11" spans="1:2">
      <c r="A11" t="s">
        <v>10</v>
      </c>
      <c r="B11" s="2">
        <v>164805</v>
      </c>
    </row>
    <row r="12" spans="1:2">
      <c r="A12" t="s">
        <v>11</v>
      </c>
      <c r="B12" s="2">
        <v>95176</v>
      </c>
    </row>
    <row r="13" spans="1:2">
      <c r="A13" s="16" t="s">
        <v>13</v>
      </c>
      <c r="B13" s="17">
        <v>2050063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9158-A15A-44A0-BD4F-84BE5D1F62B3}">
  <dimension ref="A1:B12"/>
  <sheetViews>
    <sheetView workbookViewId="0">
      <selection activeCell="A6" sqref="A6"/>
    </sheetView>
  </sheetViews>
  <sheetFormatPr defaultRowHeight="15"/>
  <cols>
    <col min="1" max="1" width="15.140625" bestFit="1" customWidth="1"/>
    <col min="2" max="2" width="11.5703125" bestFit="1" customWidth="1"/>
    <col min="6" max="6" width="15" customWidth="1"/>
    <col min="7" max="7" width="12.28515625" customWidth="1"/>
    <col min="8" max="8" width="8" bestFit="1" customWidth="1"/>
    <col min="9" max="9" width="8.7109375" bestFit="1" customWidth="1"/>
    <col min="10" max="10" width="9.28515625" bestFit="1" customWidth="1"/>
  </cols>
  <sheetData>
    <row r="1" spans="1:2" ht="16.5">
      <c r="A1" s="5" t="s">
        <v>19</v>
      </c>
    </row>
    <row r="3" spans="1:2">
      <c r="A3" t="s">
        <v>20</v>
      </c>
      <c r="B3" s="2">
        <v>162592</v>
      </c>
    </row>
    <row r="5" spans="1:2">
      <c r="A5" t="s">
        <v>8</v>
      </c>
      <c r="B5" t="s">
        <v>3</v>
      </c>
    </row>
    <row r="6" spans="1:2">
      <c r="A6" s="16" t="s">
        <v>17</v>
      </c>
      <c r="B6" s="17">
        <v>148377</v>
      </c>
    </row>
    <row r="7" spans="1:2">
      <c r="A7" t="s">
        <v>10</v>
      </c>
      <c r="B7" s="2">
        <v>30337</v>
      </c>
    </row>
    <row r="8" spans="1:2">
      <c r="A8" t="s">
        <v>11</v>
      </c>
      <c r="B8" s="2">
        <v>118040</v>
      </c>
    </row>
    <row r="9" spans="1:2">
      <c r="A9" s="16" t="s">
        <v>18</v>
      </c>
      <c r="B9" s="17">
        <v>14215</v>
      </c>
    </row>
    <row r="10" spans="1:2">
      <c r="A10" t="s">
        <v>10</v>
      </c>
      <c r="B10" s="2">
        <v>1682</v>
      </c>
    </row>
    <row r="11" spans="1:2">
      <c r="A11" t="s">
        <v>11</v>
      </c>
      <c r="B11" s="2">
        <v>12533</v>
      </c>
    </row>
    <row r="12" spans="1:2">
      <c r="A12" s="16" t="s">
        <v>13</v>
      </c>
      <c r="B12" s="17">
        <v>162592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E45D-55B4-4A8D-9115-B8C2EF578CEF}">
  <dimension ref="A1:D6"/>
  <sheetViews>
    <sheetView workbookViewId="0">
      <selection activeCell="A6" sqref="A6"/>
    </sheetView>
  </sheetViews>
  <sheetFormatPr defaultRowHeight="15"/>
  <cols>
    <col min="1" max="1" width="70.85546875" bestFit="1" customWidth="1"/>
    <col min="2" max="2" width="9" bestFit="1" customWidth="1"/>
    <col min="3" max="3" width="11" customWidth="1"/>
    <col min="4" max="4" width="11.85546875" customWidth="1"/>
  </cols>
  <sheetData>
    <row r="1" spans="1:4" ht="16.5">
      <c r="A1" s="5" t="s">
        <v>21</v>
      </c>
      <c r="B1" s="2"/>
    </row>
    <row r="4" spans="1:4">
      <c r="C4" s="8" t="s">
        <v>22</v>
      </c>
      <c r="D4" s="9" t="s">
        <v>3</v>
      </c>
    </row>
    <row r="5" spans="1:4">
      <c r="C5" s="6" t="s">
        <v>23</v>
      </c>
      <c r="D5" s="7">
        <v>159279</v>
      </c>
    </row>
    <row r="6" spans="1:4">
      <c r="C6" s="10" t="s">
        <v>24</v>
      </c>
      <c r="D6" s="11">
        <v>207335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9CE-FCC7-485B-945F-3862F8A6B983}">
  <dimension ref="A1:F5"/>
  <sheetViews>
    <sheetView workbookViewId="0">
      <selection activeCell="F4" sqref="F4"/>
    </sheetView>
  </sheetViews>
  <sheetFormatPr defaultRowHeight="15"/>
  <cols>
    <col min="5" max="5" width="11" customWidth="1"/>
    <col min="6" max="6" width="11.85546875" customWidth="1"/>
  </cols>
  <sheetData>
    <row r="1" spans="1:6" ht="16.5">
      <c r="A1" s="5" t="s">
        <v>25</v>
      </c>
      <c r="B1" s="2"/>
    </row>
    <row r="3" spans="1:6">
      <c r="E3" t="s">
        <v>26</v>
      </c>
      <c r="F3" s="2" t="s">
        <v>27</v>
      </c>
    </row>
    <row r="4" spans="1:6">
      <c r="E4" t="s">
        <v>23</v>
      </c>
      <c r="F4" s="2">
        <v>106963</v>
      </c>
    </row>
    <row r="5" spans="1:6">
      <c r="E5" t="s">
        <v>24</v>
      </c>
      <c r="F5" s="2">
        <v>172151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FD4B-B222-4221-987C-20CB9B354DFB}">
  <dimension ref="A1:M22"/>
  <sheetViews>
    <sheetView topLeftCell="A4" workbookViewId="0">
      <selection activeCell="G19" sqref="G19:M22"/>
    </sheetView>
  </sheetViews>
  <sheetFormatPr defaultRowHeight="15"/>
  <cols>
    <col min="1" max="1" width="16" bestFit="1" customWidth="1"/>
    <col min="2" max="2" width="16.28515625" bestFit="1" customWidth="1"/>
    <col min="3" max="3" width="12.5703125" bestFit="1" customWidth="1"/>
    <col min="4" max="4" width="8" bestFit="1" customWidth="1"/>
    <col min="5" max="5" width="9" bestFit="1" customWidth="1"/>
    <col min="6" max="6" width="11.28515625" bestFit="1" customWidth="1"/>
    <col min="7" max="7" width="12.85546875" bestFit="1" customWidth="1"/>
    <col min="8" max="8" width="11" bestFit="1" customWidth="1"/>
    <col min="9" max="9" width="27.7109375" bestFit="1" customWidth="1"/>
    <col min="10" max="10" width="11.28515625" bestFit="1" customWidth="1"/>
  </cols>
  <sheetData>
    <row r="1" spans="1:13" ht="16.5">
      <c r="A1" s="3" t="s">
        <v>28</v>
      </c>
    </row>
    <row r="3" spans="1:13" ht="90">
      <c r="A3" t="s">
        <v>29</v>
      </c>
      <c r="H3" s="15" t="s">
        <v>30</v>
      </c>
    </row>
    <row r="5" spans="1:13" ht="15.75" thickBot="1">
      <c r="A5" s="8" t="s">
        <v>31</v>
      </c>
      <c r="B5" s="13" t="s">
        <v>32</v>
      </c>
      <c r="C5" s="12" t="s">
        <v>16</v>
      </c>
      <c r="H5" s="2"/>
    </row>
    <row r="6" spans="1:13">
      <c r="A6" s="6" t="s">
        <v>33</v>
      </c>
      <c r="B6" s="4" t="s">
        <v>34</v>
      </c>
      <c r="C6" s="7">
        <v>28434</v>
      </c>
      <c r="G6" s="18"/>
      <c r="H6" s="36" t="s">
        <v>35</v>
      </c>
      <c r="I6" s="36"/>
      <c r="J6" s="36" t="s">
        <v>36</v>
      </c>
      <c r="K6" s="36"/>
      <c r="L6" s="36" t="s">
        <v>37</v>
      </c>
      <c r="M6" s="37"/>
    </row>
    <row r="7" spans="1:13">
      <c r="A7" s="6" t="s">
        <v>33</v>
      </c>
      <c r="B7" s="4" t="s">
        <v>38</v>
      </c>
      <c r="C7" s="7">
        <v>189194</v>
      </c>
      <c r="G7" s="19" t="s">
        <v>39</v>
      </c>
      <c r="H7" s="20" t="s">
        <v>40</v>
      </c>
      <c r="I7" s="20" t="s">
        <v>41</v>
      </c>
      <c r="J7" s="20" t="s">
        <v>40</v>
      </c>
      <c r="K7" s="20" t="s">
        <v>41</v>
      </c>
      <c r="L7" s="20" t="s">
        <v>40</v>
      </c>
      <c r="M7" s="21" t="s">
        <v>41</v>
      </c>
    </row>
    <row r="8" spans="1:13">
      <c r="A8" s="6" t="s">
        <v>33</v>
      </c>
      <c r="B8" s="4" t="s">
        <v>42</v>
      </c>
      <c r="C8" s="7">
        <v>16222</v>
      </c>
      <c r="G8" s="22" t="s">
        <v>34</v>
      </c>
      <c r="H8" s="23">
        <v>6451.529955950954</v>
      </c>
      <c r="I8" s="23">
        <v>2591.92305548267</v>
      </c>
      <c r="J8" s="23">
        <v>5778.0889095675193</v>
      </c>
      <c r="K8" s="23">
        <v>2179.6178253806906</v>
      </c>
      <c r="L8" s="24">
        <f>IFERROR(J8/H8,0)</f>
        <v>0.89561529575442089</v>
      </c>
      <c r="M8" s="25">
        <f t="shared" ref="M8" si="0">IFERROR(K8/I8,0)</f>
        <v>0.84092690204293141</v>
      </c>
    </row>
    <row r="9" spans="1:13" ht="15.75" thickBot="1">
      <c r="A9" s="6" t="s">
        <v>34</v>
      </c>
      <c r="B9" s="4" t="s">
        <v>34</v>
      </c>
      <c r="C9" s="7">
        <v>61768</v>
      </c>
      <c r="G9" s="26" t="s">
        <v>42</v>
      </c>
      <c r="H9" s="27">
        <v>16433.060992799161</v>
      </c>
      <c r="I9" s="27">
        <v>3928.0655974061519</v>
      </c>
      <c r="J9" s="27">
        <v>11474.409029740631</v>
      </c>
      <c r="K9" s="27">
        <v>3512.0289462961291</v>
      </c>
      <c r="L9" s="28">
        <f>IFERROR(J9/H9,0)</f>
        <v>0.69825147212492111</v>
      </c>
      <c r="M9" s="29">
        <f>IFERROR(K9/I9,0)</f>
        <v>0.89408612438021728</v>
      </c>
    </row>
    <row r="10" spans="1:13">
      <c r="A10" s="6" t="s">
        <v>34</v>
      </c>
      <c r="B10" s="4" t="s">
        <v>38</v>
      </c>
      <c r="C10" s="7">
        <v>109538</v>
      </c>
      <c r="H10" s="2"/>
    </row>
    <row r="11" spans="1:13">
      <c r="A11" s="6" t="s">
        <v>34</v>
      </c>
      <c r="B11" s="4" t="s">
        <v>42</v>
      </c>
      <c r="C11" s="7">
        <v>10907</v>
      </c>
      <c r="H11" s="2"/>
    </row>
    <row r="12" spans="1:13" ht="15.75" thickBot="1">
      <c r="A12" s="6" t="s">
        <v>38</v>
      </c>
      <c r="B12" s="4" t="s">
        <v>34</v>
      </c>
      <c r="C12" s="7">
        <v>33290</v>
      </c>
      <c r="G12" s="16"/>
      <c r="H12" s="17"/>
    </row>
    <row r="13" spans="1:13">
      <c r="A13" s="6" t="s">
        <v>38</v>
      </c>
      <c r="B13" s="4" t="s">
        <v>38</v>
      </c>
      <c r="C13" s="7">
        <v>2168617</v>
      </c>
      <c r="G13" s="18"/>
      <c r="H13" s="36" t="s">
        <v>12</v>
      </c>
      <c r="I13" s="36"/>
      <c r="J13" s="36" t="s">
        <v>43</v>
      </c>
      <c r="K13" s="36"/>
      <c r="L13" s="36" t="s">
        <v>44</v>
      </c>
      <c r="M13" s="37"/>
    </row>
    <row r="14" spans="1:13">
      <c r="A14" s="6" t="s">
        <v>38</v>
      </c>
      <c r="B14" s="4" t="s">
        <v>42</v>
      </c>
      <c r="C14" s="7">
        <v>10536</v>
      </c>
      <c r="G14" s="19" t="s">
        <v>39</v>
      </c>
      <c r="H14" s="20" t="s">
        <v>40</v>
      </c>
      <c r="I14" s="20" t="s">
        <v>41</v>
      </c>
      <c r="J14" s="20" t="s">
        <v>40</v>
      </c>
      <c r="K14" s="20" t="s">
        <v>41</v>
      </c>
      <c r="L14" s="20" t="s">
        <v>40</v>
      </c>
      <c r="M14" s="21" t="s">
        <v>41</v>
      </c>
    </row>
    <row r="15" spans="1:13">
      <c r="A15" s="6" t="s">
        <v>42</v>
      </c>
      <c r="B15" s="4" t="s">
        <v>34</v>
      </c>
      <c r="C15" s="7">
        <v>50837</v>
      </c>
      <c r="G15" s="22" t="s">
        <v>34</v>
      </c>
      <c r="H15" s="23">
        <v>6766.345084799661</v>
      </c>
      <c r="I15" s="23">
        <v>2482.1596426488318</v>
      </c>
      <c r="J15" s="23">
        <v>6179.6306443024459</v>
      </c>
      <c r="K15" s="23">
        <v>2182.6869193154025</v>
      </c>
      <c r="L15" s="24">
        <f>IFERROR(J15/H15,0)</f>
        <v>0.91328931156419335</v>
      </c>
      <c r="M15" s="25">
        <f t="shared" ref="M15" si="1">IFERROR(K15/I15,0)</f>
        <v>0.87934993455382771</v>
      </c>
    </row>
    <row r="16" spans="1:13" ht="15.75" thickBot="1">
      <c r="A16" s="6" t="s">
        <v>42</v>
      </c>
      <c r="B16" s="4" t="s">
        <v>38</v>
      </c>
      <c r="C16" s="7">
        <v>3</v>
      </c>
      <c r="G16" s="26" t="s">
        <v>42</v>
      </c>
      <c r="H16" s="27">
        <v>16165.928058019665</v>
      </c>
      <c r="I16" s="27">
        <v>3532.8558068741499</v>
      </c>
      <c r="J16" s="27">
        <v>12011.85924494649</v>
      </c>
      <c r="K16" s="27">
        <v>3365.0811542305123</v>
      </c>
      <c r="L16" s="28">
        <f>IFERROR(J16/H16,0)</f>
        <v>0.74303554994404386</v>
      </c>
      <c r="M16" s="29">
        <f>IFERROR(K16/I16,0)</f>
        <v>0.95251018954207367</v>
      </c>
    </row>
    <row r="17" spans="1:13">
      <c r="A17" s="10" t="s">
        <v>42</v>
      </c>
      <c r="B17" s="14" t="s">
        <v>42</v>
      </c>
      <c r="C17" s="11">
        <v>34670</v>
      </c>
    </row>
    <row r="18" spans="1:13" ht="15.75" thickBot="1"/>
    <row r="19" spans="1:13">
      <c r="G19" s="18"/>
      <c r="H19" s="36" t="s">
        <v>9</v>
      </c>
      <c r="I19" s="36"/>
      <c r="J19" s="36" t="s">
        <v>45</v>
      </c>
      <c r="K19" s="36"/>
      <c r="L19" s="36" t="s">
        <v>46</v>
      </c>
      <c r="M19" s="37"/>
    </row>
    <row r="20" spans="1:13">
      <c r="G20" s="19" t="s">
        <v>39</v>
      </c>
      <c r="H20" s="20" t="s">
        <v>40</v>
      </c>
      <c r="I20" s="20" t="s">
        <v>41</v>
      </c>
      <c r="J20" s="20" t="s">
        <v>40</v>
      </c>
      <c r="K20" s="20" t="s">
        <v>41</v>
      </c>
      <c r="L20" s="20" t="s">
        <v>40</v>
      </c>
      <c r="M20" s="21" t="s">
        <v>41</v>
      </c>
    </row>
    <row r="21" spans="1:13">
      <c r="G21" s="22" t="s">
        <v>34</v>
      </c>
      <c r="H21" s="23">
        <v>6419.9255159236536</v>
      </c>
      <c r="I21" s="23">
        <v>2604.2144716239904</v>
      </c>
      <c r="J21" s="23">
        <v>5747.7616200757684</v>
      </c>
      <c r="K21" s="23">
        <v>2179.3651008782135</v>
      </c>
      <c r="L21" s="24">
        <f>IFERROR(J21/H21,0)</f>
        <v>0.89530035914269035</v>
      </c>
      <c r="M21" s="25">
        <f t="shared" ref="M21" si="2">IFERROR(K21/I21,0)</f>
        <v>0.83686083639615116</v>
      </c>
    </row>
    <row r="22" spans="1:13" ht="15.75" thickBot="1">
      <c r="G22" s="26" t="s">
        <v>42</v>
      </c>
      <c r="H22" s="27">
        <v>16452.913472281467</v>
      </c>
      <c r="I22" s="27">
        <v>3955.7166240324027</v>
      </c>
      <c r="J22" s="27">
        <v>11443.286058586698</v>
      </c>
      <c r="K22" s="27">
        <v>3521.5752149021614</v>
      </c>
      <c r="L22" s="28">
        <f>IFERROR(J22/H22,0)</f>
        <v>0.69551730627316666</v>
      </c>
      <c r="M22" s="29">
        <f>IFERROR(K22/I22,0)</f>
        <v>0.89024961836429939</v>
      </c>
    </row>
  </sheetData>
  <mergeCells count="9">
    <mergeCell ref="H19:I19"/>
    <mergeCell ref="J19:K19"/>
    <mergeCell ref="L19:M19"/>
    <mergeCell ref="H6:I6"/>
    <mergeCell ref="J6:K6"/>
    <mergeCell ref="L6:M6"/>
    <mergeCell ref="H13:I13"/>
    <mergeCell ref="J13:K13"/>
    <mergeCell ref="L13:M1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DBFC-C175-40F3-84D3-185CE0741DC5}">
  <dimension ref="A1:B10"/>
  <sheetViews>
    <sheetView tabSelected="1" workbookViewId="0">
      <selection activeCell="A7" sqref="A7"/>
    </sheetView>
  </sheetViews>
  <sheetFormatPr defaultRowHeight="15"/>
  <cols>
    <col min="1" max="1" width="40.5703125" bestFit="1" customWidth="1"/>
    <col min="2" max="2" width="7.42578125" bestFit="1" customWidth="1"/>
  </cols>
  <sheetData>
    <row r="1" spans="1:2" ht="16.5">
      <c r="A1" s="5" t="s">
        <v>47</v>
      </c>
    </row>
    <row r="5" spans="1:2">
      <c r="A5" s="30" t="s">
        <v>48</v>
      </c>
      <c r="B5" s="31">
        <v>33580</v>
      </c>
    </row>
    <row r="6" spans="1:2">
      <c r="A6" s="32" t="s">
        <v>49</v>
      </c>
      <c r="B6" s="2">
        <v>18054</v>
      </c>
    </row>
    <row r="7" spans="1:2">
      <c r="A7" s="33" t="s">
        <v>50</v>
      </c>
      <c r="B7" s="34">
        <v>0.53764145324597978</v>
      </c>
    </row>
    <row r="8" spans="1:2">
      <c r="A8" s="30" t="s">
        <v>51</v>
      </c>
      <c r="B8" s="35">
        <v>41835</v>
      </c>
    </row>
    <row r="9" spans="1:2">
      <c r="A9" s="32" t="s">
        <v>49</v>
      </c>
      <c r="B9" s="2">
        <v>32129</v>
      </c>
    </row>
    <row r="10" spans="1:2">
      <c r="A10" s="33" t="s">
        <v>50</v>
      </c>
      <c r="B10" s="34">
        <v>0.76799330703956015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Guest User</cp:lastModifiedBy>
  <cp:revision/>
  <dcterms:created xsi:type="dcterms:W3CDTF">2025-07-01T11:50:30Z</dcterms:created>
  <dcterms:modified xsi:type="dcterms:W3CDTF">2025-07-09T05:44:44Z</dcterms:modified>
  <cp:category/>
  <cp:contentStatus/>
</cp:coreProperties>
</file>