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QBR/"/>
    </mc:Choice>
  </mc:AlternateContent>
  <xr:revisionPtr revIDLastSave="0" documentId="8_{46BEA322-58D5-4296-9D21-1D0E1A98C819}" xr6:coauthVersionLast="47" xr6:coauthVersionMax="47" xr10:uidLastSave="{00000000-0000-0000-0000-000000000000}"/>
  <bookViews>
    <workbookView xWindow="-120" yWindow="-120" windowWidth="20730" windowHeight="11040" xr2:uid="{2C2E0C22-F1C2-4170-9EFE-004CB3483303}"/>
  </bookViews>
  <sheets>
    <sheet name="mar-may'25" sheetId="2" r:id="rId1"/>
    <sheet name="jun-aug'25" sheetId="1" r:id="rId2"/>
    <sheet name="jun-aug'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G8" i="3"/>
  <c r="G7" i="3"/>
  <c r="G6" i="3"/>
  <c r="G5" i="3"/>
  <c r="G4" i="3"/>
  <c r="G3" i="3"/>
  <c r="G2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D12" i="3"/>
  <c r="D11" i="3"/>
  <c r="D10" i="3"/>
  <c r="D9" i="3"/>
  <c r="D8" i="3"/>
  <c r="D7" i="3"/>
  <c r="D6" i="3"/>
  <c r="D5" i="3"/>
  <c r="D4" i="3"/>
  <c r="D3" i="3"/>
  <c r="D2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G12" i="2"/>
  <c r="G11" i="2"/>
  <c r="G10" i="2"/>
  <c r="G9" i="2"/>
  <c r="G8" i="2"/>
  <c r="G7" i="2"/>
  <c r="G6" i="2"/>
  <c r="G5" i="2"/>
  <c r="G4" i="2"/>
  <c r="G3" i="2"/>
  <c r="G2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D12" i="2"/>
  <c r="D11" i="2"/>
  <c r="D10" i="2"/>
  <c r="D9" i="2"/>
  <c r="D8" i="2"/>
  <c r="D7" i="2"/>
  <c r="D6" i="2"/>
  <c r="D5" i="2"/>
  <c r="D4" i="2"/>
  <c r="D3" i="2"/>
  <c r="C3" i="2"/>
  <c r="C4" i="2" s="1"/>
  <c r="C5" i="2" s="1"/>
  <c r="C6" i="2" s="1"/>
  <c r="C7" i="2" s="1"/>
  <c r="C8" i="2" s="1"/>
  <c r="C9" i="2" s="1"/>
  <c r="C10" i="2" s="1"/>
  <c r="C11" i="2" s="1"/>
  <c r="C12" i="2" s="1"/>
  <c r="D2" i="2"/>
  <c r="C2" i="2"/>
  <c r="C12" i="1"/>
  <c r="D12" i="1"/>
  <c r="D11" i="1"/>
  <c r="D10" i="1"/>
  <c r="D9" i="1"/>
  <c r="D8" i="1"/>
  <c r="D7" i="1"/>
  <c r="D6" i="1"/>
  <c r="D5" i="1"/>
  <c r="D4" i="1"/>
  <c r="D3" i="1"/>
  <c r="C11" i="1"/>
  <c r="D2" i="1"/>
  <c r="G3" i="1"/>
  <c r="G4" i="1"/>
  <c r="G5" i="1"/>
  <c r="G6" i="1"/>
  <c r="G7" i="1"/>
  <c r="G8" i="1"/>
  <c r="G9" i="1"/>
  <c r="G10" i="1"/>
  <c r="G11" i="1"/>
  <c r="G12" i="1"/>
  <c r="G2" i="1"/>
  <c r="F12" i="1"/>
  <c r="F2" i="1"/>
  <c r="F3" i="1"/>
  <c r="F4" i="1"/>
  <c r="F5" i="1" s="1"/>
  <c r="F6" i="1" s="1"/>
  <c r="F7" i="1" s="1"/>
  <c r="F8" i="1" s="1"/>
  <c r="F9" i="1" s="1"/>
  <c r="F10" i="1" s="1"/>
  <c r="F11" i="1" s="1"/>
  <c r="C4" i="1"/>
  <c r="C5" i="1" s="1"/>
  <c r="C6" i="1" s="1"/>
  <c r="C7" i="1" s="1"/>
  <c r="C8" i="1" s="1"/>
  <c r="C9" i="1" s="1"/>
  <c r="C10" i="1" s="1"/>
  <c r="C3" i="1"/>
  <c r="C2" i="1"/>
</calcChain>
</file>

<file path=xl/sharedStrings.xml><?xml version="1.0" encoding="utf-8"?>
<sst xmlns="http://schemas.openxmlformats.org/spreadsheetml/2006/main" count="24" uniqueCount="8">
  <si>
    <t>visit_tag</t>
  </si>
  <si>
    <t>customers</t>
  </si>
  <si>
    <t>sales</t>
  </si>
  <si>
    <t>10+</t>
  </si>
  <si>
    <t>Cumulative</t>
  </si>
  <si>
    <t>customers%</t>
  </si>
  <si>
    <t>sales cumulative</t>
  </si>
  <si>
    <t>Sales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</si>
</sst>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'mar-may''25'!$D$1</c:f>
              <c:strCache>
                <c:ptCount val="1"/>
                <c:pt idx="0">
                  <c:v>customers%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'mar-may''25'!$A$2:$A$12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10+</c:v>
                </c:pt>
              </c:strCache>
            </c:strRef>
          </c:cat>
          <c:val>
            <c:numRef>
              <c:f>'mar-may''25'!$D$2:$D$12</c:f>
              <c:numCache>
                <c:formatCode>0.0%</c:formatCode>
                <c:ptCount val="11"/>
                <c:pt idx="0">
                  <c:v>0.71906308653144435</c:v>
                </c:pt>
                <c:pt idx="1">
                  <c:v>0.15034139552931697</c:v>
                </c:pt>
                <c:pt idx="2">
                  <c:v>5.605738790284269E-2</c:v>
                </c:pt>
                <c:pt idx="3">
                  <c:v>2.7174090705117726E-2</c:v>
                </c:pt>
                <c:pt idx="4">
                  <c:v>1.507506541132398E-2</c:v>
                </c:pt>
                <c:pt idx="5">
                  <c:v>9.1497313285323276E-3</c:v>
                </c:pt>
                <c:pt idx="6">
                  <c:v>6.0255260182748389E-3</c:v>
                </c:pt>
                <c:pt idx="7">
                  <c:v>4.1286719176863813E-3</c:v>
                </c:pt>
                <c:pt idx="8">
                  <c:v>2.8826408556391291E-3</c:v>
                </c:pt>
                <c:pt idx="9">
                  <c:v>2.0369529934251163E-3</c:v>
                </c:pt>
                <c:pt idx="10">
                  <c:v>8.0654508063964913E-3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6-455B-8A51-D4C7894588A8}"/>
            </c:ext>
          </c:extLst>
        </c:ser>
        <c:ser>
          <c:idx val="1"/>
          <c:order val="1"/>
          <c:tx>
            <c:strRef>
              <c:f>'mar-may''25'!$G$1</c:f>
              <c:strCache>
                <c:ptCount val="1"/>
                <c:pt idx="0">
                  <c:v>Sales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'mar-may''25'!$A$2:$A$12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10+</c:v>
                </c:pt>
              </c:strCache>
            </c:strRef>
          </c:cat>
          <c:val>
            <c:numRef>
              <c:f>'mar-may''25'!$G$2:$G$12</c:f>
              <c:numCache>
                <c:formatCode>0.0%</c:formatCode>
                <c:ptCount val="11"/>
                <c:pt idx="0">
                  <c:v>0.42209996337824313</c:v>
                </c:pt>
                <c:pt idx="1">
                  <c:v>0.18859850979931569</c:v>
                </c:pt>
                <c:pt idx="2">
                  <c:v>0.10539606452382973</c:v>
                </c:pt>
                <c:pt idx="3">
                  <c:v>6.6582540345989039E-2</c:v>
                </c:pt>
                <c:pt idx="4">
                  <c:v>4.491456323127091E-2</c:v>
                </c:pt>
                <c:pt idx="5">
                  <c:v>3.2399109518374589E-2</c:v>
                </c:pt>
                <c:pt idx="6">
                  <c:v>2.4195660504368222E-2</c:v>
                </c:pt>
                <c:pt idx="7">
                  <c:v>1.8519977486806678E-2</c:v>
                </c:pt>
                <c:pt idx="8">
                  <c:v>1.3969809688793787E-2</c:v>
                </c:pt>
                <c:pt idx="9">
                  <c:v>1.0550356444064407E-2</c:v>
                </c:pt>
                <c:pt idx="10">
                  <c:v>7.2773445078943899E-2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6-455B-8A51-D4C78945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449408"/>
        <c:axId val="1048453248"/>
      </c:barChart>
      <c:catAx>
        <c:axId val="10484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53248"/>
        <c:crosses val="autoZero"/>
        <c:auto val="1"/>
        <c:lblAlgn val="ctr"/>
        <c:lblOffset val="100"/>
        <c:noMultiLvlLbl val="0"/>
      </c:catAx>
      <c:valAx>
        <c:axId val="10484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49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'jun-aug''25'!$D$1</c:f>
              <c:strCache>
                <c:ptCount val="1"/>
                <c:pt idx="0">
                  <c:v>customers%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'jun-aug''25'!$A$2:$A$12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10+</c:v>
                </c:pt>
              </c:strCache>
            </c:strRef>
          </c:cat>
          <c:val>
            <c:numRef>
              <c:f>'jun-aug''25'!$D$2:$D$12</c:f>
              <c:numCache>
                <c:formatCode>0.0%</c:formatCode>
                <c:ptCount val="11"/>
                <c:pt idx="0">
                  <c:v>0.7104623472443542</c:v>
                </c:pt>
                <c:pt idx="1">
                  <c:v>0.1516858445598096</c:v>
                </c:pt>
                <c:pt idx="2">
                  <c:v>5.8080552558138099E-2</c:v>
                </c:pt>
                <c:pt idx="3">
                  <c:v>2.8538589700710548E-2</c:v>
                </c:pt>
                <c:pt idx="4">
                  <c:v>1.5970162972827048E-2</c:v>
                </c:pt>
                <c:pt idx="5">
                  <c:v>9.815136799386389E-3</c:v>
                </c:pt>
                <c:pt idx="6">
                  <c:v>6.5080219645258543E-3</c:v>
                </c:pt>
                <c:pt idx="7">
                  <c:v>4.4193991656322684E-3</c:v>
                </c:pt>
                <c:pt idx="8">
                  <c:v>3.1402721852447761E-3</c:v>
                </c:pt>
                <c:pt idx="9">
                  <c:v>2.3404316126655199E-3</c:v>
                </c:pt>
                <c:pt idx="10">
                  <c:v>9.0392412367056914E-3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4714-A6C1-18B4ECC2278D}"/>
            </c:ext>
          </c:extLst>
        </c:ser>
        <c:ser>
          <c:idx val="1"/>
          <c:order val="1"/>
          <c:tx>
            <c:strRef>
              <c:f>'jun-aug''25'!$G$1</c:f>
              <c:strCache>
                <c:ptCount val="1"/>
                <c:pt idx="0">
                  <c:v>Sales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'jun-aug''25'!$A$2:$A$12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10+</c:v>
                </c:pt>
              </c:strCache>
            </c:strRef>
          </c:cat>
          <c:val>
            <c:numRef>
              <c:f>'jun-aug''25'!$G$2:$G$12</c:f>
              <c:numCache>
                <c:formatCode>0.0%</c:formatCode>
                <c:ptCount val="11"/>
                <c:pt idx="0">
                  <c:v>0.4052377839283563</c:v>
                </c:pt>
                <c:pt idx="1">
                  <c:v>0.18574945457849096</c:v>
                </c:pt>
                <c:pt idx="2">
                  <c:v>0.10624674362482781</c:v>
                </c:pt>
                <c:pt idx="3">
                  <c:v>6.9538302492968371E-2</c:v>
                </c:pt>
                <c:pt idx="4">
                  <c:v>4.7612032707478817E-2</c:v>
                </c:pt>
                <c:pt idx="5">
                  <c:v>3.4174982699282049E-2</c:v>
                </c:pt>
                <c:pt idx="6">
                  <c:v>2.6306948698770601E-2</c:v>
                </c:pt>
                <c:pt idx="7">
                  <c:v>1.960569749908286E-2</c:v>
                </c:pt>
                <c:pt idx="8">
                  <c:v>1.5208982351570194E-2</c:v>
                </c:pt>
                <c:pt idx="9">
                  <c:v>1.2306759374916966E-2</c:v>
                </c:pt>
                <c:pt idx="10">
                  <c:v>7.8012312044255017E-2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B-4714-A6C1-18B4ECC2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440288"/>
        <c:axId val="1048454208"/>
      </c:barChart>
      <c:catAx>
        <c:axId val="10484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54208"/>
        <c:crosses val="autoZero"/>
        <c:auto val="1"/>
        <c:lblAlgn val="ctr"/>
        <c:lblOffset val="100"/>
        <c:noMultiLvlLbl val="0"/>
      </c:catAx>
      <c:valAx>
        <c:axId val="10484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4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'jun-aug''24'!$D$1</c:f>
              <c:strCache>
                <c:ptCount val="1"/>
                <c:pt idx="0">
                  <c:v>customers%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'jun-aug''24'!$A$2:$A$12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10+</c:v>
                </c:pt>
              </c:strCache>
            </c:strRef>
          </c:cat>
          <c:val>
            <c:numRef>
              <c:f>'jun-aug''24'!$D$2:$D$12</c:f>
              <c:numCache>
                <c:formatCode>0.0%</c:formatCode>
                <c:ptCount val="11"/>
                <c:pt idx="0">
                  <c:v>0.7536528600618787</c:v>
                </c:pt>
                <c:pt idx="1">
                  <c:v>0.14184091757286205</c:v>
                </c:pt>
                <c:pt idx="2">
                  <c:v>4.9470183565944882E-2</c:v>
                </c:pt>
                <c:pt idx="3">
                  <c:v>2.2072033277276897E-2</c:v>
                </c:pt>
                <c:pt idx="4">
                  <c:v>1.1355331833458491E-2</c:v>
                </c:pt>
                <c:pt idx="5">
                  <c:v>6.5615746973430858E-3</c:v>
                </c:pt>
                <c:pt idx="6">
                  <c:v>4.0518781424719935E-3</c:v>
                </c:pt>
                <c:pt idx="7">
                  <c:v>2.6703614557348054E-3</c:v>
                </c:pt>
                <c:pt idx="8">
                  <c:v>1.8524310513377241E-3</c:v>
                </c:pt>
                <c:pt idx="9">
                  <c:v>1.3301442105989477E-3</c:v>
                </c:pt>
                <c:pt idx="10">
                  <c:v>5.1422841310924863E-3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2AB-BF37-17D72379C634}"/>
            </c:ext>
          </c:extLst>
        </c:ser>
        <c:ser>
          <c:idx val="1"/>
          <c:order val="1"/>
          <c:tx>
            <c:strRef>
              <c:f>'jun-aug''24'!$G$1</c:f>
              <c:strCache>
                <c:ptCount val="1"/>
                <c:pt idx="0">
                  <c:v>Sales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'jun-aug''24'!$A$2:$A$12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10+</c:v>
                </c:pt>
              </c:strCache>
            </c:strRef>
          </c:cat>
          <c:val>
            <c:numRef>
              <c:f>'jun-aug''24'!$G$2:$G$12</c:f>
              <c:numCache>
                <c:formatCode>0.0%</c:formatCode>
                <c:ptCount val="11"/>
                <c:pt idx="0">
                  <c:v>0.47767194642114974</c:v>
                </c:pt>
                <c:pt idx="1">
                  <c:v>0.19202203621061306</c:v>
                </c:pt>
                <c:pt idx="2">
                  <c:v>0.10105229062605622</c:v>
                </c:pt>
                <c:pt idx="3">
                  <c:v>5.8057616634243837E-2</c:v>
                </c:pt>
                <c:pt idx="4">
                  <c:v>3.689514441102152E-2</c:v>
                </c:pt>
                <c:pt idx="5">
                  <c:v>2.4890218903938967E-2</c:v>
                </c:pt>
                <c:pt idx="6">
                  <c:v>1.7528625003933342E-2</c:v>
                </c:pt>
                <c:pt idx="7">
                  <c:v>1.2495106053362372E-2</c:v>
                </c:pt>
                <c:pt idx="8">
                  <c:v>9.9306146136021786E-3</c:v>
                </c:pt>
                <c:pt idx="9">
                  <c:v>7.7180762284630982E-3</c:v>
                </c:pt>
                <c:pt idx="10">
                  <c:v>6.1738324893615727E-2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5-42AB-BF37-17D72379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01136"/>
        <c:axId val="1036307856"/>
      </c:barChart>
      <c:catAx>
        <c:axId val="10363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07856"/>
        <c:crosses val="autoZero"/>
        <c:auto val="1"/>
        <c:lblAlgn val="ctr"/>
        <c:lblOffset val="100"/>
        <c:noMultiLvlLbl val="0"/>
      </c:catAx>
      <c:valAx>
        <c:axId val="10363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01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71437</xdr:rowOff>
    </xdr:from>
    <xdr:to>
      <xdr:col>15</xdr:col>
      <xdr:colOff>57150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903C1-E8CD-BD70-9A41-82BDF4F0E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</xdr:row>
      <xdr:rowOff>119062</xdr:rowOff>
    </xdr:from>
    <xdr:to>
      <xdr:col>15</xdr:col>
      <xdr:colOff>180975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06801-243F-6496-4574-CA0DEC81B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157162</xdr:rowOff>
    </xdr:from>
    <xdr:to>
      <xdr:col>16</xdr:col>
      <xdr:colOff>38100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10AEB-FB89-D65D-8F4B-42980B781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271B-F8B2-45CF-8818-9A69685BA46B}">
  <dimension ref="A1:G12"/>
  <sheetViews>
    <sheetView tabSelected="1" workbookViewId="0">
      <selection activeCell="Q9" sqref="Q9"/>
    </sheetView>
  </sheetViews>
  <sheetFormatPr defaultRowHeight="15" x14ac:dyDescent="0.25"/>
  <cols>
    <col min="1" max="1" width="8.42578125" bestFit="1" customWidth="1"/>
    <col min="2" max="2" width="10.140625" bestFit="1" customWidth="1"/>
    <col min="3" max="3" width="11.140625" bestFit="1" customWidth="1"/>
    <col min="4" max="4" width="11.7109375" bestFit="1" customWidth="1"/>
    <col min="5" max="5" width="13.42578125" bestFit="1" customWidth="1"/>
    <col min="6" max="6" width="15.85546875" bestFit="1" customWidth="1"/>
    <col min="7" max="7" width="7.5703125" bestFit="1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6</v>
      </c>
      <c r="G1" s="1" t="s">
        <v>7</v>
      </c>
    </row>
    <row r="2" spans="1:7" x14ac:dyDescent="0.25">
      <c r="A2" s="1">
        <v>1</v>
      </c>
      <c r="B2" s="2">
        <v>1693738</v>
      </c>
      <c r="C2" s="2">
        <f>B2</f>
        <v>1693738</v>
      </c>
      <c r="D2" s="4">
        <f>B2/SUM($B$2:$B$12)</f>
        <v>0.71906308653144435</v>
      </c>
      <c r="E2" s="2">
        <v>1025424372.49</v>
      </c>
      <c r="F2" s="2">
        <f>E2</f>
        <v>1025424372.49</v>
      </c>
      <c r="G2" s="4">
        <f>E2/SUM($E$2:$E$12)</f>
        <v>0.42209996337824313</v>
      </c>
    </row>
    <row r="3" spans="1:7" x14ac:dyDescent="0.25">
      <c r="A3" s="1">
        <v>2</v>
      </c>
      <c r="B3" s="2">
        <v>354126</v>
      </c>
      <c r="C3" s="2">
        <f>C2+B3</f>
        <v>2047864</v>
      </c>
      <c r="D3" s="4">
        <f t="shared" ref="D3:D12" si="0">B3/SUM($B$2:$B$12)</f>
        <v>0.15034139552931697</v>
      </c>
      <c r="E3" s="2">
        <v>458169925</v>
      </c>
      <c r="F3" s="2">
        <f>F2+E3</f>
        <v>1483594297.49</v>
      </c>
      <c r="G3" s="4">
        <f t="shared" ref="G3:G12" si="1">E3/SUM($E$2:$E$12)</f>
        <v>0.18859850979931569</v>
      </c>
    </row>
    <row r="4" spans="1:7" x14ac:dyDescent="0.25">
      <c r="A4" s="1">
        <v>3</v>
      </c>
      <c r="B4" s="2">
        <v>132042</v>
      </c>
      <c r="C4" s="2">
        <f t="shared" ref="C4:C12" si="2">C3+B4</f>
        <v>2179906</v>
      </c>
      <c r="D4" s="4">
        <f t="shared" si="0"/>
        <v>5.605738790284269E-2</v>
      </c>
      <c r="E4" s="2">
        <v>256042887.24000001</v>
      </c>
      <c r="F4" s="2">
        <f t="shared" ref="F4:F12" si="3">F3+E4</f>
        <v>1739637184.73</v>
      </c>
      <c r="G4" s="4">
        <f t="shared" si="1"/>
        <v>0.10539606452382973</v>
      </c>
    </row>
    <row r="5" spans="1:7" x14ac:dyDescent="0.25">
      <c r="A5" s="1">
        <v>4</v>
      </c>
      <c r="B5" s="2">
        <v>64008</v>
      </c>
      <c r="C5" s="2">
        <f t="shared" si="2"/>
        <v>2243914</v>
      </c>
      <c r="D5" s="4">
        <f t="shared" si="0"/>
        <v>2.7174090705117726E-2</v>
      </c>
      <c r="E5" s="2">
        <v>161751636.05000001</v>
      </c>
      <c r="F5" s="2">
        <f t="shared" si="3"/>
        <v>1901388820.78</v>
      </c>
      <c r="G5" s="4">
        <f t="shared" si="1"/>
        <v>6.6582540345989039E-2</v>
      </c>
    </row>
    <row r="6" spans="1:7" x14ac:dyDescent="0.25">
      <c r="A6" s="1">
        <v>5</v>
      </c>
      <c r="B6" s="2">
        <v>35509</v>
      </c>
      <c r="C6" s="2">
        <f t="shared" si="2"/>
        <v>2279423</v>
      </c>
      <c r="D6" s="4">
        <f t="shared" si="0"/>
        <v>1.507506541132398E-2</v>
      </c>
      <c r="E6" s="2">
        <v>109112750.09</v>
      </c>
      <c r="F6" s="2">
        <f t="shared" si="3"/>
        <v>2010501570.8699999</v>
      </c>
      <c r="G6" s="4">
        <f t="shared" si="1"/>
        <v>4.491456323127091E-2</v>
      </c>
    </row>
    <row r="7" spans="1:7" x14ac:dyDescent="0.25">
      <c r="A7" s="1">
        <v>6</v>
      </c>
      <c r="B7" s="2">
        <v>21552</v>
      </c>
      <c r="C7" s="2">
        <f t="shared" si="2"/>
        <v>2300975</v>
      </c>
      <c r="D7" s="4">
        <f t="shared" si="0"/>
        <v>9.1497313285323276E-3</v>
      </c>
      <c r="E7" s="2">
        <v>78708456.359999999</v>
      </c>
      <c r="F7" s="2">
        <f t="shared" si="3"/>
        <v>2089210027.2299998</v>
      </c>
      <c r="G7" s="4">
        <f t="shared" si="1"/>
        <v>3.2399109518374589E-2</v>
      </c>
    </row>
    <row r="8" spans="1:7" x14ac:dyDescent="0.25">
      <c r="A8" s="1">
        <v>7</v>
      </c>
      <c r="B8" s="2">
        <v>14193</v>
      </c>
      <c r="C8" s="2">
        <f t="shared" si="2"/>
        <v>2315168</v>
      </c>
      <c r="D8" s="4">
        <f t="shared" si="0"/>
        <v>6.0255260182748389E-3</v>
      </c>
      <c r="E8" s="2">
        <v>58779488.609999999</v>
      </c>
      <c r="F8" s="2">
        <f t="shared" si="3"/>
        <v>2147989515.8399997</v>
      </c>
      <c r="G8" s="4">
        <f t="shared" si="1"/>
        <v>2.4195660504368222E-2</v>
      </c>
    </row>
    <row r="9" spans="1:7" x14ac:dyDescent="0.25">
      <c r="A9" s="1">
        <v>8</v>
      </c>
      <c r="B9" s="2">
        <v>9725</v>
      </c>
      <c r="C9" s="2">
        <f t="shared" si="2"/>
        <v>2324893</v>
      </c>
      <c r="D9" s="4">
        <f t="shared" si="0"/>
        <v>4.1286719176863813E-3</v>
      </c>
      <c r="E9" s="2">
        <v>44991324.189999998</v>
      </c>
      <c r="F9" s="2">
        <f t="shared" si="3"/>
        <v>2192980840.0299997</v>
      </c>
      <c r="G9" s="4">
        <f t="shared" si="1"/>
        <v>1.8519977486806678E-2</v>
      </c>
    </row>
    <row r="10" spans="1:7" x14ac:dyDescent="0.25">
      <c r="A10" s="1">
        <v>9</v>
      </c>
      <c r="B10" s="2">
        <v>6790</v>
      </c>
      <c r="C10" s="2">
        <f t="shared" si="2"/>
        <v>2331683</v>
      </c>
      <c r="D10" s="4">
        <f t="shared" si="0"/>
        <v>2.8826408556391291E-3</v>
      </c>
      <c r="E10" s="2">
        <v>33937419.039999999</v>
      </c>
      <c r="F10" s="2">
        <f t="shared" si="3"/>
        <v>2226918259.0699997</v>
      </c>
      <c r="G10" s="4">
        <f t="shared" si="1"/>
        <v>1.3969809688793787E-2</v>
      </c>
    </row>
    <row r="11" spans="1:7" x14ac:dyDescent="0.25">
      <c r="A11" s="1">
        <v>10</v>
      </c>
      <c r="B11" s="2">
        <v>4798</v>
      </c>
      <c r="C11" s="2">
        <f t="shared" si="2"/>
        <v>2336481</v>
      </c>
      <c r="D11" s="4">
        <f t="shared" si="0"/>
        <v>2.0369529934251163E-3</v>
      </c>
      <c r="E11" s="2">
        <v>25630404.109999999</v>
      </c>
      <c r="F11" s="2">
        <f t="shared" si="3"/>
        <v>2252548663.1799998</v>
      </c>
      <c r="G11" s="4">
        <f t="shared" si="1"/>
        <v>1.0550356444064407E-2</v>
      </c>
    </row>
    <row r="12" spans="1:7" x14ac:dyDescent="0.25">
      <c r="A12" s="1" t="s">
        <v>3</v>
      </c>
      <c r="B12" s="2">
        <v>18998</v>
      </c>
      <c r="C12" s="2">
        <f t="shared" si="2"/>
        <v>2355479</v>
      </c>
      <c r="D12" s="4">
        <f t="shared" si="0"/>
        <v>8.0654508063964913E-3</v>
      </c>
      <c r="E12" s="2">
        <v>176791449.25</v>
      </c>
      <c r="F12" s="2">
        <f t="shared" si="3"/>
        <v>2429340112.4299998</v>
      </c>
      <c r="G12" s="4">
        <f t="shared" si="1"/>
        <v>7.2773445078943899E-2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EEA4-3EDA-442E-B994-FB8E4F507227}">
  <dimension ref="A1:G12"/>
  <sheetViews>
    <sheetView workbookViewId="0">
      <selection activeCell="F13" sqref="F13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4" width="11.7109375" customWidth="1"/>
    <col min="5" max="5" width="16" bestFit="1" customWidth="1"/>
    <col min="6" max="6" width="15.85546875" bestFit="1" customWidth="1"/>
    <col min="7" max="7" width="7.5703125" bestFit="1" customWidth="1"/>
  </cols>
  <sheetData>
    <row r="1" spans="1:7" x14ac:dyDescent="0.25">
      <c r="A1" s="3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6</v>
      </c>
      <c r="G1" s="1" t="s">
        <v>7</v>
      </c>
    </row>
    <row r="2" spans="1:7" x14ac:dyDescent="0.25">
      <c r="A2" s="3">
        <v>1</v>
      </c>
      <c r="B2" s="2">
        <v>1839576</v>
      </c>
      <c r="C2" s="2">
        <f>B2</f>
        <v>1839576</v>
      </c>
      <c r="D2" s="4">
        <f>B2/SUM($B$2:$B$12)</f>
        <v>0.7104623472443542</v>
      </c>
      <c r="E2" s="2">
        <v>1097280758.6300001</v>
      </c>
      <c r="F2" s="2">
        <f>E2</f>
        <v>1097280758.6300001</v>
      </c>
      <c r="G2" s="4">
        <f>E2/SUM($E$2:$E$12)</f>
        <v>0.4052377839283563</v>
      </c>
    </row>
    <row r="3" spans="1:7" x14ac:dyDescent="0.25">
      <c r="A3" s="3">
        <v>2</v>
      </c>
      <c r="B3" s="2">
        <v>392755</v>
      </c>
      <c r="C3" s="2">
        <f>C2+B3</f>
        <v>2232331</v>
      </c>
      <c r="D3" s="4">
        <f t="shared" ref="D3:D12" si="0">B3/SUM($B$2:$B$12)</f>
        <v>0.1516858445598096</v>
      </c>
      <c r="E3" s="2">
        <v>502962237.27999997</v>
      </c>
      <c r="F3" s="2">
        <f>F2+E3</f>
        <v>1600242995.9100001</v>
      </c>
      <c r="G3" s="4">
        <f t="shared" ref="G3:G12" si="1">E3/SUM($E$2:$E$12)</f>
        <v>0.18574945457849096</v>
      </c>
    </row>
    <row r="4" spans="1:7" x14ac:dyDescent="0.25">
      <c r="A4" s="3">
        <v>3</v>
      </c>
      <c r="B4" s="2">
        <v>150386</v>
      </c>
      <c r="C4" s="2">
        <f t="shared" ref="C4:C12" si="2">C3+B4</f>
        <v>2382717</v>
      </c>
      <c r="D4" s="4">
        <f t="shared" si="0"/>
        <v>5.8080552558138099E-2</v>
      </c>
      <c r="E4" s="2">
        <v>287689134.80000001</v>
      </c>
      <c r="F4" s="2">
        <f t="shared" ref="F4:F11" si="3">F3+E4</f>
        <v>1887932130.71</v>
      </c>
      <c r="G4" s="4">
        <f t="shared" si="1"/>
        <v>0.10624674362482781</v>
      </c>
    </row>
    <row r="5" spans="1:7" x14ac:dyDescent="0.25">
      <c r="A5" s="3">
        <v>4</v>
      </c>
      <c r="B5" s="2">
        <v>73894</v>
      </c>
      <c r="C5" s="2">
        <f t="shared" si="2"/>
        <v>2456611</v>
      </c>
      <c r="D5" s="4">
        <f t="shared" si="0"/>
        <v>2.8538589700710548E-2</v>
      </c>
      <c r="E5" s="2">
        <v>188292020.97999999</v>
      </c>
      <c r="F5" s="2">
        <f t="shared" si="3"/>
        <v>2076224151.6900001</v>
      </c>
      <c r="G5" s="4">
        <f t="shared" si="1"/>
        <v>6.9538302492968371E-2</v>
      </c>
    </row>
    <row r="6" spans="1:7" x14ac:dyDescent="0.25">
      <c r="A6" s="3">
        <v>5</v>
      </c>
      <c r="B6" s="2">
        <v>41351</v>
      </c>
      <c r="C6" s="2">
        <f t="shared" si="2"/>
        <v>2497962</v>
      </c>
      <c r="D6" s="4">
        <f t="shared" si="0"/>
        <v>1.5970162972827048E-2</v>
      </c>
      <c r="E6" s="2">
        <v>128921264.11</v>
      </c>
      <c r="F6" s="2">
        <f t="shared" si="3"/>
        <v>2205145415.8000002</v>
      </c>
      <c r="G6" s="4">
        <f t="shared" si="1"/>
        <v>4.7612032707478817E-2</v>
      </c>
    </row>
    <row r="7" spans="1:7" x14ac:dyDescent="0.25">
      <c r="A7" s="3">
        <v>6</v>
      </c>
      <c r="B7" s="2">
        <v>25414</v>
      </c>
      <c r="C7" s="2">
        <f t="shared" si="2"/>
        <v>2523376</v>
      </c>
      <c r="D7" s="4">
        <f t="shared" si="0"/>
        <v>9.815136799386389E-3</v>
      </c>
      <c r="E7" s="2">
        <v>92537153.319999993</v>
      </c>
      <c r="F7" s="2">
        <f t="shared" si="3"/>
        <v>2297682569.1200004</v>
      </c>
      <c r="G7" s="4">
        <f t="shared" si="1"/>
        <v>3.4174982699282049E-2</v>
      </c>
    </row>
    <row r="8" spans="1:7" x14ac:dyDescent="0.25">
      <c r="A8" s="3">
        <v>7</v>
      </c>
      <c r="B8" s="2">
        <v>16851</v>
      </c>
      <c r="C8" s="2">
        <f t="shared" si="2"/>
        <v>2540227</v>
      </c>
      <c r="D8" s="4">
        <f t="shared" si="0"/>
        <v>6.5080219645258543E-3</v>
      </c>
      <c r="E8" s="2">
        <v>71232520.189999998</v>
      </c>
      <c r="F8" s="2">
        <f t="shared" si="3"/>
        <v>2368915089.3100004</v>
      </c>
      <c r="G8" s="4">
        <f t="shared" si="1"/>
        <v>2.6306948698770601E-2</v>
      </c>
    </row>
    <row r="9" spans="1:7" x14ac:dyDescent="0.25">
      <c r="A9" s="3">
        <v>8</v>
      </c>
      <c r="B9" s="2">
        <v>11443</v>
      </c>
      <c r="C9" s="2">
        <f t="shared" si="2"/>
        <v>2551670</v>
      </c>
      <c r="D9" s="4">
        <f t="shared" si="0"/>
        <v>4.4193991656322684E-3</v>
      </c>
      <c r="E9" s="2">
        <v>53087237.859999999</v>
      </c>
      <c r="F9" s="2">
        <f t="shared" si="3"/>
        <v>2422002327.1700006</v>
      </c>
      <c r="G9" s="4">
        <f t="shared" si="1"/>
        <v>1.960569749908286E-2</v>
      </c>
    </row>
    <row r="10" spans="1:7" x14ac:dyDescent="0.25">
      <c r="A10" s="3">
        <v>9</v>
      </c>
      <c r="B10" s="2">
        <v>8131</v>
      </c>
      <c r="C10" s="2">
        <f t="shared" si="2"/>
        <v>2559801</v>
      </c>
      <c r="D10" s="4">
        <f t="shared" si="0"/>
        <v>3.1402721852447761E-3</v>
      </c>
      <c r="E10" s="2">
        <v>41182052.5</v>
      </c>
      <c r="F10" s="2">
        <f t="shared" si="3"/>
        <v>2463184379.6700006</v>
      </c>
      <c r="G10" s="4">
        <f t="shared" si="1"/>
        <v>1.5208982351570194E-2</v>
      </c>
    </row>
    <row r="11" spans="1:7" x14ac:dyDescent="0.25">
      <c r="A11" s="3">
        <v>10</v>
      </c>
      <c r="B11" s="2">
        <v>6060</v>
      </c>
      <c r="C11" s="2">
        <f t="shared" si="2"/>
        <v>2565861</v>
      </c>
      <c r="D11" s="4">
        <f t="shared" si="0"/>
        <v>2.3404316126655199E-3</v>
      </c>
      <c r="E11" s="2">
        <v>33323571.489999998</v>
      </c>
      <c r="F11" s="2">
        <f t="shared" si="3"/>
        <v>2496507951.1600003</v>
      </c>
      <c r="G11" s="4">
        <f t="shared" si="1"/>
        <v>1.2306759374916966E-2</v>
      </c>
    </row>
    <row r="12" spans="1:7" x14ac:dyDescent="0.25">
      <c r="A12" s="3" t="s">
        <v>3</v>
      </c>
      <c r="B12" s="2">
        <v>23405</v>
      </c>
      <c r="C12" s="2">
        <f t="shared" si="2"/>
        <v>2589266</v>
      </c>
      <c r="D12" s="4">
        <f t="shared" si="0"/>
        <v>9.0392412367056914E-3</v>
      </c>
      <c r="E12" s="2">
        <v>211237481.63999999</v>
      </c>
      <c r="F12" s="2">
        <f t="shared" ref="F12" si="4">F11+E12</f>
        <v>2707745432.8000002</v>
      </c>
      <c r="G12" s="4">
        <f t="shared" si="1"/>
        <v>7.8012312044255017E-2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6192-8415-4D83-B74D-FCAA25DB251F}">
  <dimension ref="A1:G12"/>
  <sheetViews>
    <sheetView workbookViewId="0">
      <selection activeCell="F12" sqref="F12"/>
    </sheetView>
  </sheetViews>
  <sheetFormatPr defaultRowHeight="15" x14ac:dyDescent="0.25"/>
  <cols>
    <col min="1" max="1" width="8.42578125" bestFit="1" customWidth="1"/>
    <col min="2" max="2" width="10.140625" bestFit="1" customWidth="1"/>
    <col min="3" max="3" width="11.140625" bestFit="1" customWidth="1"/>
    <col min="4" max="5" width="11.7109375" bestFit="1" customWidth="1"/>
    <col min="6" max="6" width="15.85546875" bestFit="1" customWidth="1"/>
    <col min="7" max="7" width="7.5703125" bestFit="1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6</v>
      </c>
      <c r="G1" s="1" t="s">
        <v>7</v>
      </c>
    </row>
    <row r="2" spans="1:7" x14ac:dyDescent="0.25">
      <c r="A2" s="1">
        <v>1</v>
      </c>
      <c r="B2" s="2">
        <v>1496377</v>
      </c>
      <c r="C2" s="2">
        <f>B2</f>
        <v>1496377</v>
      </c>
      <c r="D2" s="4">
        <f>B2/SUM($B$2:$B$12)</f>
        <v>0.7536528600618787</v>
      </c>
      <c r="E2" s="2">
        <v>914431779.07000005</v>
      </c>
      <c r="F2" s="2">
        <f>E2</f>
        <v>914431779.07000005</v>
      </c>
      <c r="G2" s="4">
        <f>E2/SUM($E$2:$E$12)</f>
        <v>0.47767194642114974</v>
      </c>
    </row>
    <row r="3" spans="1:7" x14ac:dyDescent="0.25">
      <c r="A3" s="1">
        <v>2</v>
      </c>
      <c r="B3" s="2">
        <v>281625</v>
      </c>
      <c r="C3" s="2">
        <f>C2+B3</f>
        <v>1778002</v>
      </c>
      <c r="D3" s="4">
        <f t="shared" ref="D3:D12" si="0">B3/SUM($B$2:$B$12)</f>
        <v>0.14184091757286205</v>
      </c>
      <c r="E3" s="2">
        <v>367597581.37</v>
      </c>
      <c r="F3" s="2">
        <f>F2+E3</f>
        <v>1282029360.4400001</v>
      </c>
      <c r="G3" s="4">
        <f t="shared" ref="G3:G12" si="1">E3/SUM($E$2:$E$12)</f>
        <v>0.19202203621061306</v>
      </c>
    </row>
    <row r="4" spans="1:7" x14ac:dyDescent="0.25">
      <c r="A4" s="1">
        <v>3</v>
      </c>
      <c r="B4" s="2">
        <v>98223</v>
      </c>
      <c r="C4" s="2">
        <f t="shared" ref="C4:C12" si="2">C3+B4</f>
        <v>1876225</v>
      </c>
      <c r="D4" s="4">
        <f t="shared" si="0"/>
        <v>4.9470183565944882E-2</v>
      </c>
      <c r="E4" s="2">
        <v>193449555.88999999</v>
      </c>
      <c r="F4" s="2">
        <f t="shared" ref="F4:F12" si="3">F3+E4</f>
        <v>1475478916.3299999</v>
      </c>
      <c r="G4" s="4">
        <f t="shared" si="1"/>
        <v>0.10105229062605622</v>
      </c>
    </row>
    <row r="5" spans="1:7" x14ac:dyDescent="0.25">
      <c r="A5" s="1">
        <v>4</v>
      </c>
      <c r="B5" s="2">
        <v>43824</v>
      </c>
      <c r="C5" s="2">
        <f t="shared" si="2"/>
        <v>1920049</v>
      </c>
      <c r="D5" s="4">
        <f t="shared" si="0"/>
        <v>2.2072033277276897E-2</v>
      </c>
      <c r="E5" s="2">
        <v>111142657.77</v>
      </c>
      <c r="F5" s="2">
        <f t="shared" si="3"/>
        <v>1586621574.0999999</v>
      </c>
      <c r="G5" s="4">
        <f t="shared" si="1"/>
        <v>5.8057616634243837E-2</v>
      </c>
    </row>
    <row r="6" spans="1:7" x14ac:dyDescent="0.25">
      <c r="A6" s="1">
        <v>5</v>
      </c>
      <c r="B6" s="2">
        <v>22546</v>
      </c>
      <c r="C6" s="2">
        <f t="shared" si="2"/>
        <v>1942595</v>
      </c>
      <c r="D6" s="4">
        <f t="shared" si="0"/>
        <v>1.1355331833458491E-2</v>
      </c>
      <c r="E6" s="2">
        <v>70630257.430000007</v>
      </c>
      <c r="F6" s="2">
        <f t="shared" si="3"/>
        <v>1657251831.53</v>
      </c>
      <c r="G6" s="4">
        <f t="shared" si="1"/>
        <v>3.689514441102152E-2</v>
      </c>
    </row>
    <row r="7" spans="1:7" x14ac:dyDescent="0.25">
      <c r="A7" s="1">
        <v>6</v>
      </c>
      <c r="B7" s="2">
        <v>13028</v>
      </c>
      <c r="C7" s="2">
        <f t="shared" si="2"/>
        <v>1955623</v>
      </c>
      <c r="D7" s="4">
        <f t="shared" si="0"/>
        <v>6.5615746973430858E-3</v>
      </c>
      <c r="E7" s="2">
        <v>47648616.009999998</v>
      </c>
      <c r="F7" s="2">
        <f t="shared" si="3"/>
        <v>1704900447.54</v>
      </c>
      <c r="G7" s="4">
        <f t="shared" si="1"/>
        <v>2.4890218903938967E-2</v>
      </c>
    </row>
    <row r="8" spans="1:7" x14ac:dyDescent="0.25">
      <c r="A8" s="1">
        <v>7</v>
      </c>
      <c r="B8" s="2">
        <v>8045</v>
      </c>
      <c r="C8" s="2">
        <f t="shared" si="2"/>
        <v>1963668</v>
      </c>
      <c r="D8" s="4">
        <f t="shared" si="0"/>
        <v>4.0518781424719935E-3</v>
      </c>
      <c r="E8" s="2">
        <v>33555941.200000003</v>
      </c>
      <c r="F8" s="2">
        <f t="shared" si="3"/>
        <v>1738456388.74</v>
      </c>
      <c r="G8" s="4">
        <f t="shared" si="1"/>
        <v>1.7528625003933342E-2</v>
      </c>
    </row>
    <row r="9" spans="1:7" x14ac:dyDescent="0.25">
      <c r="A9" s="1">
        <v>8</v>
      </c>
      <c r="B9" s="2">
        <v>5302</v>
      </c>
      <c r="C9" s="2">
        <f t="shared" si="2"/>
        <v>1968970</v>
      </c>
      <c r="D9" s="4">
        <f t="shared" si="0"/>
        <v>2.6703614557348054E-3</v>
      </c>
      <c r="E9" s="2">
        <v>23920019.050000001</v>
      </c>
      <c r="F9" s="2">
        <f t="shared" si="3"/>
        <v>1762376407.79</v>
      </c>
      <c r="G9" s="4">
        <f t="shared" si="1"/>
        <v>1.2495106053362372E-2</v>
      </c>
    </row>
    <row r="10" spans="1:7" x14ac:dyDescent="0.25">
      <c r="A10" s="1">
        <v>9</v>
      </c>
      <c r="B10" s="2">
        <v>3678</v>
      </c>
      <c r="C10" s="2">
        <f t="shared" si="2"/>
        <v>1972648</v>
      </c>
      <c r="D10" s="4">
        <f t="shared" si="0"/>
        <v>1.8524310513377241E-3</v>
      </c>
      <c r="E10" s="2">
        <v>19010682.239999998</v>
      </c>
      <c r="F10" s="2">
        <f t="shared" si="3"/>
        <v>1781387090.03</v>
      </c>
      <c r="G10" s="4">
        <f t="shared" si="1"/>
        <v>9.9306146136021786E-3</v>
      </c>
    </row>
    <row r="11" spans="1:7" x14ac:dyDescent="0.25">
      <c r="A11" s="1">
        <v>10</v>
      </c>
      <c r="B11" s="2">
        <v>2641</v>
      </c>
      <c r="C11" s="2">
        <f t="shared" si="2"/>
        <v>1975289</v>
      </c>
      <c r="D11" s="4">
        <f t="shared" si="0"/>
        <v>1.3301442105989477E-3</v>
      </c>
      <c r="E11" s="2">
        <v>14775107.119999999</v>
      </c>
      <c r="F11" s="2">
        <f t="shared" si="3"/>
        <v>1796162197.1499999</v>
      </c>
      <c r="G11" s="4">
        <f t="shared" si="1"/>
        <v>7.7180762284630982E-3</v>
      </c>
    </row>
    <row r="12" spans="1:7" x14ac:dyDescent="0.25">
      <c r="A12" s="1" t="s">
        <v>3</v>
      </c>
      <c r="B12" s="2">
        <v>10210</v>
      </c>
      <c r="C12" s="2">
        <f t="shared" si="2"/>
        <v>1985499</v>
      </c>
      <c r="D12" s="4">
        <f t="shared" si="0"/>
        <v>5.1422841310924863E-3</v>
      </c>
      <c r="E12" s="2">
        <v>118188825.39</v>
      </c>
      <c r="F12" s="2">
        <f t="shared" si="3"/>
        <v>1914351022.54</v>
      </c>
      <c r="G12" s="4">
        <f t="shared" si="1"/>
        <v>6.1738324893615727E-2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mar-may'25</vt:lpstr>
      <vt:lpstr>jun-aug'25</vt:lpstr>
      <vt:lpstr>jun-aug'24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2025-09-18T10:44:10Z</dcterms:created>
  <dcterms:modified xsi:type="dcterms:W3CDTF">2025-09-18T12:39:43Z</dcterms:modified>
</cp:coreProperties>
</file>