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aldiram/QBR/"/>
    </mc:Choice>
  </mc:AlternateContent>
  <xr:revisionPtr revIDLastSave="184" documentId="8_{91160A2C-5E05-478F-B3E4-887D827A3B53}" xr6:coauthVersionLast="47" xr6:coauthVersionMax="47" xr10:uidLastSave="{0330C2B0-D381-4264-8AD7-7DC49629EED5}"/>
  <bookViews>
    <workbookView xWindow="-120" yWindow="-120" windowWidth="20730" windowHeight="11040" xr2:uid="{30537E28-7B5F-4DA0-9BF4-BBEA8C045DCC}"/>
  </bookViews>
  <sheets>
    <sheet name="Snapshort" sheetId="1" r:id="rId1"/>
    <sheet name="snapshort L2L" sheetId="17" r:id="rId2"/>
    <sheet name="MOM" sheetId="4" r:id="rId3"/>
    <sheet name="store wise" sheetId="5" r:id="rId4"/>
    <sheet name="brand wise" sheetId="7" r:id="rId5"/>
    <sheet name="day wise" sheetId="9" r:id="rId6"/>
    <sheet name="ATV banding" sheetId="11" r:id="rId7"/>
    <sheet name="categorywise" sheetId="10" r:id="rId8"/>
    <sheet name="Repeart cohort" sheetId="18" r:id="rId9"/>
    <sheet name="Onetimer MoM" sheetId="12" r:id="rId10"/>
    <sheet name="Points distribution" sheetId="14" r:id="rId11"/>
    <sheet name="loyalty non loyalty" sheetId="8" r:id="rId12"/>
    <sheet name="lifecyclye" sheetId="16" r:id="rId1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8" l="1"/>
  <c r="C79" i="18"/>
  <c r="F78" i="18"/>
  <c r="C78" i="18"/>
  <c r="F77" i="18"/>
  <c r="C77" i="18"/>
  <c r="F76" i="18"/>
  <c r="C76" i="18"/>
  <c r="F75" i="18"/>
  <c r="C75" i="18"/>
  <c r="F74" i="18"/>
  <c r="C74" i="18"/>
  <c r="F73" i="18"/>
  <c r="C73" i="18"/>
  <c r="F72" i="18"/>
  <c r="C72" i="18"/>
  <c r="F71" i="18"/>
  <c r="C71" i="18"/>
  <c r="F70" i="18"/>
  <c r="C70" i="18"/>
  <c r="F69" i="18"/>
  <c r="C69" i="18"/>
  <c r="F68" i="18"/>
  <c r="C68" i="18"/>
  <c r="F67" i="18"/>
  <c r="C67" i="18"/>
  <c r="F66" i="18"/>
  <c r="C66" i="18"/>
  <c r="F65" i="18"/>
  <c r="C65" i="18"/>
  <c r="F64" i="18"/>
  <c r="C64" i="18"/>
  <c r="F63" i="18"/>
  <c r="C63" i="18"/>
  <c r="F62" i="18"/>
  <c r="C62" i="18"/>
  <c r="F61" i="18"/>
  <c r="C61" i="18"/>
  <c r="F60" i="18"/>
  <c r="C60" i="18"/>
  <c r="F59" i="18"/>
  <c r="C59" i="18"/>
  <c r="F58" i="18"/>
  <c r="C58" i="18"/>
  <c r="F57" i="18"/>
  <c r="C57" i="18"/>
  <c r="F56" i="18"/>
  <c r="C56" i="18"/>
  <c r="F55" i="18"/>
  <c r="C55" i="18"/>
  <c r="F54" i="18"/>
  <c r="C54" i="18"/>
  <c r="F53" i="18"/>
  <c r="C53" i="18"/>
  <c r="F52" i="18"/>
  <c r="C52" i="18"/>
  <c r="F51" i="18"/>
  <c r="C51" i="18"/>
  <c r="F50" i="18"/>
  <c r="C50" i="18"/>
  <c r="F49" i="18"/>
  <c r="C49" i="18"/>
  <c r="F48" i="18"/>
  <c r="C48" i="18"/>
  <c r="F47" i="18"/>
  <c r="C47" i="18"/>
  <c r="F46" i="18"/>
  <c r="C46" i="18"/>
  <c r="F45" i="18"/>
  <c r="C45" i="18"/>
  <c r="F44" i="18"/>
  <c r="C44" i="18"/>
  <c r="F43" i="18"/>
  <c r="C43" i="18"/>
  <c r="F42" i="18"/>
  <c r="C42" i="18"/>
  <c r="F41" i="18"/>
  <c r="C41" i="18"/>
  <c r="F40" i="18"/>
  <c r="C40" i="18"/>
  <c r="F39" i="18"/>
  <c r="C39" i="18"/>
  <c r="F38" i="18"/>
  <c r="C38" i="18"/>
  <c r="F37" i="18"/>
  <c r="C37" i="18"/>
  <c r="F36" i="18"/>
  <c r="C36" i="18"/>
  <c r="F35" i="18"/>
  <c r="C35" i="18"/>
  <c r="F34" i="18"/>
  <c r="C34" i="18"/>
  <c r="F33" i="18"/>
  <c r="C33" i="18"/>
  <c r="F32" i="18"/>
  <c r="C32" i="18"/>
  <c r="F31" i="18"/>
  <c r="C31" i="18"/>
  <c r="F30" i="18"/>
  <c r="C30" i="18"/>
  <c r="F29" i="18"/>
  <c r="C29" i="18"/>
  <c r="F28" i="18"/>
  <c r="C28" i="18"/>
  <c r="F27" i="18"/>
  <c r="C27" i="18"/>
  <c r="F26" i="18"/>
  <c r="C26" i="18"/>
  <c r="F25" i="18"/>
  <c r="C25" i="18"/>
  <c r="F24" i="18"/>
  <c r="C24" i="18"/>
  <c r="F23" i="18"/>
  <c r="C23" i="18"/>
  <c r="F22" i="18"/>
  <c r="C22" i="18"/>
  <c r="F21" i="18"/>
  <c r="C21" i="18"/>
  <c r="F20" i="18"/>
  <c r="C20" i="18"/>
  <c r="F19" i="18"/>
  <c r="C19" i="18"/>
  <c r="F18" i="18"/>
  <c r="C18" i="18"/>
  <c r="F17" i="18"/>
  <c r="C17" i="18"/>
  <c r="F16" i="18"/>
  <c r="C16" i="18"/>
  <c r="F15" i="18"/>
  <c r="C15" i="18"/>
  <c r="F14" i="18"/>
  <c r="C14" i="18"/>
  <c r="F13" i="18"/>
  <c r="C13" i="18"/>
  <c r="F12" i="18"/>
  <c r="C12" i="18"/>
  <c r="F11" i="18"/>
  <c r="C11" i="18"/>
  <c r="F10" i="18"/>
  <c r="C10" i="18"/>
  <c r="F9" i="18"/>
  <c r="C9" i="18"/>
  <c r="F8" i="18"/>
  <c r="C8" i="18"/>
  <c r="F7" i="18"/>
  <c r="C7" i="18"/>
  <c r="F6" i="18"/>
  <c r="C6" i="18"/>
  <c r="F5" i="18"/>
  <c r="C5" i="18"/>
  <c r="F4" i="18"/>
  <c r="C4" i="18"/>
  <c r="F3" i="18"/>
  <c r="C3" i="18"/>
  <c r="F2" i="18"/>
  <c r="C2" i="18"/>
  <c r="G19" i="9"/>
  <c r="F19" i="9"/>
  <c r="E19" i="9"/>
  <c r="D19" i="9"/>
  <c r="C19" i="9"/>
  <c r="C10" i="7"/>
  <c r="D1" i="5"/>
  <c r="D1" i="11"/>
  <c r="C1" i="11"/>
  <c r="F1" i="10"/>
  <c r="E1" i="10"/>
  <c r="D1" i="10"/>
  <c r="S19" i="9"/>
  <c r="R19" i="9"/>
  <c r="Q19" i="9"/>
  <c r="P19" i="9"/>
  <c r="O19" i="9"/>
  <c r="L32" i="7" l="1"/>
  <c r="K32" i="7"/>
  <c r="J32" i="7"/>
  <c r="I32" i="7"/>
  <c r="H32" i="7"/>
  <c r="G32" i="7"/>
  <c r="F32" i="7"/>
  <c r="E32" i="7"/>
  <c r="D32" i="7"/>
  <c r="L21" i="7"/>
  <c r="K21" i="7"/>
  <c r="J21" i="7"/>
  <c r="I21" i="7"/>
  <c r="H21" i="7"/>
  <c r="G21" i="7"/>
  <c r="F21" i="7"/>
  <c r="E21" i="7"/>
  <c r="L10" i="7"/>
  <c r="K10" i="7"/>
  <c r="J10" i="7"/>
  <c r="I10" i="7"/>
  <c r="H10" i="7"/>
  <c r="G10" i="7"/>
  <c r="F10" i="7"/>
  <c r="E10" i="7"/>
  <c r="D50" i="7"/>
  <c r="D21" i="7"/>
  <c r="D10" i="7"/>
  <c r="M1" i="5" l="1"/>
  <c r="L1" i="5"/>
  <c r="K1" i="5"/>
  <c r="J1" i="5"/>
  <c r="H1" i="5"/>
  <c r="F1" i="5"/>
  <c r="U18" i="4"/>
  <c r="T18" i="4"/>
  <c r="N18" i="4"/>
  <c r="K18" i="4"/>
  <c r="N5" i="1"/>
  <c r="Q5" i="1"/>
  <c r="P5" i="1"/>
  <c r="O5" i="1"/>
  <c r="M5" i="1"/>
</calcChain>
</file>

<file path=xl/sharedStrings.xml><?xml version="1.0" encoding="utf-8"?>
<sst xmlns="http://schemas.openxmlformats.org/spreadsheetml/2006/main" count="1303" uniqueCount="514">
  <si>
    <t>period</t>
  </si>
  <si>
    <t>1Jun24-31Aug24</t>
  </si>
  <si>
    <t>1Jun25-31Aug25</t>
  </si>
  <si>
    <t>1Mar25-31May25</t>
  </si>
  <si>
    <t>store_count</t>
  </si>
  <si>
    <t>loyalty_sales</t>
  </si>
  <si>
    <t>repeater_sales</t>
  </si>
  <si>
    <t>loyalty_bills</t>
  </si>
  <si>
    <t>repeater_bills</t>
  </si>
  <si>
    <t>enrollment</t>
  </si>
  <si>
    <t>Transacted_Customers</t>
  </si>
  <si>
    <t>repeater</t>
  </si>
  <si>
    <t>Redeemers</t>
  </si>
  <si>
    <t>points_issued</t>
  </si>
  <si>
    <t>Points_Redeemed</t>
  </si>
  <si>
    <t>Earn_Burn_Ratio</t>
  </si>
  <si>
    <t>AMV</t>
  </si>
  <si>
    <t>Repeater_AMV</t>
  </si>
  <si>
    <t>ATV</t>
  </si>
  <si>
    <t>Repeater_ATV</t>
  </si>
  <si>
    <t>avg_visit</t>
  </si>
  <si>
    <t>UPT</t>
  </si>
  <si>
    <t>ASP</t>
  </si>
  <si>
    <t>nonloyalty_sales</t>
  </si>
  <si>
    <t>nonloyalty_bills</t>
  </si>
  <si>
    <t>visit</t>
  </si>
  <si>
    <t>repeater_visit</t>
  </si>
  <si>
    <t>storecode</t>
  </si>
  <si>
    <t>sales</t>
  </si>
  <si>
    <t>bills</t>
  </si>
  <si>
    <t>redeemed</t>
  </si>
  <si>
    <t>isused</t>
  </si>
  <si>
    <t>PERIOD</t>
  </si>
  <si>
    <t>txnmonth</t>
  </si>
  <si>
    <t>txnyear</t>
  </si>
  <si>
    <t>Transacting_Customers</t>
  </si>
  <si>
    <t>OneTimer</t>
  </si>
  <si>
    <t>Repeater</t>
  </si>
  <si>
    <t>onetimer_Sales</t>
  </si>
  <si>
    <t>Repeat_Sales</t>
  </si>
  <si>
    <t>onetimer_Bills</t>
  </si>
  <si>
    <t>Repeat_Bills</t>
  </si>
  <si>
    <t>Repeat_ATV</t>
  </si>
  <si>
    <t>total_visit</t>
  </si>
  <si>
    <t>Transaction_Points_issued</t>
  </si>
  <si>
    <t>Points_redeemed</t>
  </si>
  <si>
    <t>redeemers</t>
  </si>
  <si>
    <t>redemption_sales</t>
  </si>
  <si>
    <t>redemption_bills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</si>
  <si>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</si>
  <si>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</si>
  <si>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</si>
  <si>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</si>
  <si>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</si>
  <si>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</si>
  <si>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</si>
  <si>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</si>
  <si>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</si>
  <si>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</si>
  <si>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</si>
  <si>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</si>
  <si>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brand</t>
  </si>
  <si>
    <t>LpaasStore</t>
  </si>
  <si>
    <t>customers</t>
  </si>
  <si>
    <t>repeaters</t>
  </si>
  <si>
    <t>issued</t>
  </si>
  <si>
    <t>ECOM</t>
  </si>
  <si>
    <t>Ecom</t>
  </si>
  <si>
    <t>Haldiram Ethnic Pvt. Ltd.</t>
  </si>
  <si>
    <t>RO501</t>
  </si>
  <si>
    <t>Haldiram - Spice Mall</t>
  </si>
  <si>
    <t>RO504</t>
  </si>
  <si>
    <t>Haldiram- ANGEL MEGA MALL</t>
  </si>
  <si>
    <t>RO506</t>
  </si>
  <si>
    <t>Haldiram- CROSS RIVER</t>
  </si>
  <si>
    <t>RO507</t>
  </si>
  <si>
    <t>Haldiram- DILSAD GARDEN</t>
  </si>
  <si>
    <t>RO508</t>
  </si>
  <si>
    <t>MSX Mall Greater Noida</t>
  </si>
  <si>
    <t>RO509</t>
  </si>
  <si>
    <t>Haldiram - World Square Mall</t>
  </si>
  <si>
    <t>RO510</t>
  </si>
  <si>
    <t>East Delhi Mall</t>
  </si>
  <si>
    <t>RO511</t>
  </si>
  <si>
    <t>Haldiram - Akshardham</t>
  </si>
  <si>
    <t>RO512</t>
  </si>
  <si>
    <t>Haldiram Khatauli</t>
  </si>
  <si>
    <t>RO513</t>
  </si>
  <si>
    <t>Haldiram - Logix City Center</t>
  </si>
  <si>
    <t>RO514</t>
  </si>
  <si>
    <t>Haldiram - Grand Venice Mall</t>
  </si>
  <si>
    <t>RO515</t>
  </si>
  <si>
    <t>Haldiram - Sec-18</t>
  </si>
  <si>
    <t>RO517</t>
  </si>
  <si>
    <t>Haldiram - Nehru Nagar</t>
  </si>
  <si>
    <t>RO518</t>
  </si>
  <si>
    <t>Haldiram - DLF MALL OF INDIA</t>
  </si>
  <si>
    <t>RO519</t>
  </si>
  <si>
    <t>AJNARA ORBIT PLAZA</t>
  </si>
  <si>
    <t>RO520</t>
  </si>
  <si>
    <t>Haldiram - CBD SHADARA</t>
  </si>
  <si>
    <t>RO521</t>
  </si>
  <si>
    <t>Pacific Mall, Ghaziabad</t>
  </si>
  <si>
    <t>RO522</t>
  </si>
  <si>
    <t>HALDIRAM SRK MALL AGRA</t>
  </si>
  <si>
    <t>RO523</t>
  </si>
  <si>
    <t>Jaipuria Sunrise Plaza</t>
  </si>
  <si>
    <t>RO524</t>
  </si>
  <si>
    <t>ADVANT IT PARK</t>
  </si>
  <si>
    <t>RO525</t>
  </si>
  <si>
    <t>HUSH LIFE</t>
  </si>
  <si>
    <t>RO526</t>
  </si>
  <si>
    <t>Signature Global Mall</t>
  </si>
  <si>
    <t>RO528</t>
  </si>
  <si>
    <t>RDC</t>
  </si>
  <si>
    <t>RO529</t>
  </si>
  <si>
    <t>Gajraula, Amroha</t>
  </si>
  <si>
    <t>RO530</t>
  </si>
  <si>
    <t>Skymark One</t>
  </si>
  <si>
    <t>RO531</t>
  </si>
  <si>
    <t>Paras One33</t>
  </si>
  <si>
    <t>RO532</t>
  </si>
  <si>
    <t>SIS-DDN</t>
  </si>
  <si>
    <t>RO533</t>
  </si>
  <si>
    <t>Vasundhara Ghaziabad</t>
  </si>
  <si>
    <t>RO534</t>
  </si>
  <si>
    <t>Vikas Marg Delhi</t>
  </si>
  <si>
    <t>RO535</t>
  </si>
  <si>
    <t>Krishna Nagar</t>
  </si>
  <si>
    <t>RO536</t>
  </si>
  <si>
    <t>V3S Mall</t>
  </si>
  <si>
    <t>RO537</t>
  </si>
  <si>
    <t>Delhi Meerut Expressway</t>
  </si>
  <si>
    <t>RO538</t>
  </si>
  <si>
    <t>Preet Vihar</t>
  </si>
  <si>
    <t>RO539</t>
  </si>
  <si>
    <t>Shipra Mall</t>
  </si>
  <si>
    <t>RO540</t>
  </si>
  <si>
    <t>Dehradun Prabhat House</t>
  </si>
  <si>
    <t>RO541</t>
  </si>
  <si>
    <t>Dehradun - Malsi</t>
  </si>
  <si>
    <t>RO542</t>
  </si>
  <si>
    <t>Centrio Unison-DDN</t>
  </si>
  <si>
    <t>RO543</t>
  </si>
  <si>
    <t>Route 63</t>
  </si>
  <si>
    <t>RO544</t>
  </si>
  <si>
    <t>Gaur City</t>
  </si>
  <si>
    <t>RO545</t>
  </si>
  <si>
    <t>Subharti Meerut</t>
  </si>
  <si>
    <t>RO546</t>
  </si>
  <si>
    <t>BINGE CENTRAL</t>
  </si>
  <si>
    <t>RO547</t>
  </si>
  <si>
    <t>Haldiram -Meerut Garh Road</t>
  </si>
  <si>
    <t>RO548</t>
  </si>
  <si>
    <t>Spectrum Metro</t>
  </si>
  <si>
    <t>RO549</t>
  </si>
  <si>
    <t>IRCON RETAIL MALL</t>
  </si>
  <si>
    <t>RO550</t>
  </si>
  <si>
    <t>Grand Street</t>
  </si>
  <si>
    <t>RO553</t>
  </si>
  <si>
    <t>HARIDWAR CRYSTAL WORLD</t>
  </si>
  <si>
    <t>Haldiram Manufacturing Food Pvt. Ltd.</t>
  </si>
  <si>
    <t>RO139</t>
  </si>
  <si>
    <t>Mathura Sonkh Road</t>
  </si>
  <si>
    <t>RO401</t>
  </si>
  <si>
    <t>Haldiram - NH8</t>
  </si>
  <si>
    <t>RO403</t>
  </si>
  <si>
    <t>Haldiram - MGF Mall</t>
  </si>
  <si>
    <t>RO404</t>
  </si>
  <si>
    <t>Sahara mall shopping Complex</t>
  </si>
  <si>
    <t>RO405</t>
  </si>
  <si>
    <t>Haldiram's Ambiance Mall</t>
  </si>
  <si>
    <t>RO408</t>
  </si>
  <si>
    <t>Fortis Hospital Complex</t>
  </si>
  <si>
    <t>RO410</t>
  </si>
  <si>
    <t>Haldiram's Rewari</t>
  </si>
  <si>
    <t>RO414</t>
  </si>
  <si>
    <t>Haldiram - Cyber Hub</t>
  </si>
  <si>
    <t>RO417</t>
  </si>
  <si>
    <t>HALDIRAM- PALAM VIHAR</t>
  </si>
  <si>
    <t>RO419</t>
  </si>
  <si>
    <t>HALDIRAM - ELEMENT ONE</t>
  </si>
  <si>
    <t>RO422</t>
  </si>
  <si>
    <t>HALDIRAM VATIKA BUSINESS PARK</t>
  </si>
  <si>
    <t>RO423</t>
  </si>
  <si>
    <t>HALDIRAM ARDEE MALL</t>
  </si>
  <si>
    <t>RO425</t>
  </si>
  <si>
    <t>HALDIRAM SECTOR 29</t>
  </si>
  <si>
    <t>RO426</t>
  </si>
  <si>
    <t>HALDIRAM - THREE ROADS</t>
  </si>
  <si>
    <t>RO428</t>
  </si>
  <si>
    <t>HALDIRAM - IRIS BROADWAW</t>
  </si>
  <si>
    <t>RO429</t>
  </si>
  <si>
    <t>WORLDMARK 3</t>
  </si>
  <si>
    <t>RO431</t>
  </si>
  <si>
    <t>HALDIRAM SEC-14</t>
  </si>
  <si>
    <t>RO432</t>
  </si>
  <si>
    <t>AIPL Joy Street</t>
  </si>
  <si>
    <t>RO433</t>
  </si>
  <si>
    <t>JAIPUR 135</t>
  </si>
  <si>
    <t>RO434</t>
  </si>
  <si>
    <t>DELHI 135</t>
  </si>
  <si>
    <t>RO435</t>
  </si>
  <si>
    <t>AIRIA MALL</t>
  </si>
  <si>
    <t>RO436</t>
  </si>
  <si>
    <t>The Hive</t>
  </si>
  <si>
    <t>RO437</t>
  </si>
  <si>
    <t>Legend Centra MalI</t>
  </si>
  <si>
    <t>RO438</t>
  </si>
  <si>
    <t>Mumbai Delhi Expressway</t>
  </si>
  <si>
    <t>RO439</t>
  </si>
  <si>
    <t>ELAN MIRACLE</t>
  </si>
  <si>
    <t>Haldiram Marketing Pvt. Ltd.</t>
  </si>
  <si>
    <t>RO101</t>
  </si>
  <si>
    <t>Mathura Road</t>
  </si>
  <si>
    <t>RO102</t>
  </si>
  <si>
    <t>APOLLO</t>
  </si>
  <si>
    <t>RO103</t>
  </si>
  <si>
    <t>LAJPAT NAGAR</t>
  </si>
  <si>
    <t>RO106</t>
  </si>
  <si>
    <t>Sarojni nagar</t>
  </si>
  <si>
    <t>RO107</t>
  </si>
  <si>
    <t>Faridabad</t>
  </si>
  <si>
    <t>RO109</t>
  </si>
  <si>
    <t>HALDIRAM - DLF VK</t>
  </si>
  <si>
    <t>RO110</t>
  </si>
  <si>
    <t>Haldiram - Crown Interiorz</t>
  </si>
  <si>
    <t>RO112</t>
  </si>
  <si>
    <t>Haldiram Malviya Nagar</t>
  </si>
  <si>
    <t>RO113</t>
  </si>
  <si>
    <t>Haldiram-NIT Faridabad</t>
  </si>
  <si>
    <t>RO114</t>
  </si>
  <si>
    <t>Sec-15, Faridabad</t>
  </si>
  <si>
    <t>RO115</t>
  </si>
  <si>
    <t>New Friends Colony</t>
  </si>
  <si>
    <t>RO116</t>
  </si>
  <si>
    <t>Green Park</t>
  </si>
  <si>
    <t>RO117</t>
  </si>
  <si>
    <t>DLF SAKET</t>
  </si>
  <si>
    <t>RO118</t>
  </si>
  <si>
    <t>KALKAJI</t>
  </si>
  <si>
    <t>RO120</t>
  </si>
  <si>
    <t>Haldiram-Nehru Place</t>
  </si>
  <si>
    <t>RO121</t>
  </si>
  <si>
    <t>Anupam Saket</t>
  </si>
  <si>
    <t>RO122</t>
  </si>
  <si>
    <t>Katwaria Sarai</t>
  </si>
  <si>
    <t>RO126</t>
  </si>
  <si>
    <t>LAJPAT NAGAR II</t>
  </si>
  <si>
    <t>RO127</t>
  </si>
  <si>
    <t>KOSI KALAN</t>
  </si>
  <si>
    <t>RO128</t>
  </si>
  <si>
    <t>Jungpura Extension</t>
  </si>
  <si>
    <t>RO129</t>
  </si>
  <si>
    <t>JASOLA</t>
  </si>
  <si>
    <t>RO130</t>
  </si>
  <si>
    <t>Pacific Mall Jasola</t>
  </si>
  <si>
    <t>RO131</t>
  </si>
  <si>
    <t>CHHATARPUR</t>
  </si>
  <si>
    <t>RO132</t>
  </si>
  <si>
    <t>SANJAY PLACE AGRA</t>
  </si>
  <si>
    <t>RO133</t>
  </si>
  <si>
    <t>BASAI MUSTAKIL AGRA</t>
  </si>
  <si>
    <t>RO135</t>
  </si>
  <si>
    <t>Amolik City Life</t>
  </si>
  <si>
    <t>RO137</t>
  </si>
  <si>
    <t>Vasant Square Mall</t>
  </si>
  <si>
    <t>RO138</t>
  </si>
  <si>
    <t>PARAS TRADE CENTER, GURUGRAM</t>
  </si>
  <si>
    <t>RO140</t>
  </si>
  <si>
    <t>Pacific Mall NIT Faridabad</t>
  </si>
  <si>
    <t>RO141</t>
  </si>
  <si>
    <t>SECTOR 16 FARIDABAD</t>
  </si>
  <si>
    <t>RO142</t>
  </si>
  <si>
    <t>SEC 21C FARIDABAD</t>
  </si>
  <si>
    <t>RO144</t>
  </si>
  <si>
    <t>Ballabgarh</t>
  </si>
  <si>
    <t>RO145</t>
  </si>
  <si>
    <t>Palwal</t>
  </si>
  <si>
    <t>RO148</t>
  </si>
  <si>
    <t>Tughlakabad Extension</t>
  </si>
  <si>
    <t>RO149</t>
  </si>
  <si>
    <t>Wazir Nagar</t>
  </si>
  <si>
    <t>RO150</t>
  </si>
  <si>
    <t>3C'S MALL LAJPAT NAGAR</t>
  </si>
  <si>
    <t>RO151</t>
  </si>
  <si>
    <t>Gomti Nagar, Lucknow</t>
  </si>
  <si>
    <t>RO159</t>
  </si>
  <si>
    <t>Emerald Mall, Lucknow</t>
  </si>
  <si>
    <t>RO164</t>
  </si>
  <si>
    <t>NIT NH5, Faridabad</t>
  </si>
  <si>
    <t>RO169</t>
  </si>
  <si>
    <t>Pacific Mall, Bata Chowk</t>
  </si>
  <si>
    <t>RO440</t>
  </si>
  <si>
    <t>KLJ SQUARE</t>
  </si>
  <si>
    <t>RO441</t>
  </si>
  <si>
    <t>Whiteland</t>
  </si>
  <si>
    <t>RO443</t>
  </si>
  <si>
    <t>M3M ATRIUM 57</t>
  </si>
  <si>
    <t>RO444</t>
  </si>
  <si>
    <t>Delhi Mumbai Expressway</t>
  </si>
  <si>
    <t>Haldiram Product Pvt. Ltd.</t>
  </si>
  <si>
    <t>RO301</t>
  </si>
  <si>
    <t>Haldiram - Chandni Chowk</t>
  </si>
  <si>
    <t>RO302</t>
  </si>
  <si>
    <t>Haldiram - Moti Nagar</t>
  </si>
  <si>
    <t>RO303</t>
  </si>
  <si>
    <t>Haldiram - Connaught Place</t>
  </si>
  <si>
    <t>RO304</t>
  </si>
  <si>
    <t>Haldiram - Pitampura</t>
  </si>
  <si>
    <t>RO305</t>
  </si>
  <si>
    <t>HALDIRAM -PACIFIC MALL</t>
  </si>
  <si>
    <t>RO306</t>
  </si>
  <si>
    <t>HALDIRAM - ROHINI</t>
  </si>
  <si>
    <t>RO309</t>
  </si>
  <si>
    <t>ARSS Mall</t>
  </si>
  <si>
    <t>RO310</t>
  </si>
  <si>
    <t>Haldiram - Tilak Nagar</t>
  </si>
  <si>
    <t>RO313</t>
  </si>
  <si>
    <t>Haldiram - Zirakpur</t>
  </si>
  <si>
    <t>RO314</t>
  </si>
  <si>
    <t>JANAKPURI</t>
  </si>
  <si>
    <t>RO317</t>
  </si>
  <si>
    <t>Dwarka</t>
  </si>
  <si>
    <t>RO318</t>
  </si>
  <si>
    <t>Haldiram - Janak Cinema</t>
  </si>
  <si>
    <t>RO319</t>
  </si>
  <si>
    <t>Haldiram - Model Town</t>
  </si>
  <si>
    <t>RO321</t>
  </si>
  <si>
    <t>Haldiram - Mohali</t>
  </si>
  <si>
    <t>RO323</t>
  </si>
  <si>
    <t>Haldiram- Vegas Mall</t>
  </si>
  <si>
    <t>RO324</t>
  </si>
  <si>
    <t>Pacific Mall - Dwarka</t>
  </si>
  <si>
    <t>RO325</t>
  </si>
  <si>
    <t>Haldiram-Ambala</t>
  </si>
  <si>
    <t>RO326</t>
  </si>
  <si>
    <t>Omaxe Chandni Chowk</t>
  </si>
  <si>
    <t>RO327</t>
  </si>
  <si>
    <t>Janpath</t>
  </si>
  <si>
    <t>RO328</t>
  </si>
  <si>
    <t>Mohali Walk</t>
  </si>
  <si>
    <t>RO329</t>
  </si>
  <si>
    <t>New Delhi Railway Station</t>
  </si>
  <si>
    <t>RO330</t>
  </si>
  <si>
    <t>Haldiram - Kamla Nagar</t>
  </si>
  <si>
    <t>RO331</t>
  </si>
  <si>
    <t>Vegas Mall Showroom</t>
  </si>
  <si>
    <t>RO334</t>
  </si>
  <si>
    <t>Rajouri Garden</t>
  </si>
  <si>
    <t>RO335</t>
  </si>
  <si>
    <t>Pacific Mall (NSP)</t>
  </si>
  <si>
    <t>RO336</t>
  </si>
  <si>
    <t>Haldiram - Amritsar</t>
  </si>
  <si>
    <t>RO337</t>
  </si>
  <si>
    <t>Haldiram - Barnala</t>
  </si>
  <si>
    <t>RO338</t>
  </si>
  <si>
    <t>PUSA ROAD - 2</t>
  </si>
  <si>
    <t>RO339</t>
  </si>
  <si>
    <t>Mohali (CP-67)</t>
  </si>
  <si>
    <t>RO340</t>
  </si>
  <si>
    <t>Murthal</t>
  </si>
  <si>
    <t>RO341</t>
  </si>
  <si>
    <t>JALANDHAR (EW.VILL)</t>
  </si>
  <si>
    <t>RO343</t>
  </si>
  <si>
    <t>Pacific Mall (NSP-2)</t>
  </si>
  <si>
    <t>RO344</t>
  </si>
  <si>
    <t>Dwarka Sec-11</t>
  </si>
  <si>
    <t>RO345</t>
  </si>
  <si>
    <t>Shimla Highway</t>
  </si>
  <si>
    <t>RO346</t>
  </si>
  <si>
    <t>BIKANER HOUSE</t>
  </si>
  <si>
    <t>RO347</t>
  </si>
  <si>
    <t>Pathankot</t>
  </si>
  <si>
    <t>RO348</t>
  </si>
  <si>
    <t>KAROL BAGH</t>
  </si>
  <si>
    <t>RO349</t>
  </si>
  <si>
    <t>HISAR</t>
  </si>
  <si>
    <t>RO352</t>
  </si>
  <si>
    <t>Pitampura Madhuban Chowk</t>
  </si>
  <si>
    <t>RO353</t>
  </si>
  <si>
    <t>MOGA</t>
  </si>
  <si>
    <t>RO354</t>
  </si>
  <si>
    <t>Chandigarh Sec26</t>
  </si>
  <si>
    <t>RO355</t>
  </si>
  <si>
    <t>Mohali Citi Centre</t>
  </si>
  <si>
    <t>RO356</t>
  </si>
  <si>
    <t>Amritsar Highway</t>
  </si>
  <si>
    <t>RO358</t>
  </si>
  <si>
    <t>Patiala</t>
  </si>
  <si>
    <t>RO359</t>
  </si>
  <si>
    <t>Doraha</t>
  </si>
  <si>
    <t>RO360</t>
  </si>
  <si>
    <t>Ludhiana, Model Town</t>
  </si>
  <si>
    <t>RO362</t>
  </si>
  <si>
    <t>Katra</t>
  </si>
  <si>
    <t>RO364</t>
  </si>
  <si>
    <t>Punjabi Bagh</t>
  </si>
  <si>
    <t>RO365</t>
  </si>
  <si>
    <t>Karnal2</t>
  </si>
  <si>
    <t>1Jun'25-31 Aug'25</t>
  </si>
  <si>
    <t>stores</t>
  </si>
  <si>
    <t>repeart</t>
  </si>
  <si>
    <t>Overall</t>
  </si>
  <si>
    <t>1 Mar'25-31 May'25</t>
  </si>
  <si>
    <t>1Jun'24-31 Aug'24</t>
  </si>
  <si>
    <t>itemqty</t>
  </si>
  <si>
    <t>weekdays</t>
  </si>
  <si>
    <t>weekend</t>
  </si>
  <si>
    <t>day</t>
  </si>
  <si>
    <t>Friday</t>
  </si>
  <si>
    <t>Sunday</t>
  </si>
  <si>
    <t>Monday</t>
  </si>
  <si>
    <t>Saturday</t>
  </si>
  <si>
    <t>Tuesday</t>
  </si>
  <si>
    <t>Wednesday</t>
  </si>
  <si>
    <t>Thursday</t>
  </si>
  <si>
    <t>ATV_band</t>
  </si>
  <si>
    <t>upto 250</t>
  </si>
  <si>
    <t>250-500</t>
  </si>
  <si>
    <t>500-750</t>
  </si>
  <si>
    <t>750-1000</t>
  </si>
  <si>
    <t>1000-1250</t>
  </si>
  <si>
    <t>1250-1500</t>
  </si>
  <si>
    <t>1500-1750</t>
  </si>
  <si>
    <t>1750-2000</t>
  </si>
  <si>
    <t>2000-2250</t>
  </si>
  <si>
    <t>2250-2500</t>
  </si>
  <si>
    <t>more than 2500</t>
  </si>
  <si>
    <t>categoryname</t>
  </si>
  <si>
    <t>departmentname</t>
  </si>
  <si>
    <t>\N</t>
  </si>
  <si>
    <t>BEVERAGE</t>
  </si>
  <si>
    <t>RS</t>
  </si>
  <si>
    <t>BISCUITS</t>
  </si>
  <si>
    <t>SR</t>
  </si>
  <si>
    <t>BREAD&amp;CA</t>
  </si>
  <si>
    <t>CAKE&amp;PAS</t>
  </si>
  <si>
    <t>SR_x000D_</t>
  </si>
  <si>
    <t>CHI&amp;ITAL</t>
  </si>
  <si>
    <t>CONTINEN</t>
  </si>
  <si>
    <t>DAHISR</t>
  </si>
  <si>
    <t>FROZEN</t>
  </si>
  <si>
    <t>HALSPECI</t>
  </si>
  <si>
    <t>HSPECIAL</t>
  </si>
  <si>
    <t>ICECREAM</t>
  </si>
  <si>
    <t>INDSNACK</t>
  </si>
  <si>
    <t>MISC</t>
  </si>
  <si>
    <t>RS_x000D_</t>
  </si>
  <si>
    <t>NAMKEENS</t>
  </si>
  <si>
    <t>NORTHIND</t>
  </si>
  <si>
    <t>PICKLEES</t>
  </si>
  <si>
    <t>PKGCHARGE</t>
  </si>
  <si>
    <t>PKGMATE</t>
  </si>
  <si>
    <t>RAWMATE</t>
  </si>
  <si>
    <t>RBAKERY</t>
  </si>
  <si>
    <t>REDY2EAT</t>
  </si>
  <si>
    <t>SATTU</t>
  </si>
  <si>
    <t>SHARBATS</t>
  </si>
  <si>
    <t>SHPAPADS</t>
  </si>
  <si>
    <t>SHSWEETS</t>
  </si>
  <si>
    <t>SOUTHIND</t>
  </si>
  <si>
    <t>SPICE</t>
  </si>
  <si>
    <t>TANDOORI</t>
  </si>
  <si>
    <t>TRADNL</t>
  </si>
  <si>
    <t>VERMICEL</t>
  </si>
  <si>
    <t>WHLFOOD</t>
  </si>
  <si>
    <t>monthname</t>
  </si>
  <si>
    <t>First txndate</t>
  </si>
  <si>
    <t>SubsequentTxnyear</t>
  </si>
  <si>
    <t>SubsequentTxnmonth</t>
  </si>
  <si>
    <t>subsequent txndate</t>
  </si>
  <si>
    <t>Customer</t>
  </si>
  <si>
    <t>one timer</t>
  </si>
  <si>
    <t>new repeater</t>
  </si>
  <si>
    <t>new customer</t>
  </si>
  <si>
    <t>points_slab</t>
  </si>
  <si>
    <t>0</t>
  </si>
  <si>
    <t>1-25</t>
  </si>
  <si>
    <t>26-50</t>
  </si>
  <si>
    <t>50-100</t>
  </si>
  <si>
    <t>100-200</t>
  </si>
  <si>
    <t>200-500</t>
  </si>
  <si>
    <t>500-1000</t>
  </si>
  <si>
    <t>&gt;1000</t>
  </si>
  <si>
    <t>n</t>
  </si>
  <si>
    <t>s</t>
  </si>
  <si>
    <t>1Jun25-31 Aug25</t>
  </si>
  <si>
    <t>1mar25-31 may25</t>
  </si>
  <si>
    <t>storetype</t>
  </si>
  <si>
    <t>loyaltybills</t>
  </si>
  <si>
    <t>loyaltysales</t>
  </si>
  <si>
    <t>Nonloyaltybills</t>
  </si>
  <si>
    <t>Nonloyaltysales</t>
  </si>
  <si>
    <t>offline</t>
  </si>
  <si>
    <t>online</t>
  </si>
  <si>
    <t>overall</t>
  </si>
  <si>
    <t>segment</t>
  </si>
  <si>
    <t>decline</t>
  </si>
  <si>
    <t>Grow</t>
  </si>
  <si>
    <t>Lapsed</t>
  </si>
  <si>
    <t>Long Lapsed</t>
  </si>
  <si>
    <t>new</t>
  </si>
  <si>
    <t>recently lapsed</t>
  </si>
  <si>
    <t>stable</t>
  </si>
  <si>
    <t>latency</t>
  </si>
  <si>
    <t>Latency</t>
  </si>
  <si>
    <t>Q</t>
  </si>
  <si>
    <t>Q1</t>
  </si>
  <si>
    <t>Q2</t>
  </si>
  <si>
    <t>Q3</t>
  </si>
  <si>
    <t>Q4</t>
  </si>
  <si>
    <t>Q5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</si>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</sst>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2" borderId="1" xfId="0" applyFont="1" applyFill="1" applyBorder="1"/>
    <xf numFmtId="165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43" fontId="0" fillId="0" borderId="0" xfId="1" applyFont="1"/>
    <xf numFmtId="3" fontId="0" fillId="0" borderId="0" xfId="0" applyNumberFormat="1"/>
    <xf numFmtId="165" fontId="0" fillId="0" borderId="0" xfId="1" applyNumberFormat="1" applyFont="1" applyBorder="1"/>
    <xf numFmtId="165" fontId="2" fillId="2" borderId="1" xfId="1" applyNumberFormat="1" applyFont="1" applyFill="1" applyBorder="1"/>
    <xf numFmtId="165" fontId="2" fillId="2" borderId="0" xfId="1" applyNumberFormat="1" applyFont="1" applyFill="1" applyBorder="1"/>
    <xf numFmtId="165" fontId="2" fillId="2" borderId="0" xfId="0" applyNumberFormat="1" applyFont="1" applyFill="1"/>
    <xf numFmtId="166" fontId="2" fillId="2" borderId="0" xfId="2" applyNumberFormat="1" applyFont="1" applyFill="1"/>
    <xf numFmtId="0" fontId="0" fillId="0" borderId="2" xfId="0" applyBorder="1"/>
    <xf numFmtId="165" fontId="0" fillId="0" borderId="3" xfId="1" applyNumberFormat="1" applyFont="1" applyBorder="1"/>
    <xf numFmtId="0" fontId="2" fillId="2" borderId="4" xfId="0" applyFont="1" applyFill="1" applyBorder="1"/>
    <xf numFmtId="3" fontId="0" fillId="0" borderId="1" xfId="0" applyNumberFormat="1" applyBorder="1"/>
    <xf numFmtId="0" fontId="3" fillId="0" borderId="1" xfId="0" applyFont="1" applyBorder="1"/>
    <xf numFmtId="0" fontId="0" fillId="0" borderId="5" xfId="0" applyBorder="1"/>
    <xf numFmtId="165" fontId="2" fillId="2" borderId="0" xfId="1" applyNumberFormat="1" applyFont="1" applyFill="1"/>
    <xf numFmtId="17" fontId="0" fillId="0" borderId="0" xfId="0" applyNumberFormat="1"/>
    <xf numFmtId="49" fontId="0" fillId="0" borderId="0" xfId="0" applyNumberFormat="1"/>
    <xf numFmtId="49" fontId="2" fillId="2" borderId="0" xfId="0" applyNumberFormat="1" applyFont="1" applyFill="1"/>
    <xf numFmtId="10" fontId="0" fillId="0" borderId="1" xfId="2" applyNumberFormat="1" applyFont="1" applyBorder="1"/>
    <xf numFmtId="0" fontId="2" fillId="2" borderId="2" xfId="0" applyFont="1" applyFill="1" applyBorder="1"/>
    <xf numFmtId="0" fontId="0" fillId="0" borderId="4" xfId="0" applyBorder="1"/>
    <xf numFmtId="0" fontId="2" fillId="0" borderId="1" xfId="0" applyFont="1" applyBorder="1"/>
    <xf numFmtId="4" fontId="0" fillId="0" borderId="1" xfId="1" applyNumberFormat="1" applyFont="1" applyBorder="1"/>
    <xf numFmtId="4" fontId="0" fillId="0" borderId="1" xfId="0" applyNumberFormat="1" applyBorder="1"/>
    <xf numFmtId="9" fontId="0" fillId="0" borderId="1" xfId="2" applyFont="1" applyBorder="1"/>
    <xf numFmtId="164" fontId="0" fillId="0" borderId="1" xfId="1" applyNumberFormat="1" applyFont="1" applyBorder="1"/>
    <xf numFmtId="4" fontId="0" fillId="0" borderId="0" xfId="0" applyNumberFormat="1"/>
    <xf numFmtId="0" fontId="0" fillId="3" borderId="1" xfId="0" applyFill="1" applyBorder="1"/>
    <xf numFmtId="165" fontId="0" fillId="3" borderId="1" xfId="1" applyNumberFormat="1" applyFont="1" applyFill="1" applyBorder="1"/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1B64-1A32-4C35-829D-FD295446EC20}">
  <dimension ref="A1:AQ25"/>
  <sheetViews>
    <sheetView tabSelected="1" workbookViewId="0">
      <selection activeCell="H8" sqref="H8"/>
    </sheetView>
  </sheetViews>
  <sheetFormatPr defaultRowHeight="15" x14ac:dyDescent="0.25"/>
  <cols>
    <col min="1" max="1" width="21.42578125" bestFit="1" customWidth="1"/>
    <col min="2" max="4" width="16.85546875" bestFit="1" customWidth="1"/>
    <col min="6" max="6" width="21.42578125" bestFit="1" customWidth="1"/>
    <col min="7" max="7" width="21.42578125" customWidth="1"/>
    <col min="8" max="10" width="16.85546875" bestFit="1" customWidth="1"/>
    <col min="11" max="12" width="21.42578125" customWidth="1"/>
    <col min="13" max="16" width="16.85546875" bestFit="1" customWidth="1"/>
    <col min="17" max="17" width="15.28515625" bestFit="1" customWidth="1"/>
  </cols>
  <sheetData>
    <row r="1" spans="1:43" x14ac:dyDescent="0.25">
      <c r="A1" s="4" t="s">
        <v>0</v>
      </c>
      <c r="B1" s="4" t="s">
        <v>1</v>
      </c>
      <c r="C1" s="4" t="s">
        <v>2</v>
      </c>
      <c r="D1" s="4" t="s">
        <v>3</v>
      </c>
      <c r="T1" t="s">
        <v>0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</row>
    <row r="2" spans="1:43" x14ac:dyDescent="0.25">
      <c r="A2" s="2" t="s">
        <v>4</v>
      </c>
      <c r="B2" s="3">
        <v>136</v>
      </c>
      <c r="C2" s="3">
        <v>165</v>
      </c>
      <c r="D2" s="3">
        <v>154</v>
      </c>
      <c r="G2" s="1"/>
      <c r="H2" s="1"/>
      <c r="I2" s="1"/>
      <c r="J2" s="1"/>
      <c r="T2" t="s">
        <v>1</v>
      </c>
      <c r="U2">
        <v>136</v>
      </c>
      <c r="V2">
        <v>1914351022.54</v>
      </c>
      <c r="W2">
        <v>782377559.70000005</v>
      </c>
      <c r="X2">
        <v>3770023</v>
      </c>
      <c r="Y2">
        <v>1577386</v>
      </c>
      <c r="Z2">
        <v>1832578</v>
      </c>
      <c r="AA2">
        <v>1985499</v>
      </c>
      <c r="AB2">
        <v>552693</v>
      </c>
      <c r="AC2">
        <v>76428</v>
      </c>
      <c r="AD2">
        <v>95127159</v>
      </c>
      <c r="AE2">
        <v>11626848</v>
      </c>
      <c r="AF2">
        <v>0.122224</v>
      </c>
      <c r="AG2">
        <v>964.16619800000001</v>
      </c>
      <c r="AH2">
        <v>1415.5734910000001</v>
      </c>
      <c r="AI2">
        <v>507.78231899999997</v>
      </c>
      <c r="AJ2">
        <v>495.996262</v>
      </c>
      <c r="AK2">
        <v>1.5377000000000001</v>
      </c>
      <c r="AL2">
        <v>3.4363579999999998</v>
      </c>
      <c r="AM2">
        <v>149.43326500000001</v>
      </c>
      <c r="AN2">
        <v>180755427</v>
      </c>
      <c r="AO2">
        <v>556764</v>
      </c>
      <c r="AP2">
        <v>3053172</v>
      </c>
      <c r="AQ2">
        <v>1556795</v>
      </c>
    </row>
    <row r="3" spans="1:43" x14ac:dyDescent="0.25">
      <c r="A3" s="2" t="s">
        <v>5</v>
      </c>
      <c r="B3" s="3">
        <v>1914351022.54</v>
      </c>
      <c r="C3" s="3">
        <v>2707759086.8600001</v>
      </c>
      <c r="D3" s="3">
        <v>2429341483.8699999</v>
      </c>
      <c r="G3" s="1"/>
      <c r="H3" s="1"/>
      <c r="I3" s="1"/>
      <c r="J3" s="1"/>
      <c r="M3" t="s">
        <v>27</v>
      </c>
      <c r="N3" t="s">
        <v>28</v>
      </c>
      <c r="O3" t="s">
        <v>29</v>
      </c>
      <c r="P3" t="s">
        <v>30</v>
      </c>
      <c r="Q3" t="s">
        <v>31</v>
      </c>
      <c r="T3" t="s">
        <v>2</v>
      </c>
      <c r="U3">
        <v>165</v>
      </c>
      <c r="V3">
        <v>2707760893.8600001</v>
      </c>
      <c r="W3">
        <v>2053795360.49</v>
      </c>
      <c r="X3">
        <v>5814492</v>
      </c>
      <c r="Y3">
        <v>4384938</v>
      </c>
      <c r="Z3">
        <v>1190698</v>
      </c>
      <c r="AA3">
        <v>2589267</v>
      </c>
      <c r="AB3">
        <v>1563753</v>
      </c>
      <c r="AC3">
        <v>288454</v>
      </c>
      <c r="AD3">
        <v>132452407</v>
      </c>
      <c r="AE3">
        <v>51981633</v>
      </c>
      <c r="AF3">
        <v>0.392455</v>
      </c>
      <c r="AG3">
        <v>1045.76349</v>
      </c>
      <c r="AH3">
        <v>1313.375808</v>
      </c>
      <c r="AI3">
        <v>465.69173999999998</v>
      </c>
      <c r="AJ3">
        <v>468.37500599999998</v>
      </c>
      <c r="AK3">
        <v>1.7264999999999999</v>
      </c>
      <c r="AL3">
        <v>3.220977</v>
      </c>
      <c r="AM3">
        <v>144.61743899999999</v>
      </c>
      <c r="AN3">
        <v>572050914</v>
      </c>
      <c r="AO3">
        <v>1927735</v>
      </c>
      <c r="AP3">
        <v>4470492</v>
      </c>
      <c r="AQ3">
        <v>2630916</v>
      </c>
    </row>
    <row r="4" spans="1:43" x14ac:dyDescent="0.25">
      <c r="A4" s="2" t="s">
        <v>6</v>
      </c>
      <c r="B4" s="3">
        <v>782377559.70000005</v>
      </c>
      <c r="C4" s="3">
        <v>2053793553.49</v>
      </c>
      <c r="D4" s="3">
        <v>1756162635.6300001</v>
      </c>
      <c r="G4" s="1"/>
      <c r="H4" s="1"/>
      <c r="I4" s="1"/>
      <c r="J4" s="1"/>
      <c r="M4" s="1">
        <v>134</v>
      </c>
      <c r="N4" s="1">
        <v>1901941035.6400001</v>
      </c>
      <c r="O4" s="1">
        <v>3749903</v>
      </c>
      <c r="P4" s="1">
        <v>11499565</v>
      </c>
      <c r="Q4" s="1">
        <v>94513438</v>
      </c>
      <c r="T4" t="s">
        <v>3</v>
      </c>
      <c r="U4">
        <v>154</v>
      </c>
      <c r="V4">
        <v>2429342565.3899999</v>
      </c>
      <c r="W4">
        <v>1756163717.1500001</v>
      </c>
      <c r="X4">
        <v>5155994</v>
      </c>
      <c r="Y4">
        <v>3743412</v>
      </c>
      <c r="Z4">
        <v>1140445</v>
      </c>
      <c r="AA4">
        <v>2355479</v>
      </c>
      <c r="AB4">
        <v>1349952</v>
      </c>
      <c r="AC4">
        <v>252190</v>
      </c>
      <c r="AD4">
        <v>118692096</v>
      </c>
      <c r="AE4">
        <v>46391680</v>
      </c>
      <c r="AF4">
        <v>0.39085700000000001</v>
      </c>
      <c r="AG4">
        <v>1031.358193</v>
      </c>
      <c r="AH4">
        <v>1300.908267</v>
      </c>
      <c r="AI4">
        <v>471.16861799999998</v>
      </c>
      <c r="AJ4">
        <v>469.1345</v>
      </c>
      <c r="AK4">
        <v>1.6845000000000001</v>
      </c>
      <c r="AL4">
        <v>3.333701</v>
      </c>
      <c r="AM4">
        <v>141.35215099999999</v>
      </c>
      <c r="AN4">
        <v>547030575</v>
      </c>
      <c r="AO4">
        <v>1800042</v>
      </c>
      <c r="AP4">
        <v>3967883</v>
      </c>
      <c r="AQ4">
        <v>2274146</v>
      </c>
    </row>
    <row r="5" spans="1:43" x14ac:dyDescent="0.25">
      <c r="A5" s="2" t="s">
        <v>7</v>
      </c>
      <c r="B5" s="3">
        <v>3770023</v>
      </c>
      <c r="C5" s="3">
        <v>5814490</v>
      </c>
      <c r="D5" s="3">
        <v>5155991</v>
      </c>
      <c r="G5" s="1"/>
      <c r="H5" s="1"/>
      <c r="I5" s="1"/>
      <c r="J5" s="1"/>
      <c r="M5" s="5">
        <f>M4-B2</f>
        <v>-2</v>
      </c>
      <c r="N5" s="6">
        <f>N4/B3-1</f>
        <v>-6.4826078153285005E-3</v>
      </c>
      <c r="O5" s="5">
        <f>O4-D2</f>
        <v>3749749</v>
      </c>
      <c r="P5" s="5">
        <f>P4-E2</f>
        <v>11499565</v>
      </c>
      <c r="Q5" s="5">
        <f>Q4-F2</f>
        <v>94513438</v>
      </c>
    </row>
    <row r="6" spans="1:43" x14ac:dyDescent="0.25">
      <c r="A6" s="2" t="s">
        <v>8</v>
      </c>
      <c r="B6" s="3">
        <v>1577386</v>
      </c>
      <c r="C6" s="3">
        <v>4384936</v>
      </c>
      <c r="D6" s="3">
        <v>3743409</v>
      </c>
      <c r="G6" s="1"/>
      <c r="H6" s="1"/>
      <c r="I6" s="1"/>
      <c r="J6" s="1"/>
      <c r="Q6" s="1"/>
      <c r="T6" t="s">
        <v>0</v>
      </c>
      <c r="U6" t="s">
        <v>4</v>
      </c>
      <c r="V6" t="s">
        <v>5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B6" t="s">
        <v>11</v>
      </c>
      <c r="AC6" t="s">
        <v>12</v>
      </c>
      <c r="AD6" t="s">
        <v>13</v>
      </c>
      <c r="AE6" t="s">
        <v>14</v>
      </c>
      <c r="AF6" t="s">
        <v>15</v>
      </c>
      <c r="AG6" t="s">
        <v>16</v>
      </c>
      <c r="AH6" t="s">
        <v>17</v>
      </c>
      <c r="AI6" t="s">
        <v>18</v>
      </c>
      <c r="AJ6" t="s">
        <v>19</v>
      </c>
      <c r="AK6" t="s">
        <v>20</v>
      </c>
      <c r="AL6" t="s">
        <v>21</v>
      </c>
      <c r="AM6" t="s">
        <v>22</v>
      </c>
      <c r="AN6" t="s">
        <v>23</v>
      </c>
      <c r="AO6" t="s">
        <v>24</v>
      </c>
      <c r="AP6" t="s">
        <v>25</v>
      </c>
      <c r="AQ6" t="s">
        <v>26</v>
      </c>
    </row>
    <row r="7" spans="1:43" x14ac:dyDescent="0.25">
      <c r="A7" s="2" t="s">
        <v>9</v>
      </c>
      <c r="B7" s="3">
        <v>1832578</v>
      </c>
      <c r="C7" s="3">
        <v>1190698</v>
      </c>
      <c r="D7" s="3">
        <v>1140445</v>
      </c>
      <c r="G7" s="1"/>
      <c r="H7" s="1"/>
      <c r="I7" s="1"/>
      <c r="J7" s="1"/>
      <c r="Q7" s="1"/>
      <c r="T7" t="s">
        <v>1</v>
      </c>
      <c r="U7">
        <v>134</v>
      </c>
      <c r="V7">
        <v>1901941035.6400001</v>
      </c>
      <c r="W7">
        <v>776796283.87</v>
      </c>
      <c r="X7">
        <v>3749903</v>
      </c>
      <c r="Y7">
        <v>1568106</v>
      </c>
      <c r="Z7">
        <v>1832578</v>
      </c>
      <c r="AA7">
        <v>1976897</v>
      </c>
      <c r="AB7">
        <v>550297</v>
      </c>
      <c r="AC7">
        <v>75770</v>
      </c>
      <c r="AD7">
        <v>94513438</v>
      </c>
      <c r="AE7">
        <v>11499565</v>
      </c>
      <c r="AF7">
        <v>0.121671</v>
      </c>
      <c r="AG7">
        <v>962.08403199999998</v>
      </c>
      <c r="AH7">
        <v>1411.594619</v>
      </c>
      <c r="AI7">
        <v>507.19739600000003</v>
      </c>
      <c r="AJ7">
        <v>495.37230499999998</v>
      </c>
      <c r="AK7">
        <v>1.5358000000000001</v>
      </c>
      <c r="AL7">
        <v>3.4363579999999998</v>
      </c>
      <c r="AM7">
        <v>149.43326500000001</v>
      </c>
      <c r="AN7">
        <v>180755427</v>
      </c>
      <c r="AO7">
        <v>556764</v>
      </c>
      <c r="AP7">
        <v>3036168</v>
      </c>
      <c r="AQ7">
        <v>1545043</v>
      </c>
    </row>
    <row r="8" spans="1:43" x14ac:dyDescent="0.25">
      <c r="A8" s="2" t="s">
        <v>10</v>
      </c>
      <c r="B8" s="3">
        <v>1985499</v>
      </c>
      <c r="C8" s="3">
        <v>2589267</v>
      </c>
      <c r="D8" s="3">
        <v>2355479</v>
      </c>
      <c r="G8" s="1"/>
      <c r="H8" s="1"/>
      <c r="I8" s="1"/>
      <c r="J8" s="1"/>
      <c r="T8" t="s">
        <v>2</v>
      </c>
      <c r="U8">
        <v>165</v>
      </c>
      <c r="V8">
        <v>2707760893.8600001</v>
      </c>
      <c r="W8">
        <v>2053795360.49</v>
      </c>
      <c r="X8">
        <v>5814492</v>
      </c>
      <c r="Y8">
        <v>4384938</v>
      </c>
      <c r="Z8">
        <v>1190698</v>
      </c>
      <c r="AA8">
        <v>2589267</v>
      </c>
      <c r="AB8">
        <v>1563753</v>
      </c>
      <c r="AC8">
        <v>288454</v>
      </c>
      <c r="AD8">
        <v>132452407</v>
      </c>
      <c r="AE8">
        <v>51981633</v>
      </c>
      <c r="AF8">
        <v>0.392455</v>
      </c>
      <c r="AG8">
        <v>1045.76349</v>
      </c>
      <c r="AH8">
        <v>1313.375808</v>
      </c>
      <c r="AI8">
        <v>465.69173999999998</v>
      </c>
      <c r="AJ8">
        <v>468.37500599999998</v>
      </c>
      <c r="AK8">
        <v>1.7264999999999999</v>
      </c>
      <c r="AL8">
        <v>3.220977</v>
      </c>
      <c r="AM8">
        <v>144.61743899999999</v>
      </c>
      <c r="AN8">
        <v>572050914</v>
      </c>
      <c r="AO8">
        <v>1927735</v>
      </c>
      <c r="AP8">
        <v>4470492</v>
      </c>
      <c r="AQ8">
        <v>2630916</v>
      </c>
    </row>
    <row r="9" spans="1:43" x14ac:dyDescent="0.25">
      <c r="A9" s="2" t="s">
        <v>11</v>
      </c>
      <c r="B9" s="3">
        <v>552693</v>
      </c>
      <c r="C9" s="3">
        <v>1563753</v>
      </c>
      <c r="D9" s="3">
        <v>1349952</v>
      </c>
      <c r="G9" s="1"/>
      <c r="H9" s="1"/>
      <c r="I9" s="1"/>
      <c r="J9" s="1"/>
      <c r="T9" t="s">
        <v>3</v>
      </c>
      <c r="U9">
        <v>154</v>
      </c>
      <c r="V9">
        <v>2429342182.1300001</v>
      </c>
      <c r="W9">
        <v>1756163333.8900001</v>
      </c>
      <c r="X9">
        <v>5155993</v>
      </c>
      <c r="Y9">
        <v>3743411</v>
      </c>
      <c r="Z9">
        <v>1140445</v>
      </c>
      <c r="AA9">
        <v>2355479</v>
      </c>
      <c r="AB9">
        <v>1349952</v>
      </c>
      <c r="AC9">
        <v>252189</v>
      </c>
      <c r="AD9">
        <v>118692082</v>
      </c>
      <c r="AE9">
        <v>46391571</v>
      </c>
      <c r="AF9">
        <v>0.39085599999999998</v>
      </c>
      <c r="AG9">
        <v>1031.3580300000001</v>
      </c>
      <c r="AH9">
        <v>1300.9079830000001</v>
      </c>
      <c r="AI9">
        <v>471.16863499999999</v>
      </c>
      <c r="AJ9">
        <v>469.134523</v>
      </c>
      <c r="AK9">
        <v>1.6845000000000001</v>
      </c>
      <c r="AL9">
        <v>3.333701</v>
      </c>
      <c r="AM9">
        <v>141.35215099999999</v>
      </c>
      <c r="AN9">
        <v>547030575</v>
      </c>
      <c r="AO9">
        <v>1800042</v>
      </c>
      <c r="AP9">
        <v>3967883</v>
      </c>
      <c r="AQ9">
        <v>2274146</v>
      </c>
    </row>
    <row r="10" spans="1:43" x14ac:dyDescent="0.25">
      <c r="A10" s="2" t="s">
        <v>12</v>
      </c>
      <c r="B10" s="3">
        <v>76428</v>
      </c>
      <c r="C10" s="3">
        <v>288453</v>
      </c>
      <c r="D10" s="3">
        <v>252187</v>
      </c>
      <c r="G10" s="1"/>
      <c r="H10" s="1"/>
      <c r="I10" s="1"/>
      <c r="J10" s="1"/>
      <c r="Q10" s="1"/>
    </row>
    <row r="11" spans="1:43" x14ac:dyDescent="0.25">
      <c r="A11" s="2" t="s">
        <v>13</v>
      </c>
      <c r="B11" s="3">
        <v>95127159</v>
      </c>
      <c r="C11" s="3">
        <v>132452330</v>
      </c>
      <c r="D11" s="3">
        <v>118692060</v>
      </c>
      <c r="G11" s="1"/>
      <c r="H11" s="1"/>
      <c r="I11" s="1"/>
      <c r="J11" s="1"/>
      <c r="Q11" s="1"/>
      <c r="T11" t="s">
        <v>32</v>
      </c>
      <c r="U11" t="s">
        <v>4</v>
      </c>
      <c r="V11" t="s">
        <v>5</v>
      </c>
      <c r="W11" t="s">
        <v>6</v>
      </c>
      <c r="X11" t="s">
        <v>7</v>
      </c>
      <c r="Y11" t="s">
        <v>8</v>
      </c>
      <c r="Z11" t="s">
        <v>10</v>
      </c>
      <c r="AA11" t="s">
        <v>11</v>
      </c>
      <c r="AB11" t="s">
        <v>12</v>
      </c>
      <c r="AC11" t="s">
        <v>13</v>
      </c>
      <c r="AD11" t="s">
        <v>14</v>
      </c>
      <c r="AE11" t="s">
        <v>15</v>
      </c>
      <c r="AF11" t="s">
        <v>16</v>
      </c>
      <c r="AG11" t="s">
        <v>17</v>
      </c>
      <c r="AH11" t="s">
        <v>18</v>
      </c>
      <c r="AI11" t="s">
        <v>19</v>
      </c>
    </row>
    <row r="12" spans="1:43" x14ac:dyDescent="0.25">
      <c r="A12" s="2" t="s">
        <v>14</v>
      </c>
      <c r="B12" s="3">
        <v>11626848</v>
      </c>
      <c r="C12" s="3">
        <v>51981372</v>
      </c>
      <c r="D12" s="3">
        <v>46391316</v>
      </c>
      <c r="G12" s="1"/>
      <c r="H12" s="1"/>
      <c r="I12" s="1"/>
      <c r="J12" s="1"/>
      <c r="T12" t="s">
        <v>1</v>
      </c>
      <c r="U12">
        <v>136</v>
      </c>
      <c r="V12">
        <v>1914351022.54</v>
      </c>
      <c r="W12">
        <v>782377559.70000005</v>
      </c>
      <c r="X12">
        <v>3770023</v>
      </c>
      <c r="Y12">
        <v>1577386</v>
      </c>
      <c r="Z12">
        <v>1985499</v>
      </c>
      <c r="AA12">
        <v>552693</v>
      </c>
      <c r="AB12">
        <v>76428</v>
      </c>
      <c r="AC12">
        <v>95127159</v>
      </c>
      <c r="AD12">
        <v>11626848</v>
      </c>
      <c r="AE12">
        <v>0.122224</v>
      </c>
      <c r="AF12">
        <v>964.16619800000001</v>
      </c>
      <c r="AG12">
        <v>1415.5734910000001</v>
      </c>
      <c r="AH12">
        <v>507.78231899999997</v>
      </c>
      <c r="AI12">
        <v>495.996262</v>
      </c>
    </row>
    <row r="13" spans="1:43" x14ac:dyDescent="0.25">
      <c r="A13" s="2" t="s">
        <v>15</v>
      </c>
      <c r="B13" s="25">
        <v>0.122224</v>
      </c>
      <c r="C13" s="25">
        <v>0.392453</v>
      </c>
      <c r="D13" s="25">
        <v>0.39085399999999998</v>
      </c>
      <c r="G13" s="1"/>
      <c r="H13" s="1"/>
      <c r="I13" s="1"/>
      <c r="J13" s="1"/>
      <c r="Q13" s="1"/>
      <c r="T13" t="s">
        <v>2</v>
      </c>
      <c r="U13">
        <v>165</v>
      </c>
      <c r="V13">
        <v>2707760893.8600001</v>
      </c>
      <c r="W13">
        <v>2053795360.49</v>
      </c>
      <c r="X13">
        <v>5814492</v>
      </c>
      <c r="Y13">
        <v>4384938</v>
      </c>
      <c r="Z13">
        <v>2589267</v>
      </c>
      <c r="AA13">
        <v>1563753</v>
      </c>
      <c r="AB13">
        <v>288454</v>
      </c>
      <c r="AC13">
        <v>132452407</v>
      </c>
      <c r="AD13">
        <v>51981633</v>
      </c>
      <c r="AE13">
        <v>0.392455</v>
      </c>
      <c r="AF13">
        <v>1045.76349</v>
      </c>
      <c r="AG13">
        <v>1313.375808</v>
      </c>
      <c r="AH13">
        <v>465.69173999999998</v>
      </c>
      <c r="AI13">
        <v>468.37500599999998</v>
      </c>
    </row>
    <row r="14" spans="1:43" x14ac:dyDescent="0.25">
      <c r="A14" s="2" t="s">
        <v>16</v>
      </c>
      <c r="B14" s="3">
        <v>964.16619800000001</v>
      </c>
      <c r="C14" s="3">
        <v>1045.762792</v>
      </c>
      <c r="D14" s="3">
        <v>1031.3577339999999</v>
      </c>
      <c r="G14" s="1"/>
      <c r="H14" s="1"/>
      <c r="I14" s="1"/>
      <c r="J14" s="1"/>
      <c r="Q14" s="1"/>
      <c r="T14" t="s">
        <v>3</v>
      </c>
      <c r="U14">
        <v>154</v>
      </c>
      <c r="V14">
        <v>2429341798.8699999</v>
      </c>
      <c r="W14">
        <v>1756162950.6300001</v>
      </c>
      <c r="X14">
        <v>5155992</v>
      </c>
      <c r="Y14">
        <v>3743410</v>
      </c>
      <c r="Z14">
        <v>2355479</v>
      </c>
      <c r="AA14">
        <v>1349952</v>
      </c>
      <c r="AB14">
        <v>252188</v>
      </c>
      <c r="AC14">
        <v>118692070</v>
      </c>
      <c r="AD14">
        <v>46391431</v>
      </c>
      <c r="AE14">
        <v>0.39085500000000001</v>
      </c>
      <c r="AF14">
        <v>1031.3578680000001</v>
      </c>
      <c r="AG14">
        <v>1300.9076990000001</v>
      </c>
      <c r="AH14">
        <v>471.16865200000001</v>
      </c>
      <c r="AI14">
        <v>469.134546</v>
      </c>
    </row>
    <row r="15" spans="1:43" x14ac:dyDescent="0.25">
      <c r="A15" s="2" t="s">
        <v>17</v>
      </c>
      <c r="B15" s="3">
        <v>1415.5734910000001</v>
      </c>
      <c r="C15" s="3">
        <v>1313.3746530000001</v>
      </c>
      <c r="D15" s="3">
        <v>1300.9074660000001</v>
      </c>
      <c r="G15" s="1"/>
      <c r="H15" s="1"/>
      <c r="I15" s="1"/>
      <c r="J15" s="1"/>
    </row>
    <row r="16" spans="1:43" x14ac:dyDescent="0.25">
      <c r="A16" s="2" t="s">
        <v>18</v>
      </c>
      <c r="B16" s="3">
        <v>507.78231899999997</v>
      </c>
      <c r="C16" s="3">
        <v>465.69158900000002</v>
      </c>
      <c r="D16" s="3">
        <v>471.16868199999999</v>
      </c>
      <c r="G16" s="1"/>
      <c r="H16" s="1"/>
      <c r="I16" s="1"/>
      <c r="J16" s="1"/>
    </row>
    <row r="17" spans="1:9" x14ac:dyDescent="0.25">
      <c r="A17" s="2" t="s">
        <v>19</v>
      </c>
      <c r="B17" s="3">
        <v>495.996262</v>
      </c>
      <c r="C17" s="3">
        <v>468.37480699999998</v>
      </c>
      <c r="D17" s="3">
        <v>469.13458700000001</v>
      </c>
      <c r="G17" s="1"/>
      <c r="H17" s="1"/>
      <c r="I17" s="1"/>
    </row>
    <row r="18" spans="1:9" x14ac:dyDescent="0.25">
      <c r="A18" s="2" t="s">
        <v>20</v>
      </c>
      <c r="B18" s="3">
        <v>1.5377000000000001</v>
      </c>
      <c r="C18" s="3">
        <v>1.7264999999999999</v>
      </c>
      <c r="D18" s="3">
        <v>1.6845000000000001</v>
      </c>
      <c r="G18" s="1"/>
      <c r="H18" s="1"/>
      <c r="I18" s="1"/>
    </row>
    <row r="19" spans="1:9" x14ac:dyDescent="0.25">
      <c r="A19" s="2" t="s">
        <v>21</v>
      </c>
      <c r="B19" s="3">
        <v>3.4363579999999998</v>
      </c>
      <c r="C19" s="3">
        <v>3.220977</v>
      </c>
      <c r="D19" s="3">
        <v>3.333701</v>
      </c>
      <c r="G19" s="1"/>
      <c r="H19" s="1"/>
      <c r="I19" s="1"/>
    </row>
    <row r="20" spans="1:9" x14ac:dyDescent="0.25">
      <c r="A20" s="2" t="s">
        <v>22</v>
      </c>
      <c r="B20" s="3">
        <v>149.43326500000001</v>
      </c>
      <c r="C20" s="3">
        <v>144.61743899999999</v>
      </c>
      <c r="D20" s="3">
        <v>141.35215099999999</v>
      </c>
      <c r="G20" s="1"/>
      <c r="H20" s="1"/>
      <c r="I20" s="1"/>
    </row>
    <row r="21" spans="1:9" x14ac:dyDescent="0.25">
      <c r="A21" s="2" t="s">
        <v>23</v>
      </c>
      <c r="B21" s="3">
        <v>180755427</v>
      </c>
      <c r="C21" s="3">
        <v>572050914</v>
      </c>
      <c r="D21" s="3">
        <v>547030575</v>
      </c>
      <c r="G21" s="1"/>
      <c r="H21" s="1"/>
      <c r="I21" s="1"/>
    </row>
    <row r="22" spans="1:9" x14ac:dyDescent="0.25">
      <c r="A22" s="2" t="s">
        <v>24</v>
      </c>
      <c r="B22" s="3">
        <v>556764</v>
      </c>
      <c r="C22" s="3">
        <v>1927735</v>
      </c>
      <c r="D22" s="3">
        <v>1800042</v>
      </c>
      <c r="G22" s="1" t="s">
        <v>32</v>
      </c>
      <c r="H22" s="1" t="s">
        <v>505</v>
      </c>
      <c r="I22" s="1"/>
    </row>
    <row r="23" spans="1:9" x14ac:dyDescent="0.25">
      <c r="A23" s="2" t="s">
        <v>25</v>
      </c>
      <c r="B23" s="3">
        <v>3053172</v>
      </c>
      <c r="C23" s="3">
        <v>4470491</v>
      </c>
      <c r="D23" s="3">
        <v>3967882</v>
      </c>
      <c r="G23" s="1" t="s">
        <v>1</v>
      </c>
      <c r="H23" s="1">
        <v>21.89984669</v>
      </c>
      <c r="I23" s="1"/>
    </row>
    <row r="24" spans="1:9" x14ac:dyDescent="0.25">
      <c r="A24" s="2" t="s">
        <v>26</v>
      </c>
      <c r="B24" s="3">
        <v>1556795</v>
      </c>
      <c r="C24" s="3">
        <v>2630915</v>
      </c>
      <c r="D24" s="3">
        <v>2274145</v>
      </c>
      <c r="G24" s="1" t="s">
        <v>2</v>
      </c>
      <c r="H24" s="1">
        <v>21.865138200000001</v>
      </c>
      <c r="I24" s="1"/>
    </row>
    <row r="25" spans="1:9" x14ac:dyDescent="0.25">
      <c r="A25" s="3" t="s">
        <v>506</v>
      </c>
      <c r="B25" s="29">
        <v>21.89984669</v>
      </c>
      <c r="C25" s="29">
        <v>21.865138200000001</v>
      </c>
      <c r="D25" s="30">
        <v>22.132326989999999</v>
      </c>
      <c r="G25" t="s">
        <v>3</v>
      </c>
      <c r="H25">
        <v>22.132326989999999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C100-B9C6-4742-B366-F81D38BEE7EB}">
  <dimension ref="A2:E18"/>
  <sheetViews>
    <sheetView workbookViewId="0">
      <selection activeCell="B13" sqref="B13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11.5703125" bestFit="1" customWidth="1"/>
    <col min="4" max="4" width="13.28515625" bestFit="1" customWidth="1"/>
    <col min="5" max="5" width="13.85546875" bestFit="1" customWidth="1"/>
  </cols>
  <sheetData>
    <row r="2" spans="1:5" x14ac:dyDescent="0.25">
      <c r="A2" s="7" t="s">
        <v>34</v>
      </c>
      <c r="B2" s="7" t="s">
        <v>33</v>
      </c>
      <c r="C2" s="21" t="s">
        <v>473</v>
      </c>
      <c r="D2" s="21" t="s">
        <v>474</v>
      </c>
      <c r="E2" s="21" t="s">
        <v>475</v>
      </c>
    </row>
    <row r="3" spans="1:5" x14ac:dyDescent="0.25">
      <c r="A3">
        <v>2024</v>
      </c>
      <c r="B3" t="s">
        <v>49</v>
      </c>
      <c r="C3" s="1">
        <v>115427</v>
      </c>
      <c r="D3" s="1">
        <v>240562</v>
      </c>
      <c r="E3" s="1">
        <v>355989</v>
      </c>
    </row>
    <row r="4" spans="1:5" x14ac:dyDescent="0.25">
      <c r="A4">
        <v>2024</v>
      </c>
      <c r="B4" t="s">
        <v>50</v>
      </c>
      <c r="C4" s="1">
        <v>214038</v>
      </c>
      <c r="D4" s="1">
        <v>358947</v>
      </c>
      <c r="E4" s="1">
        <v>572985</v>
      </c>
    </row>
    <row r="5" spans="1:5" x14ac:dyDescent="0.25">
      <c r="A5">
        <v>2024</v>
      </c>
      <c r="B5" t="s">
        <v>51</v>
      </c>
      <c r="C5" s="1">
        <v>249546</v>
      </c>
      <c r="D5" s="1">
        <v>369084</v>
      </c>
      <c r="E5" s="1">
        <v>618630</v>
      </c>
    </row>
    <row r="6" spans="1:5" x14ac:dyDescent="0.25">
      <c r="A6">
        <v>2024</v>
      </c>
      <c r="B6" t="s">
        <v>52</v>
      </c>
      <c r="C6" s="1">
        <v>289217</v>
      </c>
      <c r="D6" s="1">
        <v>359139</v>
      </c>
      <c r="E6" s="1">
        <v>648356</v>
      </c>
    </row>
    <row r="7" spans="1:5" x14ac:dyDescent="0.25">
      <c r="A7">
        <v>2024</v>
      </c>
      <c r="B7" t="s">
        <v>53</v>
      </c>
      <c r="C7" s="1">
        <v>262129</v>
      </c>
      <c r="D7" s="1">
        <v>262539</v>
      </c>
      <c r="E7" s="1">
        <v>524668</v>
      </c>
    </row>
    <row r="8" spans="1:5" x14ac:dyDescent="0.25">
      <c r="A8">
        <v>2024</v>
      </c>
      <c r="B8" t="s">
        <v>54</v>
      </c>
      <c r="C8" s="1">
        <v>316721</v>
      </c>
      <c r="D8" s="1">
        <v>271969</v>
      </c>
      <c r="E8" s="1">
        <v>588690</v>
      </c>
    </row>
    <row r="9" spans="1:5" x14ac:dyDescent="0.25">
      <c r="A9">
        <v>2024</v>
      </c>
      <c r="B9" t="s">
        <v>55</v>
      </c>
      <c r="C9" s="1">
        <v>236686</v>
      </c>
      <c r="D9" s="1">
        <v>165554</v>
      </c>
      <c r="E9" s="1">
        <v>402240</v>
      </c>
    </row>
    <row r="10" spans="1:5" x14ac:dyDescent="0.25">
      <c r="A10">
        <v>2024</v>
      </c>
      <c r="B10" t="s">
        <v>56</v>
      </c>
      <c r="C10" s="1">
        <v>260157</v>
      </c>
      <c r="D10" s="1">
        <v>157983</v>
      </c>
      <c r="E10" s="1">
        <v>418140</v>
      </c>
    </row>
    <row r="11" spans="1:5" x14ac:dyDescent="0.25">
      <c r="A11">
        <v>2025</v>
      </c>
      <c r="B11" t="s">
        <v>57</v>
      </c>
      <c r="C11" s="1">
        <v>250026</v>
      </c>
      <c r="D11" s="1">
        <v>134748</v>
      </c>
      <c r="E11" s="1">
        <v>384774</v>
      </c>
    </row>
    <row r="12" spans="1:5" x14ac:dyDescent="0.25">
      <c r="A12">
        <v>2025</v>
      </c>
      <c r="B12" t="s">
        <v>58</v>
      </c>
      <c r="C12" s="1">
        <v>235511</v>
      </c>
      <c r="D12" s="1">
        <v>106383</v>
      </c>
      <c r="E12" s="1">
        <v>341894</v>
      </c>
    </row>
    <row r="13" spans="1:5" x14ac:dyDescent="0.25">
      <c r="A13">
        <v>2025</v>
      </c>
      <c r="B13" t="s">
        <v>59</v>
      </c>
      <c r="C13" s="1">
        <v>269159</v>
      </c>
      <c r="D13" s="1">
        <v>108727</v>
      </c>
      <c r="E13" s="1">
        <v>377886</v>
      </c>
    </row>
    <row r="14" spans="1:5" x14ac:dyDescent="0.25">
      <c r="A14">
        <v>2025</v>
      </c>
      <c r="B14" t="s">
        <v>60</v>
      </c>
      <c r="C14" s="1">
        <v>287979</v>
      </c>
      <c r="D14" s="1">
        <v>97764</v>
      </c>
      <c r="E14" s="1">
        <v>385743</v>
      </c>
    </row>
    <row r="15" spans="1:5" x14ac:dyDescent="0.25">
      <c r="A15">
        <v>2025</v>
      </c>
      <c r="B15" t="s">
        <v>49</v>
      </c>
      <c r="C15" s="1">
        <v>304996</v>
      </c>
      <c r="D15" s="1">
        <v>84971</v>
      </c>
      <c r="E15" s="1">
        <v>389967</v>
      </c>
    </row>
    <row r="16" spans="1:5" x14ac:dyDescent="0.25">
      <c r="A16">
        <v>2025</v>
      </c>
      <c r="B16" t="s">
        <v>50</v>
      </c>
      <c r="C16" s="1">
        <v>331094</v>
      </c>
      <c r="D16" s="1">
        <v>69125</v>
      </c>
      <c r="E16" s="1">
        <v>400219</v>
      </c>
    </row>
    <row r="17" spans="1:5" x14ac:dyDescent="0.25">
      <c r="A17">
        <v>2025</v>
      </c>
      <c r="B17" t="s">
        <v>51</v>
      </c>
      <c r="C17" s="1">
        <v>322825</v>
      </c>
      <c r="D17" s="1">
        <v>51800</v>
      </c>
      <c r="E17" s="1">
        <v>374625</v>
      </c>
    </row>
    <row r="18" spans="1:5" x14ac:dyDescent="0.25">
      <c r="A18">
        <v>2025</v>
      </c>
      <c r="B18" t="s">
        <v>52</v>
      </c>
      <c r="C18" s="1">
        <v>371618</v>
      </c>
      <c r="D18" s="1">
        <v>27219</v>
      </c>
      <c r="E18" s="1">
        <v>398837</v>
      </c>
    </row>
  </sheetData>
  <sortState xmlns:xlrd2="http://schemas.microsoft.com/office/spreadsheetml/2017/richdata2" ref="A3:E18">
    <sortCondition ref="A3:A18"/>
    <sortCondition ref="B3:B18" customList="January,February,March,April,May,June,July,August,September,October,November,December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2D56-90F6-4B63-ABD9-63924AE036FD}">
  <dimension ref="A1:F11"/>
  <sheetViews>
    <sheetView workbookViewId="0">
      <selection activeCell="K15" sqref="K15"/>
    </sheetView>
  </sheetViews>
  <sheetFormatPr defaultRowHeight="15" x14ac:dyDescent="0.25"/>
  <cols>
    <col min="1" max="1" width="11.140625" style="23" bestFit="1" customWidth="1"/>
    <col min="2" max="2" width="12.5703125" bestFit="1" customWidth="1"/>
  </cols>
  <sheetData>
    <row r="1" spans="1:6" x14ac:dyDescent="0.25">
      <c r="A1" s="24" t="s">
        <v>476</v>
      </c>
      <c r="B1" s="7" t="s">
        <v>63</v>
      </c>
    </row>
    <row r="2" spans="1:6" x14ac:dyDescent="0.25">
      <c r="A2" s="23" t="s">
        <v>477</v>
      </c>
      <c r="B2" s="1">
        <v>1285460</v>
      </c>
    </row>
    <row r="3" spans="1:6" x14ac:dyDescent="0.25">
      <c r="A3" s="23" t="s">
        <v>478</v>
      </c>
      <c r="B3" s="1">
        <v>2601737</v>
      </c>
      <c r="E3" s="22"/>
    </row>
    <row r="4" spans="1:6" x14ac:dyDescent="0.25">
      <c r="A4" s="23" t="s">
        <v>479</v>
      </c>
      <c r="B4" s="1">
        <v>1443884</v>
      </c>
    </row>
    <row r="5" spans="1:6" x14ac:dyDescent="0.25">
      <c r="A5" s="23" t="s">
        <v>480</v>
      </c>
      <c r="B5" s="1">
        <v>1067253</v>
      </c>
    </row>
    <row r="6" spans="1:6" x14ac:dyDescent="0.25">
      <c r="A6" s="23" t="s">
        <v>481</v>
      </c>
      <c r="B6" s="1">
        <v>561501</v>
      </c>
    </row>
    <row r="7" spans="1:6" x14ac:dyDescent="0.25">
      <c r="A7" s="23" t="s">
        <v>482</v>
      </c>
      <c r="B7" s="1">
        <v>225142</v>
      </c>
    </row>
    <row r="8" spans="1:6" x14ac:dyDescent="0.25">
      <c r="A8" s="23" t="s">
        <v>483</v>
      </c>
      <c r="B8" s="1">
        <v>28512</v>
      </c>
    </row>
    <row r="9" spans="1:6" x14ac:dyDescent="0.25">
      <c r="A9" s="23" t="s">
        <v>484</v>
      </c>
      <c r="B9" s="1">
        <v>6054</v>
      </c>
    </row>
    <row r="11" spans="1:6" x14ac:dyDescent="0.25">
      <c r="A11" s="23" t="s">
        <v>485</v>
      </c>
      <c r="F11" t="s">
        <v>486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2A6E-164A-4DFB-9867-C87AABF11434}">
  <dimension ref="A1:W11"/>
  <sheetViews>
    <sheetView topLeftCell="B1" workbookViewId="0">
      <selection activeCell="I11" sqref="I11"/>
    </sheetView>
  </sheetViews>
  <sheetFormatPr defaultRowHeight="15" x14ac:dyDescent="0.25"/>
  <cols>
    <col min="1" max="1" width="15.28515625" bestFit="1" customWidth="1"/>
    <col min="2" max="2" width="13.42578125" bestFit="1" customWidth="1"/>
    <col min="3" max="3" width="9.140625" bestFit="1" customWidth="1"/>
    <col min="4" max="5" width="13.42578125" bestFit="1" customWidth="1"/>
    <col min="6" max="6" width="9.140625" bestFit="1" customWidth="1"/>
    <col min="7" max="7" width="13.42578125" bestFit="1" customWidth="1"/>
    <col min="8" max="8" width="13.85546875" bestFit="1" customWidth="1"/>
    <col min="9" max="9" width="18.140625" bestFit="1" customWidth="1"/>
    <col min="10" max="10" width="9.7109375" bestFit="1" customWidth="1"/>
    <col min="11" max="11" width="9.5703125" bestFit="1" customWidth="1"/>
    <col min="12" max="12" width="10.7109375" bestFit="1" customWidth="1"/>
    <col min="13" max="13" width="13.42578125" bestFit="1" customWidth="1"/>
    <col min="14" max="14" width="14.5703125" bestFit="1" customWidth="1"/>
    <col min="15" max="15" width="15.28515625" bestFit="1" customWidth="1"/>
    <col min="16" max="16" width="14.28515625" bestFit="1" customWidth="1"/>
    <col min="18" max="18" width="9.7109375" bestFit="1" customWidth="1"/>
    <col min="19" max="19" width="9.5703125" bestFit="1" customWidth="1"/>
    <col min="20" max="20" width="10.7109375" bestFit="1" customWidth="1"/>
    <col min="21" max="21" width="11.7109375" bestFit="1" customWidth="1"/>
    <col min="22" max="22" width="14.5703125" bestFit="1" customWidth="1"/>
    <col min="23" max="23" width="15.28515625" bestFit="1" customWidth="1"/>
  </cols>
  <sheetData>
    <row r="1" spans="1:23" x14ac:dyDescent="0.25">
      <c r="A1" s="4" t="s">
        <v>0</v>
      </c>
      <c r="B1" s="36" t="s">
        <v>487</v>
      </c>
      <c r="C1" s="36"/>
      <c r="D1" s="36"/>
      <c r="E1" s="36" t="s">
        <v>488</v>
      </c>
      <c r="F1" s="36"/>
      <c r="G1" s="36"/>
      <c r="J1" s="4" t="s">
        <v>33</v>
      </c>
      <c r="K1" s="4" t="s">
        <v>489</v>
      </c>
      <c r="L1" s="4" t="s">
        <v>490</v>
      </c>
      <c r="M1" s="4" t="s">
        <v>491</v>
      </c>
      <c r="N1" s="4" t="s">
        <v>492</v>
      </c>
      <c r="O1" s="4" t="s">
        <v>493</v>
      </c>
      <c r="R1" s="4" t="s">
        <v>33</v>
      </c>
      <c r="S1" s="4" t="s">
        <v>489</v>
      </c>
      <c r="T1" s="4" t="s">
        <v>490</v>
      </c>
      <c r="U1" s="4" t="s">
        <v>491</v>
      </c>
      <c r="V1" s="4" t="s">
        <v>492</v>
      </c>
      <c r="W1" s="4" t="s">
        <v>493</v>
      </c>
    </row>
    <row r="2" spans="1:23" x14ac:dyDescent="0.25">
      <c r="A2" s="2" t="s">
        <v>489</v>
      </c>
      <c r="B2" s="2" t="s">
        <v>494</v>
      </c>
      <c r="C2" s="2" t="s">
        <v>495</v>
      </c>
      <c r="D2" s="2" t="s">
        <v>403</v>
      </c>
      <c r="E2" s="2" t="s">
        <v>494</v>
      </c>
      <c r="F2" s="2" t="s">
        <v>495</v>
      </c>
      <c r="G2" s="2" t="s">
        <v>496</v>
      </c>
      <c r="H2" s="9"/>
      <c r="I2" s="9"/>
      <c r="J2" s="2" t="s">
        <v>52</v>
      </c>
      <c r="K2" s="2" t="s">
        <v>494</v>
      </c>
      <c r="L2" s="18">
        <v>2072668</v>
      </c>
      <c r="M2" s="18">
        <v>1011414436.08</v>
      </c>
      <c r="N2" s="18">
        <v>46819</v>
      </c>
      <c r="O2" s="18">
        <v>13531376</v>
      </c>
      <c r="P2" s="16"/>
      <c r="R2" s="2" t="s">
        <v>59</v>
      </c>
      <c r="S2" s="2" t="s">
        <v>494</v>
      </c>
      <c r="T2" s="18">
        <v>1680290</v>
      </c>
      <c r="U2" s="18">
        <v>877739414.07000005</v>
      </c>
      <c r="V2" s="18">
        <v>697018</v>
      </c>
      <c r="W2" s="18">
        <v>226401650</v>
      </c>
    </row>
    <row r="3" spans="1:23" x14ac:dyDescent="0.25">
      <c r="A3" s="2" t="s">
        <v>490</v>
      </c>
      <c r="B3" s="18">
        <v>5820953</v>
      </c>
      <c r="C3" s="18">
        <v>1514</v>
      </c>
      <c r="D3" s="18">
        <v>5822467</v>
      </c>
      <c r="E3" s="18">
        <v>5159848</v>
      </c>
      <c r="F3" s="18">
        <v>1959</v>
      </c>
      <c r="G3" s="18">
        <v>5161807</v>
      </c>
      <c r="H3" s="9"/>
      <c r="I3" s="9"/>
      <c r="J3" s="2" t="s">
        <v>52</v>
      </c>
      <c r="K3" s="2" t="s">
        <v>403</v>
      </c>
      <c r="L3" s="18">
        <v>2072668</v>
      </c>
      <c r="M3" s="18">
        <v>1011414436.08</v>
      </c>
      <c r="N3" s="18"/>
      <c r="O3" s="18"/>
      <c r="P3" s="16"/>
      <c r="R3" s="2" t="s">
        <v>59</v>
      </c>
      <c r="S3" s="2" t="s">
        <v>495</v>
      </c>
      <c r="T3" s="18">
        <v>629</v>
      </c>
      <c r="U3" s="18">
        <v>758576.14</v>
      </c>
      <c r="V3" s="18"/>
      <c r="W3" s="18"/>
    </row>
    <row r="4" spans="1:23" x14ac:dyDescent="0.25">
      <c r="A4" s="2" t="s">
        <v>491</v>
      </c>
      <c r="B4" s="18">
        <v>2703049806.6399999</v>
      </c>
      <c r="C4" s="18">
        <v>1266700.6399999999</v>
      </c>
      <c r="D4" s="18">
        <v>2704316507.2800002</v>
      </c>
      <c r="E4" s="18">
        <v>2423926967.9699998</v>
      </c>
      <c r="F4" s="18">
        <v>2206450.81</v>
      </c>
      <c r="G4" s="18">
        <v>2426133418.7800002</v>
      </c>
      <c r="J4" s="2" t="s">
        <v>51</v>
      </c>
      <c r="K4" s="2" t="s">
        <v>494</v>
      </c>
      <c r="L4" s="18">
        <v>1905789</v>
      </c>
      <c r="M4" s="18">
        <v>878230653.72000003</v>
      </c>
      <c r="N4" s="18">
        <v>637161</v>
      </c>
      <c r="O4" s="18">
        <v>187959990</v>
      </c>
      <c r="P4" s="16"/>
      <c r="R4" s="2" t="s">
        <v>59</v>
      </c>
      <c r="S4" s="2" t="s">
        <v>403</v>
      </c>
      <c r="T4" s="18">
        <v>1680919</v>
      </c>
      <c r="U4" s="18">
        <v>878497990.21000004</v>
      </c>
      <c r="V4" s="18">
        <v>697018</v>
      </c>
      <c r="W4" s="18">
        <v>226401650</v>
      </c>
    </row>
    <row r="5" spans="1:23" x14ac:dyDescent="0.25">
      <c r="A5" s="2" t="s">
        <v>492</v>
      </c>
      <c r="B5" s="18">
        <v>1876708</v>
      </c>
      <c r="C5" s="2"/>
      <c r="D5" s="18">
        <v>1876708</v>
      </c>
      <c r="E5" s="18">
        <v>1800817</v>
      </c>
      <c r="F5" s="2"/>
      <c r="G5" s="18">
        <v>1800817</v>
      </c>
      <c r="J5" s="2" t="s">
        <v>51</v>
      </c>
      <c r="K5" s="2" t="s">
        <v>495</v>
      </c>
      <c r="L5" s="18">
        <v>627</v>
      </c>
      <c r="M5" s="18">
        <v>547101.86</v>
      </c>
      <c r="N5" s="18"/>
      <c r="O5" s="18"/>
      <c r="R5" s="2" t="s">
        <v>60</v>
      </c>
      <c r="S5" s="2" t="s">
        <v>494</v>
      </c>
      <c r="T5" s="18">
        <v>1694622</v>
      </c>
      <c r="U5" s="18">
        <v>772339866.70000005</v>
      </c>
      <c r="V5" s="18">
        <v>550783</v>
      </c>
      <c r="W5" s="18">
        <v>167739719</v>
      </c>
    </row>
    <row r="6" spans="1:23" x14ac:dyDescent="0.25">
      <c r="A6" s="2" t="s">
        <v>493</v>
      </c>
      <c r="B6" s="18">
        <v>555148791</v>
      </c>
      <c r="C6" s="2"/>
      <c r="D6" s="18">
        <v>555148791</v>
      </c>
      <c r="E6" s="18">
        <v>546216213</v>
      </c>
      <c r="F6" s="2"/>
      <c r="G6" s="18">
        <v>546216213</v>
      </c>
      <c r="J6" s="2" t="s">
        <v>51</v>
      </c>
      <c r="K6" s="2" t="s">
        <v>403</v>
      </c>
      <c r="L6" s="18">
        <v>1906416</v>
      </c>
      <c r="M6" s="18">
        <v>878777755.58000004</v>
      </c>
      <c r="N6" s="18"/>
      <c r="O6" s="18"/>
      <c r="R6" s="2" t="s">
        <v>60</v>
      </c>
      <c r="S6" s="2" t="s">
        <v>495</v>
      </c>
      <c r="T6" s="18">
        <v>690</v>
      </c>
      <c r="U6" s="18">
        <v>724769.99</v>
      </c>
      <c r="V6" s="18"/>
      <c r="W6" s="18"/>
    </row>
    <row r="7" spans="1:23" x14ac:dyDescent="0.25">
      <c r="J7" s="2" t="s">
        <v>50</v>
      </c>
      <c r="K7" s="2" t="s">
        <v>494</v>
      </c>
      <c r="L7" s="18">
        <v>1842496</v>
      </c>
      <c r="M7" s="18">
        <v>813404716.84000003</v>
      </c>
      <c r="N7" s="18">
        <v>599661</v>
      </c>
      <c r="O7" s="18">
        <v>165529530</v>
      </c>
      <c r="R7" s="2" t="s">
        <v>60</v>
      </c>
      <c r="S7" s="2" t="s">
        <v>403</v>
      </c>
      <c r="T7" s="18">
        <v>1695312</v>
      </c>
      <c r="U7" s="18">
        <v>773064636.69000006</v>
      </c>
      <c r="V7" s="18">
        <v>550783</v>
      </c>
      <c r="W7" s="18">
        <v>167739719</v>
      </c>
    </row>
    <row r="8" spans="1:23" x14ac:dyDescent="0.25">
      <c r="J8" s="2" t="s">
        <v>50</v>
      </c>
      <c r="K8" s="2" t="s">
        <v>495</v>
      </c>
      <c r="L8" s="18">
        <v>887</v>
      </c>
      <c r="M8" s="18">
        <v>719598.78</v>
      </c>
      <c r="N8" s="18"/>
      <c r="O8" s="18"/>
      <c r="R8" s="2" t="s">
        <v>49</v>
      </c>
      <c r="S8" s="2" t="s">
        <v>494</v>
      </c>
      <c r="T8" s="18">
        <v>1784936</v>
      </c>
      <c r="U8" s="18">
        <v>773847687.20000005</v>
      </c>
      <c r="V8" s="18">
        <v>553016</v>
      </c>
      <c r="W8" s="18">
        <v>152074844</v>
      </c>
    </row>
    <row r="9" spans="1:23" x14ac:dyDescent="0.25">
      <c r="J9" s="2" t="s">
        <v>50</v>
      </c>
      <c r="K9" s="2" t="s">
        <v>403</v>
      </c>
      <c r="L9" s="18">
        <v>1843383</v>
      </c>
      <c r="M9" s="18">
        <v>814124315.62</v>
      </c>
      <c r="N9" s="18"/>
      <c r="O9" s="18"/>
      <c r="R9" s="2" t="s">
        <v>49</v>
      </c>
      <c r="S9" s="2" t="s">
        <v>495</v>
      </c>
      <c r="T9" s="18">
        <v>640</v>
      </c>
      <c r="U9" s="18">
        <v>723104.68</v>
      </c>
      <c r="V9" s="18"/>
      <c r="W9" s="18"/>
    </row>
    <row r="10" spans="1:23" x14ac:dyDescent="0.25">
      <c r="R10" s="2" t="s">
        <v>49</v>
      </c>
      <c r="S10" s="2" t="s">
        <v>403</v>
      </c>
      <c r="T10" s="18">
        <v>1785576</v>
      </c>
      <c r="U10" s="18">
        <v>774570791.88</v>
      </c>
      <c r="V10" s="18">
        <v>553016</v>
      </c>
      <c r="W10" s="18">
        <v>152074844</v>
      </c>
    </row>
    <row r="11" spans="1:23" x14ac:dyDescent="0.25">
      <c r="N11" s="5"/>
    </row>
  </sheetData>
  <sortState xmlns:xlrd2="http://schemas.microsoft.com/office/spreadsheetml/2017/richdata2" ref="J2:O9">
    <sortCondition ref="J2:J9"/>
  </sortState>
  <mergeCells count="2">
    <mergeCell ref="B1:D1"/>
    <mergeCell ref="E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764-C869-4687-B89D-33895FF35EEE}">
  <dimension ref="A1:F8"/>
  <sheetViews>
    <sheetView workbookViewId="0">
      <selection activeCell="C1" sqref="C1"/>
    </sheetView>
  </sheetViews>
  <sheetFormatPr defaultRowHeight="15" x14ac:dyDescent="0.25"/>
  <cols>
    <col min="1" max="1" width="14.7109375" bestFit="1" customWidth="1"/>
    <col min="2" max="2" width="12.5703125" bestFit="1" customWidth="1"/>
    <col min="5" max="5" width="14.7109375" bestFit="1" customWidth="1"/>
    <col min="6" max="6" width="12.5703125" bestFit="1" customWidth="1"/>
  </cols>
  <sheetData>
    <row r="1" spans="1:6" x14ac:dyDescent="0.25">
      <c r="A1" s="4" t="s">
        <v>497</v>
      </c>
      <c r="B1" s="4" t="s">
        <v>63</v>
      </c>
      <c r="E1" s="1"/>
      <c r="F1" s="1"/>
    </row>
    <row r="2" spans="1:6" x14ac:dyDescent="0.25">
      <c r="A2" s="2" t="s">
        <v>498</v>
      </c>
      <c r="B2" s="3">
        <v>1483828</v>
      </c>
      <c r="E2" s="1"/>
      <c r="F2" s="1"/>
    </row>
    <row r="3" spans="1:6" x14ac:dyDescent="0.25">
      <c r="A3" s="2" t="s">
        <v>499</v>
      </c>
      <c r="B3" s="3">
        <v>1061237</v>
      </c>
      <c r="E3" s="1"/>
      <c r="F3" s="1"/>
    </row>
    <row r="4" spans="1:6" x14ac:dyDescent="0.25">
      <c r="A4" s="2" t="s">
        <v>500</v>
      </c>
      <c r="B4" s="3">
        <v>352350</v>
      </c>
      <c r="E4" s="1"/>
      <c r="F4" s="1"/>
    </row>
    <row r="5" spans="1:6" x14ac:dyDescent="0.25">
      <c r="A5" s="2" t="s">
        <v>501</v>
      </c>
      <c r="B5" s="3">
        <v>2396273</v>
      </c>
      <c r="E5" s="1"/>
      <c r="F5" s="1"/>
    </row>
    <row r="6" spans="1:6" x14ac:dyDescent="0.25">
      <c r="A6" s="2" t="s">
        <v>502</v>
      </c>
      <c r="B6" s="3">
        <v>386202</v>
      </c>
      <c r="E6" s="1"/>
      <c r="F6" s="1"/>
    </row>
    <row r="7" spans="1:6" x14ac:dyDescent="0.25">
      <c r="A7" s="2" t="s">
        <v>503</v>
      </c>
      <c r="B7" s="3">
        <v>389694</v>
      </c>
      <c r="E7" s="1"/>
      <c r="F7" s="1"/>
    </row>
    <row r="8" spans="1:6" x14ac:dyDescent="0.25">
      <c r="A8" s="2" t="s">
        <v>504</v>
      </c>
      <c r="B8" s="3">
        <v>1115769</v>
      </c>
      <c r="E8" s="1"/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EF4E-2958-4362-A6FC-6266238ABAB5}">
  <dimension ref="A1:AK28"/>
  <sheetViews>
    <sheetView workbookViewId="0">
      <selection activeCell="B1" sqref="B1"/>
    </sheetView>
  </sheetViews>
  <sheetFormatPr defaultRowHeight="15" x14ac:dyDescent="0.25"/>
  <cols>
    <col min="1" max="1" width="21.42578125" bestFit="1" customWidth="1"/>
    <col min="2" max="4" width="16.85546875" bestFit="1" customWidth="1"/>
    <col min="8" max="8" width="9.28515625" bestFit="1" customWidth="1"/>
    <col min="9" max="9" width="16.85546875" bestFit="1" customWidth="1"/>
    <col min="10" max="10" width="12.5703125" bestFit="1" customWidth="1"/>
    <col min="11" max="11" width="14.28515625" bestFit="1" customWidth="1"/>
    <col min="12" max="12" width="15.28515625" bestFit="1" customWidth="1"/>
  </cols>
  <sheetData>
    <row r="1" spans="1:37" x14ac:dyDescent="0.25">
      <c r="A1" s="4" t="s">
        <v>0</v>
      </c>
      <c r="B1" s="4" t="s">
        <v>1</v>
      </c>
      <c r="C1" s="4" t="s">
        <v>2</v>
      </c>
      <c r="D1" s="4" t="s">
        <v>3</v>
      </c>
      <c r="N1" t="s">
        <v>0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</row>
    <row r="2" spans="1:37" x14ac:dyDescent="0.25">
      <c r="A2" s="2" t="s">
        <v>4</v>
      </c>
      <c r="B2" s="3">
        <v>134</v>
      </c>
      <c r="C2" s="3">
        <v>134</v>
      </c>
      <c r="D2" s="3">
        <v>134</v>
      </c>
      <c r="N2" t="s">
        <v>1</v>
      </c>
      <c r="O2">
        <v>134</v>
      </c>
      <c r="P2">
        <v>1901941035.6400001</v>
      </c>
      <c r="Q2">
        <v>776796283.87</v>
      </c>
      <c r="R2">
        <v>3749903</v>
      </c>
      <c r="S2">
        <v>1568106</v>
      </c>
      <c r="T2">
        <v>1822515</v>
      </c>
      <c r="U2">
        <v>1976897</v>
      </c>
      <c r="V2">
        <v>550297</v>
      </c>
      <c r="W2">
        <v>75770</v>
      </c>
      <c r="X2">
        <v>94513438</v>
      </c>
      <c r="Y2">
        <v>11499565</v>
      </c>
      <c r="Z2">
        <v>0.121671</v>
      </c>
      <c r="AA2">
        <v>962.08403199999998</v>
      </c>
      <c r="AB2">
        <v>1411.594619</v>
      </c>
      <c r="AC2">
        <v>507.19739600000003</v>
      </c>
      <c r="AD2">
        <v>495.37230499999998</v>
      </c>
      <c r="AE2">
        <v>1.5358000000000001</v>
      </c>
      <c r="AF2">
        <v>3.431937</v>
      </c>
      <c r="AG2">
        <v>149.47625099999999</v>
      </c>
      <c r="AH2">
        <v>180207310</v>
      </c>
      <c r="AI2">
        <v>555477</v>
      </c>
      <c r="AJ2">
        <v>3036168</v>
      </c>
      <c r="AK2">
        <v>1545043</v>
      </c>
    </row>
    <row r="3" spans="1:37" x14ac:dyDescent="0.25">
      <c r="A3" s="2" t="s">
        <v>5</v>
      </c>
      <c r="B3" s="3">
        <v>1901941035.6400001</v>
      </c>
      <c r="C3" s="3">
        <v>2496636176.7199998</v>
      </c>
      <c r="D3" s="3">
        <v>2293558799.1799998</v>
      </c>
      <c r="N3" t="s">
        <v>2</v>
      </c>
      <c r="O3">
        <v>134</v>
      </c>
      <c r="P3">
        <v>2496636176.7199998</v>
      </c>
      <c r="Q3">
        <v>1909024082.95</v>
      </c>
      <c r="R3">
        <v>5333741</v>
      </c>
      <c r="S3">
        <v>4055900</v>
      </c>
      <c r="T3">
        <v>1061574</v>
      </c>
      <c r="U3">
        <v>2396395</v>
      </c>
      <c r="V3">
        <v>1471759</v>
      </c>
      <c r="W3">
        <v>267565</v>
      </c>
      <c r="X3">
        <v>122102360</v>
      </c>
      <c r="Y3">
        <v>48168140</v>
      </c>
      <c r="Z3">
        <v>0.39449000000000001</v>
      </c>
      <c r="AA3">
        <v>1041.8299890000001</v>
      </c>
      <c r="AB3">
        <v>1297.1037260000001</v>
      </c>
      <c r="AC3">
        <v>468.083504</v>
      </c>
      <c r="AD3">
        <v>470.678292</v>
      </c>
      <c r="AE3">
        <v>1.7146999999999999</v>
      </c>
      <c r="AF3">
        <v>3.2276729999999998</v>
      </c>
      <c r="AG3">
        <v>145.070536</v>
      </c>
      <c r="AH3">
        <v>513323908</v>
      </c>
      <c r="AI3">
        <v>1726856</v>
      </c>
      <c r="AJ3">
        <v>4109115</v>
      </c>
      <c r="AK3">
        <v>2397193</v>
      </c>
    </row>
    <row r="4" spans="1:37" x14ac:dyDescent="0.25">
      <c r="A4" s="2" t="s">
        <v>6</v>
      </c>
      <c r="B4" s="3">
        <v>776796283.87</v>
      </c>
      <c r="C4" s="3">
        <v>1909024082.95</v>
      </c>
      <c r="D4" s="3">
        <v>1670251185.9100001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N4" t="s">
        <v>3</v>
      </c>
      <c r="O4">
        <v>134</v>
      </c>
      <c r="P4">
        <v>2293558799.1799998</v>
      </c>
      <c r="Q4">
        <v>1670251185.9100001</v>
      </c>
      <c r="R4">
        <v>4844090</v>
      </c>
      <c r="S4">
        <v>3544545</v>
      </c>
      <c r="T4">
        <v>1049864</v>
      </c>
      <c r="U4">
        <v>2230554</v>
      </c>
      <c r="V4">
        <v>1295110</v>
      </c>
      <c r="W4">
        <v>239360</v>
      </c>
      <c r="X4">
        <v>112035719</v>
      </c>
      <c r="Y4">
        <v>44038863</v>
      </c>
      <c r="Z4">
        <v>0.39307900000000001</v>
      </c>
      <c r="AA4">
        <v>1028.2462559999999</v>
      </c>
      <c r="AB4">
        <v>1289.659709</v>
      </c>
      <c r="AC4">
        <v>473.47567800000002</v>
      </c>
      <c r="AD4">
        <v>471.21737400000001</v>
      </c>
      <c r="AE4">
        <v>1.6755</v>
      </c>
      <c r="AF4">
        <v>3.3411430000000002</v>
      </c>
      <c r="AG4">
        <v>141.72722300000001</v>
      </c>
      <c r="AH4">
        <v>506827408</v>
      </c>
      <c r="AI4">
        <v>1672620</v>
      </c>
      <c r="AJ4">
        <v>3737205</v>
      </c>
      <c r="AK4">
        <v>2125880</v>
      </c>
    </row>
    <row r="5" spans="1:37" x14ac:dyDescent="0.25">
      <c r="A5" s="2" t="s">
        <v>7</v>
      </c>
      <c r="B5" s="3">
        <v>3749903</v>
      </c>
      <c r="C5" s="3">
        <v>5333741</v>
      </c>
      <c r="D5" s="3">
        <v>4844090</v>
      </c>
      <c r="H5" s="1">
        <v>134</v>
      </c>
      <c r="I5" s="1">
        <v>2496636176.7199998</v>
      </c>
      <c r="J5" s="1">
        <v>5333741</v>
      </c>
      <c r="K5" s="1">
        <v>48168140</v>
      </c>
      <c r="L5" s="1">
        <v>122102360</v>
      </c>
    </row>
    <row r="6" spans="1:37" x14ac:dyDescent="0.25">
      <c r="A6" s="2" t="s">
        <v>8</v>
      </c>
      <c r="B6" s="3">
        <v>1568106</v>
      </c>
      <c r="C6" s="3">
        <v>4055900</v>
      </c>
      <c r="D6" s="3">
        <v>3544545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spans="1:37" x14ac:dyDescent="0.25">
      <c r="A7" s="2" t="s">
        <v>9</v>
      </c>
      <c r="B7" s="3">
        <v>1822515</v>
      </c>
      <c r="C7" s="3">
        <v>1061574</v>
      </c>
      <c r="D7" s="3">
        <v>1049864</v>
      </c>
      <c r="H7" s="1">
        <v>134</v>
      </c>
      <c r="I7" s="1">
        <v>2293558799.1799998</v>
      </c>
      <c r="J7" s="1">
        <v>4844090</v>
      </c>
      <c r="K7" s="1">
        <v>44038863</v>
      </c>
      <c r="L7" s="1">
        <v>112035719</v>
      </c>
    </row>
    <row r="8" spans="1:37" x14ac:dyDescent="0.25">
      <c r="A8" s="2" t="s">
        <v>10</v>
      </c>
      <c r="B8" s="3">
        <v>1976897</v>
      </c>
      <c r="C8" s="3">
        <v>2396395</v>
      </c>
      <c r="D8" s="3">
        <v>2230554</v>
      </c>
    </row>
    <row r="9" spans="1:37" x14ac:dyDescent="0.25">
      <c r="A9" s="2" t="s">
        <v>11</v>
      </c>
      <c r="B9" s="3">
        <v>550297</v>
      </c>
      <c r="C9" s="3">
        <v>1471759</v>
      </c>
      <c r="D9" s="3">
        <v>1295110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</row>
    <row r="10" spans="1:37" x14ac:dyDescent="0.25">
      <c r="A10" s="2" t="s">
        <v>12</v>
      </c>
      <c r="B10" s="3">
        <v>75770</v>
      </c>
      <c r="C10" s="3">
        <v>267565</v>
      </c>
      <c r="D10" s="3">
        <v>239360</v>
      </c>
      <c r="H10" s="1">
        <v>134</v>
      </c>
      <c r="I10" s="1">
        <v>1901941035.6400001</v>
      </c>
      <c r="J10" s="1">
        <v>3749903</v>
      </c>
      <c r="K10" s="1">
        <v>11499565</v>
      </c>
      <c r="L10" s="1">
        <v>94513438</v>
      </c>
    </row>
    <row r="11" spans="1:37" x14ac:dyDescent="0.25">
      <c r="A11" s="2" t="s">
        <v>13</v>
      </c>
      <c r="B11" s="3">
        <v>94513438</v>
      </c>
      <c r="C11" s="3">
        <v>122102360</v>
      </c>
      <c r="D11" s="3">
        <v>112035719</v>
      </c>
    </row>
    <row r="12" spans="1:37" x14ac:dyDescent="0.25">
      <c r="A12" s="2" t="s">
        <v>14</v>
      </c>
      <c r="B12" s="3">
        <v>11499565</v>
      </c>
      <c r="C12" s="3">
        <v>48168140</v>
      </c>
      <c r="D12" s="3">
        <v>44038863</v>
      </c>
    </row>
    <row r="13" spans="1:37" x14ac:dyDescent="0.25">
      <c r="A13" s="2" t="s">
        <v>15</v>
      </c>
      <c r="B13" s="31">
        <v>0.121671</v>
      </c>
      <c r="C13" s="31">
        <v>0.39449000000000001</v>
      </c>
      <c r="D13" s="31">
        <v>0.39307900000000001</v>
      </c>
    </row>
    <row r="14" spans="1:37" x14ac:dyDescent="0.25">
      <c r="A14" s="2" t="s">
        <v>16</v>
      </c>
      <c r="B14" s="3">
        <v>962.08403199999998</v>
      </c>
      <c r="C14" s="3">
        <v>1041.8299890000001</v>
      </c>
      <c r="D14" s="3">
        <v>1028.2462559999999</v>
      </c>
      <c r="H14" t="s">
        <v>24</v>
      </c>
      <c r="I14" t="s">
        <v>23</v>
      </c>
    </row>
    <row r="15" spans="1:37" x14ac:dyDescent="0.25">
      <c r="A15" s="2" t="s">
        <v>17</v>
      </c>
      <c r="B15" s="3">
        <v>1411.594619</v>
      </c>
      <c r="C15" s="3">
        <v>1297.1037260000001</v>
      </c>
      <c r="D15" s="3">
        <v>1289.659709</v>
      </c>
      <c r="H15">
        <v>555477</v>
      </c>
      <c r="I15">
        <v>180207310</v>
      </c>
    </row>
    <row r="16" spans="1:37" x14ac:dyDescent="0.25">
      <c r="A16" s="2" t="s">
        <v>18</v>
      </c>
      <c r="B16" s="3">
        <v>507.19739600000003</v>
      </c>
      <c r="C16" s="3">
        <v>468.083504</v>
      </c>
      <c r="D16" s="3">
        <v>473.47567800000002</v>
      </c>
    </row>
    <row r="17" spans="1:9" x14ac:dyDescent="0.25">
      <c r="A17" s="2" t="s">
        <v>19</v>
      </c>
      <c r="B17" s="3">
        <v>495.37230499999998</v>
      </c>
      <c r="C17" s="3">
        <v>470.678292</v>
      </c>
      <c r="D17" s="3">
        <v>471.21737400000001</v>
      </c>
      <c r="H17" t="s">
        <v>24</v>
      </c>
      <c r="I17" t="s">
        <v>23</v>
      </c>
    </row>
    <row r="18" spans="1:9" x14ac:dyDescent="0.25">
      <c r="A18" s="2" t="s">
        <v>20</v>
      </c>
      <c r="B18" s="32">
        <v>1.5358000000000001</v>
      </c>
      <c r="C18" s="32">
        <v>1.7146999999999999</v>
      </c>
      <c r="D18" s="32">
        <v>1.6755</v>
      </c>
      <c r="H18">
        <v>1726856</v>
      </c>
      <c r="I18">
        <v>513323908</v>
      </c>
    </row>
    <row r="19" spans="1:9" x14ac:dyDescent="0.25">
      <c r="A19" s="2" t="s">
        <v>21</v>
      </c>
      <c r="B19" s="32">
        <v>3.431937</v>
      </c>
      <c r="C19" s="32">
        <v>3.2276729999999998</v>
      </c>
      <c r="D19" s="32">
        <v>3.3411430000000002</v>
      </c>
    </row>
    <row r="20" spans="1:9" x14ac:dyDescent="0.25">
      <c r="A20" s="2" t="s">
        <v>22</v>
      </c>
      <c r="B20" s="32">
        <v>149.47625099999999</v>
      </c>
      <c r="C20" s="32">
        <v>145.070536</v>
      </c>
      <c r="D20" s="32">
        <v>141.72722300000001</v>
      </c>
    </row>
    <row r="21" spans="1:9" x14ac:dyDescent="0.25">
      <c r="A21" s="2" t="s">
        <v>23</v>
      </c>
      <c r="B21" s="3">
        <v>180207310</v>
      </c>
      <c r="C21" s="3">
        <v>513323908</v>
      </c>
      <c r="D21" s="3">
        <v>506827408</v>
      </c>
      <c r="H21" t="s">
        <v>24</v>
      </c>
      <c r="I21" t="s">
        <v>23</v>
      </c>
    </row>
    <row r="22" spans="1:9" x14ac:dyDescent="0.25">
      <c r="A22" s="2" t="s">
        <v>24</v>
      </c>
      <c r="B22" s="3">
        <v>555477</v>
      </c>
      <c r="C22" s="3">
        <v>1726856</v>
      </c>
      <c r="D22" s="3">
        <v>1672620</v>
      </c>
      <c r="H22">
        <v>1672620</v>
      </c>
      <c r="I22">
        <v>506827408</v>
      </c>
    </row>
    <row r="23" spans="1:9" x14ac:dyDescent="0.25">
      <c r="A23" s="2" t="s">
        <v>25</v>
      </c>
      <c r="B23" s="3">
        <v>3036168</v>
      </c>
      <c r="C23" s="3">
        <v>4109115</v>
      </c>
      <c r="D23" s="3">
        <v>3737205</v>
      </c>
    </row>
    <row r="24" spans="1:9" x14ac:dyDescent="0.25">
      <c r="A24" s="2" t="s">
        <v>26</v>
      </c>
      <c r="B24" s="3">
        <v>1545043</v>
      </c>
      <c r="C24" s="3">
        <v>2397193</v>
      </c>
      <c r="D24" s="3">
        <v>2125880</v>
      </c>
    </row>
    <row r="25" spans="1:9" x14ac:dyDescent="0.25">
      <c r="A25" t="s">
        <v>505</v>
      </c>
      <c r="B25" s="33">
        <v>21.896089010000001</v>
      </c>
      <c r="C25" s="33">
        <v>21.888526720000002</v>
      </c>
      <c r="D25" s="33">
        <v>22.230146139999999</v>
      </c>
      <c r="H25" t="s">
        <v>32</v>
      </c>
      <c r="I25" t="s">
        <v>505</v>
      </c>
    </row>
    <row r="26" spans="1:9" x14ac:dyDescent="0.25">
      <c r="H26" t="s">
        <v>1</v>
      </c>
      <c r="I26">
        <v>21.896089010000001</v>
      </c>
    </row>
    <row r="27" spans="1:9" x14ac:dyDescent="0.25">
      <c r="H27" t="s">
        <v>2</v>
      </c>
      <c r="I27">
        <v>21.888526720000002</v>
      </c>
    </row>
    <row r="28" spans="1:9" x14ac:dyDescent="0.25">
      <c r="H28" t="s">
        <v>3</v>
      </c>
      <c r="I28">
        <v>22.230146139999999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6D57-F283-478B-99A7-78D1DD359C93}">
  <dimension ref="A1:X29"/>
  <sheetViews>
    <sheetView topLeftCell="L1" workbookViewId="0">
      <selection activeCell="V15" sqref="V15:V17"/>
    </sheetView>
  </sheetViews>
  <sheetFormatPr defaultRowHeight="15" x14ac:dyDescent="0.25"/>
  <cols>
    <col min="1" max="1" width="7.85546875" bestFit="1" customWidth="1"/>
    <col min="2" max="2" width="9.85546875" bestFit="1" customWidth="1"/>
    <col min="3" max="3" width="11" bestFit="1" customWidth="1"/>
    <col min="4" max="4" width="21.85546875" bestFit="1" customWidth="1"/>
    <col min="5" max="5" width="9.85546875" bestFit="1" customWidth="1"/>
    <col min="6" max="6" width="9.140625" bestFit="1" customWidth="1"/>
    <col min="7" max="7" width="15" bestFit="1" customWidth="1"/>
    <col min="8" max="9" width="13.42578125" bestFit="1" customWidth="1"/>
    <col min="10" max="10" width="14.140625" bestFit="1" customWidth="1"/>
    <col min="11" max="11" width="12" bestFit="1" customWidth="1"/>
    <col min="12" max="12" width="9.140625" bestFit="1" customWidth="1"/>
    <col min="13" max="13" width="4.5703125" bestFit="1" customWidth="1"/>
    <col min="14" max="14" width="11.85546875" bestFit="1" customWidth="1"/>
    <col min="15" max="15" width="8.7109375" bestFit="1" customWidth="1"/>
    <col min="16" max="16" width="9.85546875" bestFit="1" customWidth="1"/>
    <col min="17" max="17" width="13.5703125" bestFit="1" customWidth="1"/>
    <col min="18" max="18" width="24.85546875" bestFit="1" customWidth="1"/>
    <col min="19" max="19" width="17" bestFit="1" customWidth="1"/>
    <col min="20" max="20" width="10.7109375" bestFit="1" customWidth="1"/>
    <col min="21" max="21" width="17.28515625" bestFit="1" customWidth="1"/>
    <col min="22" max="22" width="16.42578125" bestFit="1" customWidth="1"/>
    <col min="23" max="23" width="17.42578125" bestFit="1" customWidth="1"/>
    <col min="24" max="24" width="16.5703125" bestFit="1" customWidth="1"/>
  </cols>
  <sheetData>
    <row r="1" spans="1:24" x14ac:dyDescent="0.25">
      <c r="A1" t="s">
        <v>507</v>
      </c>
      <c r="B1" s="4" t="s">
        <v>33</v>
      </c>
      <c r="C1" s="4" t="s">
        <v>34</v>
      </c>
      <c r="D1" s="4" t="s">
        <v>27</v>
      </c>
      <c r="E1" s="4" t="s">
        <v>9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28</v>
      </c>
      <c r="L1" s="4" t="s">
        <v>40</v>
      </c>
      <c r="M1" s="4" t="s">
        <v>41</v>
      </c>
      <c r="N1" s="4" t="s">
        <v>29</v>
      </c>
      <c r="O1" s="4" t="s">
        <v>18</v>
      </c>
      <c r="P1" s="4" t="s">
        <v>42</v>
      </c>
      <c r="Q1" s="4" t="s">
        <v>20</v>
      </c>
      <c r="R1" s="4" t="s">
        <v>43</v>
      </c>
      <c r="S1" s="4" t="s">
        <v>26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</row>
    <row r="2" spans="1:24" x14ac:dyDescent="0.25">
      <c r="B2" s="34" t="s">
        <v>49</v>
      </c>
      <c r="C2" s="34">
        <v>2024</v>
      </c>
      <c r="D2" s="35">
        <v>129</v>
      </c>
      <c r="E2" s="35">
        <v>340233</v>
      </c>
      <c r="F2" s="35">
        <v>356405</v>
      </c>
      <c r="G2" s="35">
        <v>322465</v>
      </c>
      <c r="H2" s="35">
        <v>33940</v>
      </c>
      <c r="I2" s="35">
        <v>190695048.38999999</v>
      </c>
      <c r="J2" s="35">
        <v>55744594.149999999</v>
      </c>
      <c r="K2" s="35">
        <v>246439642.53999999</v>
      </c>
      <c r="L2" s="35">
        <v>371797</v>
      </c>
      <c r="M2" s="35">
        <v>117123</v>
      </c>
      <c r="N2" s="35">
        <v>488920</v>
      </c>
      <c r="O2" s="35">
        <v>504.04901100000001</v>
      </c>
      <c r="P2" s="35">
        <v>475.94916599999999</v>
      </c>
      <c r="Q2" s="35">
        <v>1.1418999999999999</v>
      </c>
      <c r="R2" s="35">
        <v>406982</v>
      </c>
      <c r="S2" s="35">
        <v>84517</v>
      </c>
      <c r="T2" s="35">
        <v>12226225</v>
      </c>
      <c r="U2" s="35">
        <v>263133</v>
      </c>
      <c r="V2" s="35">
        <v>2821</v>
      </c>
      <c r="W2" s="35">
        <v>1438315.68</v>
      </c>
      <c r="X2" s="35">
        <v>3270</v>
      </c>
    </row>
    <row r="3" spans="1:24" x14ac:dyDescent="0.25">
      <c r="A3" t="s">
        <v>508</v>
      </c>
      <c r="B3" s="2" t="s">
        <v>50</v>
      </c>
      <c r="C3" s="2">
        <v>2024</v>
      </c>
      <c r="D3" s="3">
        <v>131</v>
      </c>
      <c r="E3" s="3">
        <v>516780</v>
      </c>
      <c r="F3" s="3">
        <v>647235</v>
      </c>
      <c r="G3" s="3">
        <v>515295</v>
      </c>
      <c r="H3" s="3">
        <v>131940</v>
      </c>
      <c r="I3" s="3">
        <v>311700808.31999999</v>
      </c>
      <c r="J3" s="3">
        <v>166211204.78</v>
      </c>
      <c r="K3" s="3">
        <v>477912013.10000002</v>
      </c>
      <c r="L3" s="3">
        <v>603282</v>
      </c>
      <c r="M3" s="3">
        <v>339597</v>
      </c>
      <c r="N3" s="3">
        <v>942879</v>
      </c>
      <c r="O3" s="3">
        <v>506.86462699999998</v>
      </c>
      <c r="P3" s="3">
        <v>489.43661100000003</v>
      </c>
      <c r="Q3" s="3">
        <v>1.2075</v>
      </c>
      <c r="R3" s="3">
        <v>781539</v>
      </c>
      <c r="S3" s="3">
        <v>266244</v>
      </c>
      <c r="T3" s="3">
        <v>23824421</v>
      </c>
      <c r="U3" s="3">
        <v>1354206</v>
      </c>
      <c r="V3" s="3">
        <v>11532</v>
      </c>
      <c r="W3" s="3">
        <v>6490081.4199999999</v>
      </c>
      <c r="X3" s="3">
        <v>13998</v>
      </c>
    </row>
    <row r="4" spans="1:24" x14ac:dyDescent="0.25">
      <c r="A4" t="s">
        <v>508</v>
      </c>
      <c r="B4" s="2" t="s">
        <v>51</v>
      </c>
      <c r="C4" s="2">
        <v>2024</v>
      </c>
      <c r="D4" s="3">
        <v>132</v>
      </c>
      <c r="E4" s="3">
        <v>674319</v>
      </c>
      <c r="F4" s="3">
        <v>799251</v>
      </c>
      <c r="G4" s="3">
        <v>551309</v>
      </c>
      <c r="H4" s="3">
        <v>247942</v>
      </c>
      <c r="I4" s="3">
        <v>325446103.87</v>
      </c>
      <c r="J4" s="3">
        <v>284925745.86000001</v>
      </c>
      <c r="K4" s="3">
        <v>610371849.73000002</v>
      </c>
      <c r="L4" s="3">
        <v>655392</v>
      </c>
      <c r="M4" s="3">
        <v>605600</v>
      </c>
      <c r="N4" s="3">
        <v>1260992</v>
      </c>
      <c r="O4" s="3">
        <v>484.04101700000001</v>
      </c>
      <c r="P4" s="3">
        <v>470.485049</v>
      </c>
      <c r="Q4" s="3">
        <v>1.2765</v>
      </c>
      <c r="R4" s="3">
        <v>1020227</v>
      </c>
      <c r="S4" s="3">
        <v>468918</v>
      </c>
      <c r="T4" s="3">
        <v>30304334</v>
      </c>
      <c r="U4" s="3">
        <v>3795608</v>
      </c>
      <c r="V4" s="3">
        <v>30922</v>
      </c>
      <c r="W4" s="3">
        <v>17297516.469999999</v>
      </c>
      <c r="X4" s="3">
        <v>37843</v>
      </c>
    </row>
    <row r="5" spans="1:24" x14ac:dyDescent="0.25">
      <c r="A5" t="s">
        <v>508</v>
      </c>
      <c r="B5" s="2" t="s">
        <v>52</v>
      </c>
      <c r="C5" s="2">
        <v>2024</v>
      </c>
      <c r="D5" s="3">
        <v>135</v>
      </c>
      <c r="E5" s="3">
        <v>641479</v>
      </c>
      <c r="F5" s="3">
        <v>956312</v>
      </c>
      <c r="G5" s="3">
        <v>581772</v>
      </c>
      <c r="H5" s="3">
        <v>374540</v>
      </c>
      <c r="I5" s="3">
        <v>371422399.35000002</v>
      </c>
      <c r="J5" s="3">
        <v>454644760.36000001</v>
      </c>
      <c r="K5" s="3">
        <v>826067159.71000004</v>
      </c>
      <c r="L5" s="3">
        <v>695696</v>
      </c>
      <c r="M5" s="3">
        <v>870456</v>
      </c>
      <c r="N5" s="3">
        <v>1566152</v>
      </c>
      <c r="O5" s="3">
        <v>527.45018300000004</v>
      </c>
      <c r="P5" s="3">
        <v>522.30642399999999</v>
      </c>
      <c r="Q5" s="3">
        <v>1.3086</v>
      </c>
      <c r="R5" s="3">
        <v>1251406</v>
      </c>
      <c r="S5" s="3">
        <v>669634</v>
      </c>
      <c r="T5" s="3">
        <v>40998404</v>
      </c>
      <c r="U5" s="3">
        <v>6477034</v>
      </c>
      <c r="V5" s="3">
        <v>47402</v>
      </c>
      <c r="W5" s="3">
        <v>28941109.640000001</v>
      </c>
      <c r="X5" s="3">
        <v>58428</v>
      </c>
    </row>
    <row r="6" spans="1:24" x14ac:dyDescent="0.25">
      <c r="A6" t="s">
        <v>509</v>
      </c>
      <c r="B6" s="2" t="s">
        <v>53</v>
      </c>
      <c r="C6" s="2">
        <v>2024</v>
      </c>
      <c r="D6" s="3">
        <v>136</v>
      </c>
      <c r="E6" s="3">
        <v>540266</v>
      </c>
      <c r="F6" s="3">
        <v>889357</v>
      </c>
      <c r="G6" s="3">
        <v>478057</v>
      </c>
      <c r="H6" s="3">
        <v>411300</v>
      </c>
      <c r="I6" s="3">
        <v>261952876.86000001</v>
      </c>
      <c r="J6" s="3">
        <v>382676626.38999999</v>
      </c>
      <c r="K6" s="3">
        <v>644629503.25</v>
      </c>
      <c r="L6" s="3">
        <v>579902</v>
      </c>
      <c r="M6" s="3">
        <v>904970</v>
      </c>
      <c r="N6" s="3">
        <v>1484872</v>
      </c>
      <c r="O6" s="3">
        <v>434.13136200000002</v>
      </c>
      <c r="P6" s="3">
        <v>422.86111799999998</v>
      </c>
      <c r="Q6" s="3">
        <v>1.3160000000000001</v>
      </c>
      <c r="R6" s="3">
        <v>1170378</v>
      </c>
      <c r="S6" s="3">
        <v>692321</v>
      </c>
      <c r="T6" s="3">
        <v>31843197</v>
      </c>
      <c r="U6" s="3">
        <v>7021995</v>
      </c>
      <c r="V6" s="3">
        <v>56276</v>
      </c>
      <c r="W6" s="3">
        <v>27669122.359999999</v>
      </c>
      <c r="X6" s="3">
        <v>67656</v>
      </c>
    </row>
    <row r="7" spans="1:24" x14ac:dyDescent="0.25">
      <c r="A7" t="s">
        <v>509</v>
      </c>
      <c r="B7" s="2" t="s">
        <v>54</v>
      </c>
      <c r="C7" s="2">
        <v>2024</v>
      </c>
      <c r="D7" s="3">
        <v>139</v>
      </c>
      <c r="E7" s="3">
        <v>574081</v>
      </c>
      <c r="F7" s="3">
        <v>1083600</v>
      </c>
      <c r="G7" s="3">
        <v>531372</v>
      </c>
      <c r="H7" s="3">
        <v>552228</v>
      </c>
      <c r="I7" s="3">
        <v>497823239.13</v>
      </c>
      <c r="J7" s="3">
        <v>987411449.41999996</v>
      </c>
      <c r="K7" s="3">
        <v>1485234688.55</v>
      </c>
      <c r="L7" s="3">
        <v>636327</v>
      </c>
      <c r="M7" s="3">
        <v>1233769</v>
      </c>
      <c r="N7" s="3">
        <v>1870096</v>
      </c>
      <c r="O7" s="3">
        <v>794.20237699999996</v>
      </c>
      <c r="P7" s="3">
        <v>800.32117000000005</v>
      </c>
      <c r="Q7" s="3">
        <v>1.3652</v>
      </c>
      <c r="R7" s="3">
        <v>1479365</v>
      </c>
      <c r="S7" s="3">
        <v>947993</v>
      </c>
      <c r="T7" s="3">
        <v>71992245</v>
      </c>
      <c r="U7" s="3">
        <v>12168466</v>
      </c>
      <c r="V7" s="3">
        <v>71577</v>
      </c>
      <c r="W7" s="3">
        <v>63949111.469999999</v>
      </c>
      <c r="X7" s="3">
        <v>87685</v>
      </c>
    </row>
    <row r="8" spans="1:24" x14ac:dyDescent="0.25">
      <c r="A8" t="s">
        <v>509</v>
      </c>
      <c r="B8" s="2" t="s">
        <v>55</v>
      </c>
      <c r="C8" s="2">
        <v>2024</v>
      </c>
      <c r="D8" s="3">
        <v>142</v>
      </c>
      <c r="E8" s="3">
        <v>424129</v>
      </c>
      <c r="F8" s="3">
        <v>836021</v>
      </c>
      <c r="G8" s="3">
        <v>373848</v>
      </c>
      <c r="H8" s="3">
        <v>462173</v>
      </c>
      <c r="I8" s="3">
        <v>229876618.22999999</v>
      </c>
      <c r="J8" s="3">
        <v>453812306.64999998</v>
      </c>
      <c r="K8" s="3">
        <v>683688924.88</v>
      </c>
      <c r="L8" s="3">
        <v>452858</v>
      </c>
      <c r="M8" s="3">
        <v>930451</v>
      </c>
      <c r="N8" s="3">
        <v>1383309</v>
      </c>
      <c r="O8" s="3">
        <v>494.24165199999999</v>
      </c>
      <c r="P8" s="3">
        <v>487.733698</v>
      </c>
      <c r="Q8" s="3">
        <v>1.2977000000000001</v>
      </c>
      <c r="R8" s="3">
        <v>1084922</v>
      </c>
      <c r="S8" s="3">
        <v>711074</v>
      </c>
      <c r="T8" s="3">
        <v>33323719</v>
      </c>
      <c r="U8" s="3">
        <v>13165132</v>
      </c>
      <c r="V8" s="3">
        <v>73697</v>
      </c>
      <c r="W8" s="3">
        <v>43855096.359999999</v>
      </c>
      <c r="X8" s="3">
        <v>90450</v>
      </c>
    </row>
    <row r="9" spans="1:24" x14ac:dyDescent="0.25">
      <c r="A9" t="s">
        <v>510</v>
      </c>
      <c r="B9" s="2" t="s">
        <v>56</v>
      </c>
      <c r="C9" s="2">
        <v>2024</v>
      </c>
      <c r="D9" s="3">
        <v>142</v>
      </c>
      <c r="E9" s="3">
        <v>414678</v>
      </c>
      <c r="F9" s="3">
        <v>899576</v>
      </c>
      <c r="G9" s="3">
        <v>387781</v>
      </c>
      <c r="H9" s="3">
        <v>511795</v>
      </c>
      <c r="I9" s="3">
        <v>224031774.24000001</v>
      </c>
      <c r="J9" s="3">
        <v>483562818.63</v>
      </c>
      <c r="K9" s="3">
        <v>707594592.87</v>
      </c>
      <c r="L9" s="3">
        <v>478569</v>
      </c>
      <c r="M9" s="3">
        <v>1083740</v>
      </c>
      <c r="N9" s="3">
        <v>1562309</v>
      </c>
      <c r="O9" s="3">
        <v>452.91590400000001</v>
      </c>
      <c r="P9" s="3">
        <v>446.19818299999997</v>
      </c>
      <c r="Q9" s="3">
        <v>1.3226</v>
      </c>
      <c r="R9" s="3">
        <v>1189807</v>
      </c>
      <c r="S9" s="3">
        <v>802026</v>
      </c>
      <c r="T9" s="3">
        <v>34590193</v>
      </c>
      <c r="U9" s="3">
        <v>13210443</v>
      </c>
      <c r="V9" s="3">
        <v>82227</v>
      </c>
      <c r="W9" s="3">
        <v>44592128.439999998</v>
      </c>
      <c r="X9" s="3">
        <v>100795</v>
      </c>
    </row>
    <row r="10" spans="1:24" x14ac:dyDescent="0.25">
      <c r="A10" t="s">
        <v>510</v>
      </c>
      <c r="B10" s="2" t="s">
        <v>57</v>
      </c>
      <c r="C10" s="2">
        <v>2025</v>
      </c>
      <c r="D10" s="3">
        <v>143</v>
      </c>
      <c r="E10" s="3">
        <v>394215</v>
      </c>
      <c r="F10" s="3">
        <v>894008</v>
      </c>
      <c r="G10" s="3">
        <v>357515</v>
      </c>
      <c r="H10" s="3">
        <v>536493</v>
      </c>
      <c r="I10" s="3">
        <v>206706912.03999999</v>
      </c>
      <c r="J10" s="3">
        <v>512321459.76999998</v>
      </c>
      <c r="K10" s="3">
        <v>719028371.80999994</v>
      </c>
      <c r="L10" s="3">
        <v>440901</v>
      </c>
      <c r="M10" s="3">
        <v>1124144</v>
      </c>
      <c r="N10" s="3">
        <v>1565045</v>
      </c>
      <c r="O10" s="3">
        <v>459.42983900000002</v>
      </c>
      <c r="P10" s="3">
        <v>455.74362300000001</v>
      </c>
      <c r="Q10" s="3">
        <v>1.3339000000000001</v>
      </c>
      <c r="R10" s="3">
        <v>1192522</v>
      </c>
      <c r="S10" s="3">
        <v>835004</v>
      </c>
      <c r="T10" s="3">
        <v>35187037</v>
      </c>
      <c r="U10" s="3">
        <v>13687612</v>
      </c>
      <c r="V10" s="3">
        <v>89314</v>
      </c>
      <c r="W10" s="3">
        <v>49444860.880000003</v>
      </c>
      <c r="X10" s="3">
        <v>107806</v>
      </c>
    </row>
    <row r="11" spans="1:24" x14ac:dyDescent="0.25">
      <c r="A11" t="s">
        <v>510</v>
      </c>
      <c r="B11" s="2" t="s">
        <v>58</v>
      </c>
      <c r="C11" s="2">
        <v>2025</v>
      </c>
      <c r="D11" s="3">
        <v>144</v>
      </c>
      <c r="E11" s="3">
        <v>341418</v>
      </c>
      <c r="F11" s="3">
        <v>840815</v>
      </c>
      <c r="G11" s="3">
        <v>319993</v>
      </c>
      <c r="H11" s="3">
        <v>520822</v>
      </c>
      <c r="I11" s="3">
        <v>183358898.61000001</v>
      </c>
      <c r="J11" s="3">
        <v>468747950.70999998</v>
      </c>
      <c r="K11" s="3">
        <v>652106849.32000005</v>
      </c>
      <c r="L11" s="3">
        <v>391633</v>
      </c>
      <c r="M11" s="3">
        <v>1047411</v>
      </c>
      <c r="N11" s="3">
        <v>1439044</v>
      </c>
      <c r="O11" s="3">
        <v>453.15282200000001</v>
      </c>
      <c r="P11" s="3">
        <v>447.530101</v>
      </c>
      <c r="Q11" s="3">
        <v>1.3123</v>
      </c>
      <c r="R11" s="3">
        <v>1103371</v>
      </c>
      <c r="S11" s="3">
        <v>783378</v>
      </c>
      <c r="T11" s="3">
        <v>31891650</v>
      </c>
      <c r="U11" s="3">
        <v>12540084</v>
      </c>
      <c r="V11" s="3">
        <v>85969</v>
      </c>
      <c r="W11" s="3">
        <v>45506096.509999998</v>
      </c>
      <c r="X11" s="3">
        <v>101930</v>
      </c>
    </row>
    <row r="12" spans="1:24" x14ac:dyDescent="0.25">
      <c r="A12" t="s">
        <v>511</v>
      </c>
      <c r="B12" s="2" t="s">
        <v>59</v>
      </c>
      <c r="C12" s="2">
        <v>2025</v>
      </c>
      <c r="D12" s="3">
        <v>146</v>
      </c>
      <c r="E12" s="3">
        <v>362968</v>
      </c>
      <c r="F12" s="3">
        <v>968346</v>
      </c>
      <c r="G12" s="3">
        <v>353051</v>
      </c>
      <c r="H12" s="3">
        <v>615295</v>
      </c>
      <c r="I12" s="3">
        <v>224743705.63</v>
      </c>
      <c r="J12" s="3">
        <v>655056732.02999997</v>
      </c>
      <c r="K12" s="3">
        <v>879800437.65999997</v>
      </c>
      <c r="L12" s="3">
        <v>427762</v>
      </c>
      <c r="M12" s="3">
        <v>1251319</v>
      </c>
      <c r="N12" s="3">
        <v>1679081</v>
      </c>
      <c r="O12" s="3">
        <v>523.97736499999996</v>
      </c>
      <c r="P12" s="3">
        <v>523.49299599999995</v>
      </c>
      <c r="Q12" s="3">
        <v>1.3389</v>
      </c>
      <c r="R12" s="3">
        <v>1296509</v>
      </c>
      <c r="S12" s="3">
        <v>943458</v>
      </c>
      <c r="T12" s="3">
        <v>42998247</v>
      </c>
      <c r="U12" s="3">
        <v>16034631</v>
      </c>
      <c r="V12" s="3">
        <v>98968</v>
      </c>
      <c r="W12" s="3">
        <v>61725584.280000001</v>
      </c>
      <c r="X12" s="3">
        <v>119369</v>
      </c>
    </row>
    <row r="13" spans="1:24" x14ac:dyDescent="0.25">
      <c r="A13" t="s">
        <v>511</v>
      </c>
      <c r="B13" s="2" t="s">
        <v>60</v>
      </c>
      <c r="C13" s="2">
        <v>2025</v>
      </c>
      <c r="D13" s="3">
        <v>152</v>
      </c>
      <c r="E13" s="3">
        <v>405093</v>
      </c>
      <c r="F13" s="3">
        <v>978096</v>
      </c>
      <c r="G13" s="3">
        <v>359839</v>
      </c>
      <c r="H13" s="3">
        <v>618257</v>
      </c>
      <c r="I13" s="3">
        <v>203613876.38999999</v>
      </c>
      <c r="J13" s="3">
        <v>570470787.52999997</v>
      </c>
      <c r="K13" s="3">
        <v>774084663.91999996</v>
      </c>
      <c r="L13" s="3">
        <v>439518</v>
      </c>
      <c r="M13" s="3">
        <v>1253916</v>
      </c>
      <c r="N13" s="3">
        <v>1693434</v>
      </c>
      <c r="O13" s="3">
        <v>457.10943800000001</v>
      </c>
      <c r="P13" s="3">
        <v>454.95135800000003</v>
      </c>
      <c r="Q13" s="3">
        <v>1.3303</v>
      </c>
      <c r="R13" s="3">
        <v>1301136</v>
      </c>
      <c r="S13" s="3">
        <v>941297</v>
      </c>
      <c r="T13" s="3">
        <v>37758687</v>
      </c>
      <c r="U13" s="3">
        <v>15002454</v>
      </c>
      <c r="V13" s="3">
        <v>100268</v>
      </c>
      <c r="W13" s="3">
        <v>53453569.390000001</v>
      </c>
      <c r="X13" s="3">
        <v>119424</v>
      </c>
    </row>
    <row r="14" spans="1:24" x14ac:dyDescent="0.25">
      <c r="A14" t="s">
        <v>511</v>
      </c>
      <c r="B14" s="2" t="s">
        <v>49</v>
      </c>
      <c r="C14" s="2">
        <v>2025</v>
      </c>
      <c r="D14" s="3">
        <v>154</v>
      </c>
      <c r="E14" s="3">
        <v>372384</v>
      </c>
      <c r="F14" s="3">
        <v>1022255</v>
      </c>
      <c r="G14" s="3">
        <v>363925</v>
      </c>
      <c r="H14" s="3">
        <v>658330</v>
      </c>
      <c r="I14" s="3">
        <v>196021203.97999999</v>
      </c>
      <c r="J14" s="3">
        <v>579435178.30999994</v>
      </c>
      <c r="K14" s="3">
        <v>775456382.28999996</v>
      </c>
      <c r="L14" s="3">
        <v>444242</v>
      </c>
      <c r="M14" s="3">
        <v>1339234</v>
      </c>
      <c r="N14" s="3">
        <v>1783476</v>
      </c>
      <c r="O14" s="3">
        <v>434.80057099999999</v>
      </c>
      <c r="P14" s="3">
        <v>432.66163999999998</v>
      </c>
      <c r="Q14" s="3">
        <v>1.3404</v>
      </c>
      <c r="R14" s="3">
        <v>1370237</v>
      </c>
      <c r="S14" s="3">
        <v>1006312</v>
      </c>
      <c r="T14" s="3">
        <v>37935126</v>
      </c>
      <c r="U14" s="3">
        <v>15354231</v>
      </c>
      <c r="V14" s="3">
        <v>106466</v>
      </c>
      <c r="W14" s="3">
        <v>54097467.280000001</v>
      </c>
      <c r="X14" s="3">
        <v>125954</v>
      </c>
    </row>
    <row r="15" spans="1:24" x14ac:dyDescent="0.25">
      <c r="A15" t="s">
        <v>512</v>
      </c>
      <c r="B15" s="2" t="s">
        <v>50</v>
      </c>
      <c r="C15" s="2">
        <v>2025</v>
      </c>
      <c r="D15" s="3">
        <v>154</v>
      </c>
      <c r="E15" s="3">
        <v>413813</v>
      </c>
      <c r="F15" s="3">
        <v>1057311</v>
      </c>
      <c r="G15" s="3">
        <v>374462</v>
      </c>
      <c r="H15" s="3">
        <v>682849</v>
      </c>
      <c r="I15" s="3">
        <v>204636490.78999999</v>
      </c>
      <c r="J15" s="3">
        <v>610266487.55999994</v>
      </c>
      <c r="K15" s="3">
        <v>814902978.35000002</v>
      </c>
      <c r="L15" s="3">
        <v>458113</v>
      </c>
      <c r="M15" s="3">
        <v>1383047</v>
      </c>
      <c r="N15" s="3">
        <v>1841160</v>
      </c>
      <c r="O15" s="3">
        <v>442.60302100000001</v>
      </c>
      <c r="P15" s="3">
        <v>441.24783000000002</v>
      </c>
      <c r="Q15" s="3">
        <v>1.3297000000000001</v>
      </c>
      <c r="R15" s="3">
        <v>1405918</v>
      </c>
      <c r="S15" s="3">
        <v>1031456</v>
      </c>
      <c r="T15" s="3">
        <v>39874859</v>
      </c>
      <c r="U15" s="3">
        <v>15412327</v>
      </c>
      <c r="V15" s="3">
        <v>107667</v>
      </c>
      <c r="W15" s="3">
        <v>55457146.520000003</v>
      </c>
      <c r="X15" s="3">
        <v>127244</v>
      </c>
    </row>
    <row r="16" spans="1:24" x14ac:dyDescent="0.25">
      <c r="A16" t="s">
        <v>512</v>
      </c>
      <c r="B16" s="2" t="s">
        <v>51</v>
      </c>
      <c r="C16" s="2">
        <v>2025</v>
      </c>
      <c r="D16" s="3">
        <v>155</v>
      </c>
      <c r="E16" s="3">
        <v>377945</v>
      </c>
      <c r="F16" s="3">
        <v>1067705</v>
      </c>
      <c r="G16" s="3">
        <v>349170</v>
      </c>
      <c r="H16" s="3">
        <v>718535</v>
      </c>
      <c r="I16" s="3">
        <v>192501990.69999999</v>
      </c>
      <c r="J16" s="3">
        <v>687400491.91999996</v>
      </c>
      <c r="K16" s="3">
        <v>879902482.62</v>
      </c>
      <c r="L16" s="3">
        <v>421719</v>
      </c>
      <c r="M16" s="3">
        <v>1482087</v>
      </c>
      <c r="N16" s="3">
        <v>1903806</v>
      </c>
      <c r="O16" s="3">
        <v>462.18074899999999</v>
      </c>
      <c r="P16" s="3">
        <v>463.80576300000001</v>
      </c>
      <c r="Q16" s="3">
        <v>1.3733</v>
      </c>
      <c r="R16" s="3">
        <v>1466282</v>
      </c>
      <c r="S16" s="3">
        <v>1117112</v>
      </c>
      <c r="T16" s="3">
        <v>43039862</v>
      </c>
      <c r="U16" s="3">
        <v>16891701</v>
      </c>
      <c r="V16" s="3">
        <v>115294</v>
      </c>
      <c r="W16" s="3">
        <v>63965986.960000001</v>
      </c>
      <c r="X16" s="3">
        <v>136937</v>
      </c>
    </row>
    <row r="17" spans="1:24" x14ac:dyDescent="0.25">
      <c r="A17" t="s">
        <v>512</v>
      </c>
      <c r="B17" s="2" t="s">
        <v>52</v>
      </c>
      <c r="C17" s="2">
        <v>2025</v>
      </c>
      <c r="D17" s="3">
        <v>162</v>
      </c>
      <c r="E17" s="3">
        <v>398940</v>
      </c>
      <c r="F17" s="3">
        <v>1166398</v>
      </c>
      <c r="G17" s="3">
        <v>371607</v>
      </c>
      <c r="H17" s="3">
        <v>794791</v>
      </c>
      <c r="I17" s="3">
        <v>211242884.90000001</v>
      </c>
      <c r="J17" s="3">
        <v>801710740.99000001</v>
      </c>
      <c r="K17" s="3">
        <v>1012953625.89</v>
      </c>
      <c r="L17" s="3">
        <v>446111</v>
      </c>
      <c r="M17" s="3">
        <v>1623413</v>
      </c>
      <c r="N17" s="3">
        <v>2069524</v>
      </c>
      <c r="O17" s="3">
        <v>489.46213</v>
      </c>
      <c r="P17" s="3">
        <v>493.84275000000002</v>
      </c>
      <c r="Q17" s="3">
        <v>1.3703000000000001</v>
      </c>
      <c r="R17" s="3">
        <v>1598291</v>
      </c>
      <c r="S17" s="3">
        <v>1226684</v>
      </c>
      <c r="T17" s="3">
        <v>49537609</v>
      </c>
      <c r="U17" s="3">
        <v>19677344</v>
      </c>
      <c r="V17" s="3">
        <v>127158</v>
      </c>
      <c r="W17" s="3">
        <v>70989403.909999996</v>
      </c>
      <c r="X17" s="3">
        <v>151678</v>
      </c>
    </row>
    <row r="18" spans="1:24" x14ac:dyDescent="0.25">
      <c r="E18" s="5"/>
      <c r="K18" s="5">
        <f>SUM(K2:K17)</f>
        <v>12190174166.490002</v>
      </c>
      <c r="N18" s="5">
        <f>SUM(N2:N17)</f>
        <v>24534099</v>
      </c>
      <c r="T18" s="5">
        <f>SUM(T2:T17)</f>
        <v>597325815</v>
      </c>
      <c r="U18" s="5">
        <f>SUM(U2:U17)</f>
        <v>182056401</v>
      </c>
    </row>
    <row r="19" spans="1:24" x14ac:dyDescent="0.25">
      <c r="I19" s="1"/>
      <c r="J19" s="1"/>
      <c r="K19" s="1"/>
      <c r="L19" s="1"/>
    </row>
    <row r="20" spans="1:24" x14ac:dyDescent="0.25">
      <c r="I20" s="1"/>
      <c r="J20" s="1"/>
      <c r="K20" s="1"/>
      <c r="L20" s="1"/>
    </row>
    <row r="21" spans="1:24" x14ac:dyDescent="0.25">
      <c r="J21" s="3">
        <v>814124315.62</v>
      </c>
    </row>
    <row r="22" spans="1:24" x14ac:dyDescent="0.25">
      <c r="J22" s="3">
        <v>878777755.58000004</v>
      </c>
    </row>
    <row r="23" spans="1:24" x14ac:dyDescent="0.25">
      <c r="J23" s="3">
        <v>1011416243.08</v>
      </c>
    </row>
    <row r="24" spans="1:24" x14ac:dyDescent="0.25">
      <c r="A24" s="2" t="s">
        <v>513</v>
      </c>
      <c r="B24" s="2" t="s">
        <v>27</v>
      </c>
      <c r="C24" s="2" t="s">
        <v>9</v>
      </c>
      <c r="D24" s="2" t="s">
        <v>35</v>
      </c>
      <c r="E24" s="2" t="s">
        <v>36</v>
      </c>
      <c r="F24" s="2" t="s">
        <v>37</v>
      </c>
      <c r="G24" s="2" t="s">
        <v>38</v>
      </c>
      <c r="H24" s="2" t="s">
        <v>39</v>
      </c>
      <c r="I24" s="2" t="s">
        <v>28</v>
      </c>
      <c r="J24" s="2" t="s">
        <v>40</v>
      </c>
      <c r="K24" s="2" t="s">
        <v>41</v>
      </c>
      <c r="L24" s="2" t="s">
        <v>29</v>
      </c>
      <c r="M24" s="2" t="s">
        <v>18</v>
      </c>
      <c r="N24" s="2" t="s">
        <v>42</v>
      </c>
      <c r="O24" s="2" t="s">
        <v>20</v>
      </c>
      <c r="P24" s="2" t="s">
        <v>43</v>
      </c>
      <c r="Q24" s="2" t="s">
        <v>26</v>
      </c>
      <c r="R24" s="2" t="s">
        <v>44</v>
      </c>
      <c r="S24" s="2" t="s">
        <v>45</v>
      </c>
      <c r="T24" s="2" t="s">
        <v>46</v>
      </c>
      <c r="U24" s="2" t="s">
        <v>47</v>
      </c>
      <c r="V24" s="2" t="s">
        <v>48</v>
      </c>
    </row>
    <row r="25" spans="1:24" x14ac:dyDescent="0.25">
      <c r="A25" s="2" t="s">
        <v>508</v>
      </c>
      <c r="B25" s="2">
        <v>136</v>
      </c>
      <c r="C25" s="18">
        <v>1832576</v>
      </c>
      <c r="D25" s="18">
        <v>1985499</v>
      </c>
      <c r="E25" s="18">
        <v>1432806</v>
      </c>
      <c r="F25" s="18">
        <v>552693</v>
      </c>
      <c r="G25" s="18">
        <v>873408240.76999998</v>
      </c>
      <c r="H25" s="18">
        <v>1040942781.77</v>
      </c>
      <c r="I25" s="18">
        <v>1914351022.54</v>
      </c>
      <c r="J25" s="18">
        <v>1692241</v>
      </c>
      <c r="K25" s="18">
        <v>2077782</v>
      </c>
      <c r="L25" s="18">
        <v>3770023</v>
      </c>
      <c r="M25" s="18">
        <v>507.78231899999997</v>
      </c>
      <c r="N25" s="18">
        <v>500.98748699999999</v>
      </c>
      <c r="O25" s="18">
        <v>1.5377000000000001</v>
      </c>
      <c r="P25" s="18">
        <v>3053172</v>
      </c>
      <c r="Q25" s="18">
        <v>1620366</v>
      </c>
      <c r="R25" s="18">
        <v>95127159</v>
      </c>
      <c r="S25" s="18">
        <v>11626848</v>
      </c>
      <c r="T25" s="18">
        <v>76592</v>
      </c>
      <c r="U25" s="18">
        <v>52728707.530000001</v>
      </c>
      <c r="V25" s="18">
        <v>110269</v>
      </c>
    </row>
    <row r="26" spans="1:24" x14ac:dyDescent="0.25">
      <c r="A26" s="2" t="s">
        <v>509</v>
      </c>
      <c r="B26" s="2">
        <v>142</v>
      </c>
      <c r="C26" s="18">
        <v>1538476</v>
      </c>
      <c r="D26" s="18">
        <v>2243531</v>
      </c>
      <c r="E26" s="18">
        <v>1250288</v>
      </c>
      <c r="F26" s="18">
        <v>993243</v>
      </c>
      <c r="G26" s="18">
        <v>889674205.32000005</v>
      </c>
      <c r="H26" s="18">
        <v>1923878911.3599999</v>
      </c>
      <c r="I26" s="18">
        <v>2813553116.6799998</v>
      </c>
      <c r="J26" s="18">
        <v>1501569</v>
      </c>
      <c r="K26" s="18">
        <v>3236708</v>
      </c>
      <c r="L26" s="18">
        <v>4738277</v>
      </c>
      <c r="M26" s="18">
        <v>593.79245200000003</v>
      </c>
      <c r="N26" s="18">
        <v>594.39372100000003</v>
      </c>
      <c r="O26" s="18">
        <v>1.6646000000000001</v>
      </c>
      <c r="P26" s="18">
        <v>3734665</v>
      </c>
      <c r="Q26" s="18">
        <v>2484377</v>
      </c>
      <c r="R26" s="18">
        <v>137159161</v>
      </c>
      <c r="S26" s="18">
        <v>32355593</v>
      </c>
      <c r="T26" s="18">
        <v>163097</v>
      </c>
      <c r="U26" s="18">
        <v>135473330.19</v>
      </c>
      <c r="V26" s="18">
        <v>245791</v>
      </c>
    </row>
    <row r="27" spans="1:24" x14ac:dyDescent="0.25">
      <c r="A27" s="2" t="s">
        <v>510</v>
      </c>
      <c r="B27" s="2">
        <v>144</v>
      </c>
      <c r="C27" s="18">
        <v>1150311</v>
      </c>
      <c r="D27" s="18">
        <v>2106802</v>
      </c>
      <c r="E27" s="18">
        <v>989314</v>
      </c>
      <c r="F27" s="18">
        <v>1117488</v>
      </c>
      <c r="G27" s="18">
        <v>568907506.79999995</v>
      </c>
      <c r="H27" s="18">
        <v>1509821192.22</v>
      </c>
      <c r="I27" s="18">
        <v>2078728699.02</v>
      </c>
      <c r="J27" s="18">
        <v>1212976</v>
      </c>
      <c r="K27" s="18">
        <v>3353417</v>
      </c>
      <c r="L27" s="18">
        <v>4566393</v>
      </c>
      <c r="M27" s="18">
        <v>455.22334599999999</v>
      </c>
      <c r="N27" s="18">
        <v>450.233655</v>
      </c>
      <c r="O27" s="18">
        <v>1.6545000000000001</v>
      </c>
      <c r="P27" s="18">
        <v>3485699</v>
      </c>
      <c r="Q27" s="18">
        <v>2496382</v>
      </c>
      <c r="R27" s="18">
        <v>101668858</v>
      </c>
      <c r="S27" s="18">
        <v>39437479</v>
      </c>
      <c r="T27" s="18">
        <v>212072</v>
      </c>
      <c r="U27" s="18">
        <v>139541970.84999999</v>
      </c>
      <c r="V27" s="18">
        <v>310526</v>
      </c>
    </row>
    <row r="28" spans="1:24" x14ac:dyDescent="0.25">
      <c r="A28" s="2" t="s">
        <v>511</v>
      </c>
      <c r="B28" s="2">
        <v>154</v>
      </c>
      <c r="C28" s="18">
        <v>1140444</v>
      </c>
      <c r="D28" s="18">
        <v>2355479</v>
      </c>
      <c r="E28" s="18">
        <v>1005527</v>
      </c>
      <c r="F28" s="18">
        <v>1349952</v>
      </c>
      <c r="G28" s="18">
        <v>579415889.83000004</v>
      </c>
      <c r="H28" s="18">
        <v>1849924222.5999999</v>
      </c>
      <c r="I28" s="18">
        <v>2429340112.4299998</v>
      </c>
      <c r="J28" s="18">
        <v>1221101</v>
      </c>
      <c r="K28" s="18">
        <v>3934883</v>
      </c>
      <c r="L28" s="18">
        <v>5155984</v>
      </c>
      <c r="M28" s="18">
        <v>471.16905600000001</v>
      </c>
      <c r="N28" s="18">
        <v>470.13449300000002</v>
      </c>
      <c r="O28" s="18">
        <v>1.6845000000000001</v>
      </c>
      <c r="P28" s="18">
        <v>3967878</v>
      </c>
      <c r="Q28" s="18">
        <v>2962351</v>
      </c>
      <c r="R28" s="18">
        <v>118692008</v>
      </c>
      <c r="S28" s="18">
        <v>46390975</v>
      </c>
      <c r="T28" s="18">
        <v>252580</v>
      </c>
      <c r="U28" s="18">
        <v>169275249.50999999</v>
      </c>
      <c r="V28" s="18">
        <v>364740</v>
      </c>
    </row>
    <row r="29" spans="1:24" x14ac:dyDescent="0.25">
      <c r="A29" s="2" t="s">
        <v>512</v>
      </c>
      <c r="B29" s="2">
        <v>165</v>
      </c>
      <c r="C29" s="18">
        <v>1190690</v>
      </c>
      <c r="D29" s="18">
        <v>2589266</v>
      </c>
      <c r="E29" s="18">
        <v>1025514</v>
      </c>
      <c r="F29" s="18">
        <v>1563752</v>
      </c>
      <c r="G29" s="18">
        <v>568378906.26999998</v>
      </c>
      <c r="H29" s="18">
        <v>2139367497.1300001</v>
      </c>
      <c r="I29" s="18">
        <v>2707746403.4000001</v>
      </c>
      <c r="J29" s="18">
        <v>1236832</v>
      </c>
      <c r="K29" s="18">
        <v>4577634</v>
      </c>
      <c r="L29" s="18">
        <v>5814466</v>
      </c>
      <c r="M29" s="18">
        <v>465.69132999999999</v>
      </c>
      <c r="N29" s="18">
        <v>467.352239</v>
      </c>
      <c r="O29" s="18">
        <v>1.7264999999999999</v>
      </c>
      <c r="P29" s="18">
        <v>4470479</v>
      </c>
      <c r="Q29" s="18">
        <v>3444965</v>
      </c>
      <c r="R29" s="18">
        <v>132451864</v>
      </c>
      <c r="S29" s="18">
        <v>51977919</v>
      </c>
      <c r="T29" s="18">
        <v>288722</v>
      </c>
      <c r="U29" s="18">
        <v>190399853.93000001</v>
      </c>
      <c r="V29" s="18">
        <v>415835</v>
      </c>
    </row>
  </sheetData>
  <sortState xmlns:xlrd2="http://schemas.microsoft.com/office/spreadsheetml/2017/richdata2" ref="B2:X17">
    <sortCondition ref="C2:C17"/>
    <sortCondition ref="B2:B17" customList="January,February,March,April,May,June,July,August,September,October,November,December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73F3-738C-495E-9330-B07B7200D8A8}">
  <dimension ref="A1:N168"/>
  <sheetViews>
    <sheetView workbookViewId="0">
      <selection activeCell="G3" sqref="G3"/>
    </sheetView>
  </sheetViews>
  <sheetFormatPr defaultRowHeight="15" x14ac:dyDescent="0.25"/>
  <cols>
    <col min="1" max="1" width="35.5703125" bestFit="1" customWidth="1"/>
    <col min="2" max="2" width="9.85546875" bestFit="1" customWidth="1"/>
    <col min="3" max="3" width="32.28515625" bestFit="1" customWidth="1"/>
    <col min="4" max="4" width="10.28515625" bestFit="1" customWidth="1"/>
    <col min="5" max="5" width="14.28515625" bestFit="1" customWidth="1"/>
    <col min="6" max="6" width="16.85546875" bestFit="1" customWidth="1"/>
    <col min="7" max="7" width="14.42578125" bestFit="1" customWidth="1"/>
    <col min="8" max="8" width="12.5703125" bestFit="1" customWidth="1"/>
    <col min="9" max="9" width="13.7109375" bestFit="1" customWidth="1"/>
    <col min="10" max="10" width="15.28515625" bestFit="1" customWidth="1"/>
    <col min="11" max="11" width="14.28515625" bestFit="1" customWidth="1"/>
    <col min="12" max="12" width="12.5703125" bestFit="1" customWidth="1"/>
    <col min="13" max="13" width="13.85546875" bestFit="1" customWidth="1"/>
  </cols>
  <sheetData>
    <row r="1" spans="1:14" x14ac:dyDescent="0.25">
      <c r="D1" s="1">
        <f>SUBTOTAL(9,D3:D168)</f>
        <v>3140538</v>
      </c>
      <c r="E1" s="5"/>
      <c r="F1" s="1">
        <f>SUBTOTAL(9,F3:F168)</f>
        <v>2707757650.460001</v>
      </c>
      <c r="G1" s="1"/>
      <c r="H1" s="1">
        <f>SUBTOTAL(9,H3:H168)</f>
        <v>5814489</v>
      </c>
      <c r="I1" s="1"/>
      <c r="J1" s="1">
        <f>SUBTOTAL(9,J3:J168)</f>
        <v>132452260</v>
      </c>
      <c r="K1" s="1">
        <f>SUBTOTAL(9,K3:K168)</f>
        <v>51981327</v>
      </c>
      <c r="L1" s="1">
        <f>SUBTOTAL(9,L3:L168)</f>
        <v>4493059</v>
      </c>
      <c r="M1" s="1">
        <f>SUBTOTAL(9,M3:M168)</f>
        <v>3408604</v>
      </c>
      <c r="N1" s="8"/>
    </row>
    <row r="2" spans="1:14" x14ac:dyDescent="0.25">
      <c r="A2" s="4" t="s">
        <v>61</v>
      </c>
      <c r="B2" s="4" t="s">
        <v>27</v>
      </c>
      <c r="C2" s="4" t="s">
        <v>62</v>
      </c>
      <c r="D2" s="4" t="s">
        <v>63</v>
      </c>
      <c r="E2" s="4" t="s">
        <v>64</v>
      </c>
      <c r="F2" s="4" t="s">
        <v>28</v>
      </c>
      <c r="G2" s="4" t="s">
        <v>6</v>
      </c>
      <c r="H2" s="4" t="s">
        <v>29</v>
      </c>
      <c r="I2" s="4" t="s">
        <v>8</v>
      </c>
      <c r="J2" s="4" t="s">
        <v>65</v>
      </c>
      <c r="K2" s="4" t="s">
        <v>30</v>
      </c>
      <c r="L2" s="4" t="s">
        <v>43</v>
      </c>
      <c r="M2" s="4" t="s">
        <v>26</v>
      </c>
    </row>
    <row r="3" spans="1:14" x14ac:dyDescent="0.25">
      <c r="A3" s="2" t="s">
        <v>66</v>
      </c>
      <c r="B3" s="2" t="s">
        <v>67</v>
      </c>
      <c r="C3" s="2" t="s">
        <v>67</v>
      </c>
      <c r="D3" s="2">
        <v>1382</v>
      </c>
      <c r="E3" s="2">
        <v>748</v>
      </c>
      <c r="F3" s="2">
        <v>1266700.6399999999</v>
      </c>
      <c r="G3" s="2">
        <v>728833.51</v>
      </c>
      <c r="H3" s="2">
        <v>1510</v>
      </c>
      <c r="I3" s="2">
        <v>871</v>
      </c>
      <c r="J3" s="2">
        <v>27073</v>
      </c>
      <c r="K3" s="2">
        <v>29783</v>
      </c>
      <c r="L3" s="2">
        <v>1497</v>
      </c>
      <c r="M3" s="2">
        <v>863</v>
      </c>
    </row>
    <row r="4" spans="1:14" x14ac:dyDescent="0.25">
      <c r="A4" s="2" t="s">
        <v>68</v>
      </c>
      <c r="B4" s="2" t="s">
        <v>69</v>
      </c>
      <c r="C4" s="2" t="s">
        <v>70</v>
      </c>
      <c r="D4" s="2">
        <v>31343</v>
      </c>
      <c r="E4" s="2">
        <v>23238</v>
      </c>
      <c r="F4" s="2">
        <v>34895502.380000003</v>
      </c>
      <c r="G4" s="2">
        <v>29608877.309999999</v>
      </c>
      <c r="H4" s="2">
        <v>65906</v>
      </c>
      <c r="I4" s="2">
        <v>55598</v>
      </c>
      <c r="J4" s="2">
        <v>1698448</v>
      </c>
      <c r="K4" s="2">
        <v>755305</v>
      </c>
      <c r="L4" s="2">
        <v>45517</v>
      </c>
      <c r="M4" s="2">
        <v>37412</v>
      </c>
    </row>
    <row r="5" spans="1:14" x14ac:dyDescent="0.25">
      <c r="A5" s="2" t="s">
        <v>68</v>
      </c>
      <c r="B5" s="2" t="s">
        <v>71</v>
      </c>
      <c r="C5" s="2" t="s">
        <v>72</v>
      </c>
      <c r="D5" s="2">
        <v>14473</v>
      </c>
      <c r="E5" s="2">
        <v>10269</v>
      </c>
      <c r="F5" s="2">
        <v>15205076.960000001</v>
      </c>
      <c r="G5" s="2">
        <v>12432757.43</v>
      </c>
      <c r="H5" s="2">
        <v>30823</v>
      </c>
      <c r="I5" s="2">
        <v>25798</v>
      </c>
      <c r="J5" s="2">
        <v>737359</v>
      </c>
      <c r="K5" s="2">
        <v>426825</v>
      </c>
      <c r="L5" s="2">
        <v>24873</v>
      </c>
      <c r="M5" s="2">
        <v>20669</v>
      </c>
    </row>
    <row r="6" spans="1:14" x14ac:dyDescent="0.25">
      <c r="A6" s="2" t="s">
        <v>68</v>
      </c>
      <c r="B6" s="2" t="s">
        <v>73</v>
      </c>
      <c r="C6" s="2" t="s">
        <v>74</v>
      </c>
      <c r="D6" s="2">
        <v>36720</v>
      </c>
      <c r="E6" s="2">
        <v>26008</v>
      </c>
      <c r="F6" s="2">
        <v>38742914.030000001</v>
      </c>
      <c r="G6" s="2">
        <v>31989255.32</v>
      </c>
      <c r="H6" s="2">
        <v>74919</v>
      </c>
      <c r="I6" s="2">
        <v>61212</v>
      </c>
      <c r="J6" s="2">
        <v>1906881</v>
      </c>
      <c r="K6" s="2">
        <v>611866</v>
      </c>
      <c r="L6" s="2">
        <v>53837</v>
      </c>
      <c r="M6" s="2">
        <v>43125</v>
      </c>
    </row>
    <row r="7" spans="1:14" x14ac:dyDescent="0.25">
      <c r="A7" s="2" t="s">
        <v>68</v>
      </c>
      <c r="B7" s="2" t="s">
        <v>75</v>
      </c>
      <c r="C7" s="2" t="s">
        <v>76</v>
      </c>
      <c r="D7" s="2">
        <v>18246</v>
      </c>
      <c r="E7" s="2">
        <v>12286</v>
      </c>
      <c r="F7" s="2">
        <v>13388507.800000001</v>
      </c>
      <c r="G7" s="2">
        <v>10231399.91</v>
      </c>
      <c r="H7" s="2">
        <v>35196</v>
      </c>
      <c r="I7" s="2">
        <v>27779</v>
      </c>
      <c r="J7" s="2">
        <v>655773</v>
      </c>
      <c r="K7" s="2">
        <v>237071</v>
      </c>
      <c r="L7" s="2">
        <v>27600</v>
      </c>
      <c r="M7" s="2">
        <v>21640</v>
      </c>
    </row>
    <row r="8" spans="1:14" x14ac:dyDescent="0.25">
      <c r="A8" s="2" t="s">
        <v>68</v>
      </c>
      <c r="B8" s="2" t="s">
        <v>77</v>
      </c>
      <c r="C8" s="2" t="s">
        <v>78</v>
      </c>
      <c r="D8" s="2">
        <v>20569</v>
      </c>
      <c r="E8" s="2">
        <v>14353</v>
      </c>
      <c r="F8" s="2">
        <v>24811881.41</v>
      </c>
      <c r="G8" s="2">
        <v>20738044.329999998</v>
      </c>
      <c r="H8" s="2">
        <v>49362</v>
      </c>
      <c r="I8" s="2">
        <v>41449</v>
      </c>
      <c r="J8" s="2">
        <v>1215325</v>
      </c>
      <c r="K8" s="2">
        <v>474949</v>
      </c>
      <c r="L8" s="2">
        <v>35178</v>
      </c>
      <c r="M8" s="2">
        <v>28962</v>
      </c>
    </row>
    <row r="9" spans="1:14" x14ac:dyDescent="0.25">
      <c r="A9" s="2" t="s">
        <v>68</v>
      </c>
      <c r="B9" s="2" t="s">
        <v>79</v>
      </c>
      <c r="C9" s="2" t="s">
        <v>80</v>
      </c>
      <c r="D9" s="2">
        <v>18468</v>
      </c>
      <c r="E9" s="2">
        <v>10076</v>
      </c>
      <c r="F9" s="2">
        <v>10999641.439999999</v>
      </c>
      <c r="G9" s="2">
        <v>7422654.4000000004</v>
      </c>
      <c r="H9" s="2">
        <v>31520</v>
      </c>
      <c r="I9" s="2">
        <v>21380</v>
      </c>
      <c r="J9" s="2">
        <v>541775</v>
      </c>
      <c r="K9" s="2">
        <v>156168</v>
      </c>
      <c r="L9" s="2">
        <v>24411</v>
      </c>
      <c r="M9" s="2">
        <v>16019</v>
      </c>
    </row>
    <row r="10" spans="1:14" x14ac:dyDescent="0.25">
      <c r="A10" s="2" t="s">
        <v>68</v>
      </c>
      <c r="B10" s="2" t="s">
        <v>81</v>
      </c>
      <c r="C10" s="2" t="s">
        <v>82</v>
      </c>
      <c r="D10" s="2">
        <v>8885</v>
      </c>
      <c r="E10" s="2">
        <v>4930</v>
      </c>
      <c r="F10" s="2">
        <v>4695742.03</v>
      </c>
      <c r="G10" s="2">
        <v>2873290.15</v>
      </c>
      <c r="H10" s="2">
        <v>11930</v>
      </c>
      <c r="I10" s="2">
        <v>7400</v>
      </c>
      <c r="J10" s="2">
        <v>230767</v>
      </c>
      <c r="K10" s="2">
        <v>79386</v>
      </c>
      <c r="L10" s="2">
        <v>9988</v>
      </c>
      <c r="M10" s="2">
        <v>6033</v>
      </c>
    </row>
    <row r="11" spans="1:14" x14ac:dyDescent="0.25">
      <c r="A11" s="2" t="s">
        <v>68</v>
      </c>
      <c r="B11" s="2" t="s">
        <v>83</v>
      </c>
      <c r="C11" s="2" t="s">
        <v>84</v>
      </c>
      <c r="D11" s="2">
        <v>41779</v>
      </c>
      <c r="E11" s="2">
        <v>23308</v>
      </c>
      <c r="F11" s="2">
        <v>30998022.98</v>
      </c>
      <c r="G11" s="2">
        <v>20393399.449999999</v>
      </c>
      <c r="H11" s="2">
        <v>66943</v>
      </c>
      <c r="I11" s="2">
        <v>43944</v>
      </c>
      <c r="J11" s="2">
        <v>1528765</v>
      </c>
      <c r="K11" s="2">
        <v>446055</v>
      </c>
      <c r="L11" s="2">
        <v>52625</v>
      </c>
      <c r="M11" s="2">
        <v>34154</v>
      </c>
    </row>
    <row r="12" spans="1:14" x14ac:dyDescent="0.25">
      <c r="A12" s="2" t="s">
        <v>68</v>
      </c>
      <c r="B12" s="2" t="s">
        <v>85</v>
      </c>
      <c r="C12" s="2" t="s">
        <v>86</v>
      </c>
      <c r="D12" s="2">
        <v>40275</v>
      </c>
      <c r="E12" s="2">
        <v>27674</v>
      </c>
      <c r="F12" s="2">
        <v>33305075.890000001</v>
      </c>
      <c r="G12" s="2">
        <v>25230067.25</v>
      </c>
      <c r="H12" s="2">
        <v>65724</v>
      </c>
      <c r="I12" s="2">
        <v>49876</v>
      </c>
      <c r="J12" s="2">
        <v>1642936</v>
      </c>
      <c r="K12" s="2">
        <v>466882</v>
      </c>
      <c r="L12" s="2">
        <v>48748</v>
      </c>
      <c r="M12" s="2">
        <v>36147</v>
      </c>
    </row>
    <row r="13" spans="1:14" x14ac:dyDescent="0.25">
      <c r="A13" s="2" t="s">
        <v>68</v>
      </c>
      <c r="B13" s="2" t="s">
        <v>87</v>
      </c>
      <c r="C13" s="2" t="s">
        <v>88</v>
      </c>
      <c r="D13" s="2">
        <v>27217</v>
      </c>
      <c r="E13" s="2">
        <v>20731</v>
      </c>
      <c r="F13" s="2">
        <v>19103561.420000002</v>
      </c>
      <c r="G13" s="2">
        <v>15963541.32</v>
      </c>
      <c r="H13" s="2">
        <v>49454</v>
      </c>
      <c r="I13" s="2">
        <v>41648</v>
      </c>
      <c r="J13" s="2">
        <v>928347</v>
      </c>
      <c r="K13" s="2">
        <v>558050</v>
      </c>
      <c r="L13" s="2">
        <v>38100</v>
      </c>
      <c r="M13" s="2">
        <v>31614</v>
      </c>
    </row>
    <row r="14" spans="1:14" x14ac:dyDescent="0.25">
      <c r="A14" s="2" t="s">
        <v>68</v>
      </c>
      <c r="B14" s="2" t="s">
        <v>89</v>
      </c>
      <c r="C14" s="2" t="s">
        <v>90</v>
      </c>
      <c r="D14" s="2">
        <v>15951</v>
      </c>
      <c r="E14" s="2">
        <v>8831</v>
      </c>
      <c r="F14" s="2">
        <v>8531318.4199999999</v>
      </c>
      <c r="G14" s="2">
        <v>5221336.43</v>
      </c>
      <c r="H14" s="2">
        <v>19212</v>
      </c>
      <c r="I14" s="2">
        <v>11656</v>
      </c>
      <c r="J14" s="2">
        <v>419883</v>
      </c>
      <c r="K14" s="2">
        <v>130379</v>
      </c>
      <c r="L14" s="2">
        <v>17768</v>
      </c>
      <c r="M14" s="2">
        <v>10648</v>
      </c>
    </row>
    <row r="15" spans="1:14" x14ac:dyDescent="0.25">
      <c r="A15" s="2" t="s">
        <v>68</v>
      </c>
      <c r="B15" s="2" t="s">
        <v>91</v>
      </c>
      <c r="C15" s="2" t="s">
        <v>92</v>
      </c>
      <c r="D15" s="2">
        <v>38985</v>
      </c>
      <c r="E15" s="2">
        <v>26584</v>
      </c>
      <c r="F15" s="2">
        <v>31386457.699999999</v>
      </c>
      <c r="G15" s="2">
        <v>23988641.27</v>
      </c>
      <c r="H15" s="2">
        <v>61545</v>
      </c>
      <c r="I15" s="2">
        <v>47376</v>
      </c>
      <c r="J15" s="2">
        <v>1530582</v>
      </c>
      <c r="K15" s="2">
        <v>391756</v>
      </c>
      <c r="L15" s="2">
        <v>51086</v>
      </c>
      <c r="M15" s="2">
        <v>38685</v>
      </c>
    </row>
    <row r="16" spans="1:14" x14ac:dyDescent="0.25">
      <c r="A16" s="2" t="s">
        <v>68</v>
      </c>
      <c r="B16" s="2" t="s">
        <v>93</v>
      </c>
      <c r="C16" s="2" t="s">
        <v>94</v>
      </c>
      <c r="D16" s="2">
        <v>8854</v>
      </c>
      <c r="E16" s="2">
        <v>5684</v>
      </c>
      <c r="F16" s="2">
        <v>7687152.9299999997</v>
      </c>
      <c r="G16" s="2">
        <v>5781142.4100000001</v>
      </c>
      <c r="H16" s="2">
        <v>16970</v>
      </c>
      <c r="I16" s="2">
        <v>13343</v>
      </c>
      <c r="J16" s="2">
        <v>374055</v>
      </c>
      <c r="K16" s="2">
        <v>152448</v>
      </c>
      <c r="L16" s="2">
        <v>13842</v>
      </c>
      <c r="M16" s="2">
        <v>10672</v>
      </c>
    </row>
    <row r="17" spans="1:13" x14ac:dyDescent="0.25">
      <c r="A17" s="2" t="s">
        <v>68</v>
      </c>
      <c r="B17" s="2" t="s">
        <v>95</v>
      </c>
      <c r="C17" s="2" t="s">
        <v>96</v>
      </c>
      <c r="D17" s="2">
        <v>30743</v>
      </c>
      <c r="E17" s="2">
        <v>23075</v>
      </c>
      <c r="F17" s="2">
        <v>20566727.030000001</v>
      </c>
      <c r="G17" s="2">
        <v>16477811.720000001</v>
      </c>
      <c r="H17" s="2">
        <v>47633</v>
      </c>
      <c r="I17" s="2">
        <v>38833</v>
      </c>
      <c r="J17" s="2">
        <v>1013670</v>
      </c>
      <c r="K17" s="2">
        <v>298638</v>
      </c>
      <c r="L17" s="2">
        <v>39407</v>
      </c>
      <c r="M17" s="2">
        <v>31739</v>
      </c>
    </row>
    <row r="18" spans="1:13" x14ac:dyDescent="0.25">
      <c r="A18" s="2" t="s">
        <v>68</v>
      </c>
      <c r="B18" s="2" t="s">
        <v>97</v>
      </c>
      <c r="C18" s="2" t="s">
        <v>98</v>
      </c>
      <c r="D18" s="2">
        <v>13012</v>
      </c>
      <c r="E18" s="2">
        <v>9146</v>
      </c>
      <c r="F18" s="2">
        <v>10814965.18</v>
      </c>
      <c r="G18" s="2">
        <v>8902208.8499999996</v>
      </c>
      <c r="H18" s="2">
        <v>27518</v>
      </c>
      <c r="I18" s="2">
        <v>23205</v>
      </c>
      <c r="J18" s="2">
        <v>528478</v>
      </c>
      <c r="K18" s="2">
        <v>247140</v>
      </c>
      <c r="L18" s="2">
        <v>23086</v>
      </c>
      <c r="M18" s="2">
        <v>19220</v>
      </c>
    </row>
    <row r="19" spans="1:13" x14ac:dyDescent="0.25">
      <c r="A19" s="2" t="s">
        <v>68</v>
      </c>
      <c r="B19" s="2" t="s">
        <v>99</v>
      </c>
      <c r="C19" s="2" t="s">
        <v>100</v>
      </c>
      <c r="D19" s="2">
        <v>24997</v>
      </c>
      <c r="E19" s="2">
        <v>19552</v>
      </c>
      <c r="F19" s="2">
        <v>21567634.870000001</v>
      </c>
      <c r="G19" s="2">
        <v>18720447.77</v>
      </c>
      <c r="H19" s="2">
        <v>52102</v>
      </c>
      <c r="I19" s="2">
        <v>45412</v>
      </c>
      <c r="J19" s="2">
        <v>1057721</v>
      </c>
      <c r="K19" s="2">
        <v>423678</v>
      </c>
      <c r="L19" s="2">
        <v>39126</v>
      </c>
      <c r="M19" s="2">
        <v>33681</v>
      </c>
    </row>
    <row r="20" spans="1:13" x14ac:dyDescent="0.25">
      <c r="A20" s="2" t="s">
        <v>68</v>
      </c>
      <c r="B20" s="2" t="s">
        <v>101</v>
      </c>
      <c r="C20" s="2" t="s">
        <v>102</v>
      </c>
      <c r="D20" s="2">
        <v>13641</v>
      </c>
      <c r="E20" s="2">
        <v>8619</v>
      </c>
      <c r="F20" s="2">
        <v>5568647.9900000002</v>
      </c>
      <c r="G20" s="2">
        <v>3778470.47</v>
      </c>
      <c r="H20" s="2">
        <v>16534</v>
      </c>
      <c r="I20" s="2">
        <v>11093</v>
      </c>
      <c r="J20" s="2">
        <v>271894</v>
      </c>
      <c r="K20" s="2">
        <v>149476</v>
      </c>
      <c r="L20" s="2">
        <v>14993</v>
      </c>
      <c r="M20" s="2">
        <v>9971</v>
      </c>
    </row>
    <row r="21" spans="1:13" x14ac:dyDescent="0.25">
      <c r="A21" s="2" t="s">
        <v>68</v>
      </c>
      <c r="B21" s="2" t="s">
        <v>103</v>
      </c>
      <c r="C21" s="2" t="s">
        <v>104</v>
      </c>
      <c r="D21" s="2">
        <v>11149</v>
      </c>
      <c r="E21" s="2">
        <v>6365</v>
      </c>
      <c r="F21" s="2">
        <v>8117950.6500000004</v>
      </c>
      <c r="G21" s="2">
        <v>5458499.2300000004</v>
      </c>
      <c r="H21" s="2">
        <v>17287</v>
      </c>
      <c r="I21" s="2">
        <v>11722</v>
      </c>
      <c r="J21" s="2">
        <v>400466</v>
      </c>
      <c r="K21" s="2">
        <v>114561</v>
      </c>
      <c r="L21" s="2">
        <v>14192</v>
      </c>
      <c r="M21" s="2">
        <v>9408</v>
      </c>
    </row>
    <row r="22" spans="1:13" x14ac:dyDescent="0.25">
      <c r="A22" s="2" t="s">
        <v>68</v>
      </c>
      <c r="B22" s="2" t="s">
        <v>105</v>
      </c>
      <c r="C22" s="2" t="s">
        <v>106</v>
      </c>
      <c r="D22" s="2">
        <v>7</v>
      </c>
      <c r="E22" s="2">
        <v>7</v>
      </c>
      <c r="F22" s="2">
        <v>7419.92</v>
      </c>
      <c r="G22" s="2">
        <v>7419.92</v>
      </c>
      <c r="H22" s="2">
        <v>7</v>
      </c>
      <c r="I22" s="2">
        <v>7</v>
      </c>
      <c r="J22" s="2">
        <v>371</v>
      </c>
      <c r="K22" s="2">
        <v>0</v>
      </c>
      <c r="L22" s="2">
        <v>7</v>
      </c>
      <c r="M22" s="2">
        <v>7</v>
      </c>
    </row>
    <row r="23" spans="1:13" x14ac:dyDescent="0.25">
      <c r="A23" s="2" t="s">
        <v>68</v>
      </c>
      <c r="B23" s="2" t="s">
        <v>107</v>
      </c>
      <c r="C23" s="2" t="s">
        <v>108</v>
      </c>
      <c r="D23" s="2">
        <v>20275</v>
      </c>
      <c r="E23" s="2">
        <v>14687</v>
      </c>
      <c r="F23" s="2">
        <v>17807835.539999999</v>
      </c>
      <c r="G23" s="2">
        <v>14324332.960000001</v>
      </c>
      <c r="H23" s="2">
        <v>36958</v>
      </c>
      <c r="I23" s="2">
        <v>30597</v>
      </c>
      <c r="J23" s="2">
        <v>877080</v>
      </c>
      <c r="K23" s="2">
        <v>254296</v>
      </c>
      <c r="L23" s="2">
        <v>31027</v>
      </c>
      <c r="M23" s="2">
        <v>25439</v>
      </c>
    </row>
    <row r="24" spans="1:13" x14ac:dyDescent="0.25">
      <c r="A24" s="2" t="s">
        <v>68</v>
      </c>
      <c r="B24" s="2" t="s">
        <v>109</v>
      </c>
      <c r="C24" s="2" t="s">
        <v>110</v>
      </c>
      <c r="D24" s="2">
        <v>10233</v>
      </c>
      <c r="E24" s="2">
        <v>7273</v>
      </c>
      <c r="F24" s="2">
        <v>8339876.7800000003</v>
      </c>
      <c r="G24" s="2">
        <v>6819623.5599999996</v>
      </c>
      <c r="H24" s="2">
        <v>19873</v>
      </c>
      <c r="I24" s="2">
        <v>16413</v>
      </c>
      <c r="J24" s="2">
        <v>404485</v>
      </c>
      <c r="K24" s="2">
        <v>218168</v>
      </c>
      <c r="L24" s="2">
        <v>16396</v>
      </c>
      <c r="M24" s="2">
        <v>13436</v>
      </c>
    </row>
    <row r="25" spans="1:13" x14ac:dyDescent="0.25">
      <c r="A25" s="2" t="s">
        <v>68</v>
      </c>
      <c r="B25" s="2" t="s">
        <v>111</v>
      </c>
      <c r="C25" s="2" t="s">
        <v>112</v>
      </c>
      <c r="D25" s="2">
        <v>12345</v>
      </c>
      <c r="E25" s="2">
        <v>9083</v>
      </c>
      <c r="F25" s="2">
        <v>11185007.039999999</v>
      </c>
      <c r="G25" s="2">
        <v>9301136.5800000001</v>
      </c>
      <c r="H25" s="2">
        <v>25905</v>
      </c>
      <c r="I25" s="2">
        <v>22078</v>
      </c>
      <c r="J25" s="2">
        <v>546782</v>
      </c>
      <c r="K25" s="2">
        <v>245157</v>
      </c>
      <c r="L25" s="2">
        <v>21195</v>
      </c>
      <c r="M25" s="2">
        <v>17933</v>
      </c>
    </row>
    <row r="26" spans="1:13" x14ac:dyDescent="0.25">
      <c r="A26" s="2" t="s">
        <v>68</v>
      </c>
      <c r="B26" s="2" t="s">
        <v>113</v>
      </c>
      <c r="C26" s="2" t="s">
        <v>114</v>
      </c>
      <c r="D26" s="2">
        <v>10361</v>
      </c>
      <c r="E26" s="2">
        <v>7204</v>
      </c>
      <c r="F26" s="2">
        <v>9877135.4900000002</v>
      </c>
      <c r="G26" s="2">
        <v>7780067.7000000002</v>
      </c>
      <c r="H26" s="2">
        <v>19904</v>
      </c>
      <c r="I26" s="2">
        <v>16181</v>
      </c>
      <c r="J26" s="2">
        <v>476107</v>
      </c>
      <c r="K26" s="2">
        <v>230550</v>
      </c>
      <c r="L26" s="2">
        <v>15904</v>
      </c>
      <c r="M26" s="2">
        <v>12747</v>
      </c>
    </row>
    <row r="27" spans="1:13" x14ac:dyDescent="0.25">
      <c r="A27" s="2" t="s">
        <v>68</v>
      </c>
      <c r="B27" s="2" t="s">
        <v>115</v>
      </c>
      <c r="C27" s="2" t="s">
        <v>116</v>
      </c>
      <c r="D27" s="2">
        <v>22416</v>
      </c>
      <c r="E27" s="2">
        <v>14421</v>
      </c>
      <c r="F27" s="2">
        <v>21163264.77</v>
      </c>
      <c r="G27" s="2">
        <v>15853159.560000001</v>
      </c>
      <c r="H27" s="2">
        <v>39516</v>
      </c>
      <c r="I27" s="2">
        <v>29216</v>
      </c>
      <c r="J27" s="2">
        <v>1026641</v>
      </c>
      <c r="K27" s="2">
        <v>564542</v>
      </c>
      <c r="L27" s="2">
        <v>28039</v>
      </c>
      <c r="M27" s="2">
        <v>20044</v>
      </c>
    </row>
    <row r="28" spans="1:13" x14ac:dyDescent="0.25">
      <c r="A28" s="2" t="s">
        <v>68</v>
      </c>
      <c r="B28" s="2" t="s">
        <v>117</v>
      </c>
      <c r="C28" s="2" t="s">
        <v>118</v>
      </c>
      <c r="D28" s="2">
        <v>22039</v>
      </c>
      <c r="E28" s="2">
        <v>17228</v>
      </c>
      <c r="F28" s="2">
        <v>22548483.260000002</v>
      </c>
      <c r="G28" s="2">
        <v>19752700.43</v>
      </c>
      <c r="H28" s="2">
        <v>51106</v>
      </c>
      <c r="I28" s="2">
        <v>45375</v>
      </c>
      <c r="J28" s="2">
        <v>1105051</v>
      </c>
      <c r="K28" s="2">
        <v>423175</v>
      </c>
      <c r="L28" s="2">
        <v>39545</v>
      </c>
      <c r="M28" s="2">
        <v>34734</v>
      </c>
    </row>
    <row r="29" spans="1:13" x14ac:dyDescent="0.25">
      <c r="A29" s="2" t="s">
        <v>68</v>
      </c>
      <c r="B29" s="2" t="s">
        <v>119</v>
      </c>
      <c r="C29" s="2" t="s">
        <v>120</v>
      </c>
      <c r="D29" s="2">
        <v>73</v>
      </c>
      <c r="E29" s="2">
        <v>55</v>
      </c>
      <c r="F29" s="2">
        <v>38293.629999999997</v>
      </c>
      <c r="G29" s="2">
        <v>27238.53</v>
      </c>
      <c r="H29" s="2">
        <v>80</v>
      </c>
      <c r="I29" s="2">
        <v>61</v>
      </c>
      <c r="J29" s="2">
        <v>1885</v>
      </c>
      <c r="K29" s="2">
        <v>736</v>
      </c>
      <c r="L29" s="2">
        <v>73</v>
      </c>
      <c r="M29" s="2">
        <v>55</v>
      </c>
    </row>
    <row r="30" spans="1:13" x14ac:dyDescent="0.25">
      <c r="A30" s="2" t="s">
        <v>68</v>
      </c>
      <c r="B30" s="2" t="s">
        <v>121</v>
      </c>
      <c r="C30" s="2" t="s">
        <v>122</v>
      </c>
      <c r="D30" s="2">
        <v>2207</v>
      </c>
      <c r="E30" s="2">
        <v>1302</v>
      </c>
      <c r="F30" s="2">
        <v>799236.5</v>
      </c>
      <c r="G30" s="2">
        <v>529555.32999999996</v>
      </c>
      <c r="H30" s="2">
        <v>3068</v>
      </c>
      <c r="I30" s="2">
        <v>2096</v>
      </c>
      <c r="J30" s="2">
        <v>39276</v>
      </c>
      <c r="K30" s="2">
        <v>9644</v>
      </c>
      <c r="L30" s="2">
        <v>2857</v>
      </c>
      <c r="M30" s="2">
        <v>1952</v>
      </c>
    </row>
    <row r="31" spans="1:13" x14ac:dyDescent="0.25">
      <c r="A31" s="2" t="s">
        <v>68</v>
      </c>
      <c r="B31" s="2" t="s">
        <v>123</v>
      </c>
      <c r="C31" s="2" t="s">
        <v>124</v>
      </c>
      <c r="D31" s="2">
        <v>13278</v>
      </c>
      <c r="E31" s="2">
        <v>9800</v>
      </c>
      <c r="F31" s="2">
        <v>13941621.810000001</v>
      </c>
      <c r="G31" s="2">
        <v>11699857.4</v>
      </c>
      <c r="H31" s="2">
        <v>27443</v>
      </c>
      <c r="I31" s="2">
        <v>23572</v>
      </c>
      <c r="J31" s="2">
        <v>681578</v>
      </c>
      <c r="K31" s="2">
        <v>290854</v>
      </c>
      <c r="L31" s="2">
        <v>22424</v>
      </c>
      <c r="M31" s="2">
        <v>18946</v>
      </c>
    </row>
    <row r="32" spans="1:13" x14ac:dyDescent="0.25">
      <c r="A32" s="2" t="s">
        <v>68</v>
      </c>
      <c r="B32" s="2" t="s">
        <v>125</v>
      </c>
      <c r="C32" s="2" t="s">
        <v>126</v>
      </c>
      <c r="D32" s="2">
        <v>5591</v>
      </c>
      <c r="E32" s="2">
        <v>4000</v>
      </c>
      <c r="F32" s="2">
        <v>3331709.6</v>
      </c>
      <c r="G32" s="2">
        <v>2717957.32</v>
      </c>
      <c r="H32" s="2">
        <v>11697</v>
      </c>
      <c r="I32" s="2">
        <v>9854</v>
      </c>
      <c r="J32" s="2">
        <v>159874</v>
      </c>
      <c r="K32" s="2">
        <v>134069</v>
      </c>
      <c r="L32" s="2">
        <v>9748</v>
      </c>
      <c r="M32" s="2">
        <v>8157</v>
      </c>
    </row>
    <row r="33" spans="1:13" x14ac:dyDescent="0.25">
      <c r="A33" s="2" t="s">
        <v>68</v>
      </c>
      <c r="B33" s="2" t="s">
        <v>127</v>
      </c>
      <c r="C33" s="2" t="s">
        <v>128</v>
      </c>
      <c r="D33" s="2">
        <v>13637</v>
      </c>
      <c r="E33" s="2">
        <v>10499</v>
      </c>
      <c r="F33" s="2">
        <v>12370368.93</v>
      </c>
      <c r="G33" s="2">
        <v>10762423.75</v>
      </c>
      <c r="H33" s="2">
        <v>31328</v>
      </c>
      <c r="I33" s="2">
        <v>27625</v>
      </c>
      <c r="J33" s="2">
        <v>600372</v>
      </c>
      <c r="K33" s="2">
        <v>373747</v>
      </c>
      <c r="L33" s="2">
        <v>25107</v>
      </c>
      <c r="M33" s="2">
        <v>21969</v>
      </c>
    </row>
    <row r="34" spans="1:13" x14ac:dyDescent="0.25">
      <c r="A34" s="2" t="s">
        <v>68</v>
      </c>
      <c r="B34" s="2" t="s">
        <v>129</v>
      </c>
      <c r="C34" s="2" t="s">
        <v>130</v>
      </c>
      <c r="D34" s="2">
        <v>21429</v>
      </c>
      <c r="E34" s="2">
        <v>12840</v>
      </c>
      <c r="F34" s="2">
        <v>9708372.4000000004</v>
      </c>
      <c r="G34" s="2">
        <v>6405104.4000000004</v>
      </c>
      <c r="H34" s="2">
        <v>28024</v>
      </c>
      <c r="I34" s="2">
        <v>18679</v>
      </c>
      <c r="J34" s="2">
        <v>479079</v>
      </c>
      <c r="K34" s="2">
        <v>151804</v>
      </c>
      <c r="L34" s="2">
        <v>24988</v>
      </c>
      <c r="M34" s="2">
        <v>16399</v>
      </c>
    </row>
    <row r="35" spans="1:13" x14ac:dyDescent="0.25">
      <c r="A35" s="2" t="s">
        <v>68</v>
      </c>
      <c r="B35" s="2" t="s">
        <v>131</v>
      </c>
      <c r="C35" s="2" t="s">
        <v>132</v>
      </c>
      <c r="D35" s="2">
        <v>11025</v>
      </c>
      <c r="E35" s="2">
        <v>7929</v>
      </c>
      <c r="F35" s="2">
        <v>10734565.359999999</v>
      </c>
      <c r="G35" s="2">
        <v>8630339.9199999999</v>
      </c>
      <c r="H35" s="2">
        <v>17975</v>
      </c>
      <c r="I35" s="2">
        <v>14593</v>
      </c>
      <c r="J35" s="2">
        <v>525073</v>
      </c>
      <c r="K35" s="2">
        <v>224032</v>
      </c>
      <c r="L35" s="2">
        <v>13850</v>
      </c>
      <c r="M35" s="2">
        <v>10754</v>
      </c>
    </row>
    <row r="36" spans="1:13" x14ac:dyDescent="0.25">
      <c r="A36" s="2" t="s">
        <v>68</v>
      </c>
      <c r="B36" s="2" t="s">
        <v>133</v>
      </c>
      <c r="C36" s="2" t="s">
        <v>134</v>
      </c>
      <c r="D36" s="2">
        <v>15557</v>
      </c>
      <c r="E36" s="2">
        <v>11493</v>
      </c>
      <c r="F36" s="2">
        <v>13207708.15</v>
      </c>
      <c r="G36" s="2">
        <v>10770433.18</v>
      </c>
      <c r="H36" s="2">
        <v>29491</v>
      </c>
      <c r="I36" s="2">
        <v>24553</v>
      </c>
      <c r="J36" s="2">
        <v>646200</v>
      </c>
      <c r="K36" s="2">
        <v>278850</v>
      </c>
      <c r="L36" s="2">
        <v>22910</v>
      </c>
      <c r="M36" s="2">
        <v>18846</v>
      </c>
    </row>
    <row r="37" spans="1:13" x14ac:dyDescent="0.25">
      <c r="A37" s="2" t="s">
        <v>68</v>
      </c>
      <c r="B37" s="2" t="s">
        <v>135</v>
      </c>
      <c r="C37" s="2" t="s">
        <v>136</v>
      </c>
      <c r="D37" s="2">
        <v>5275</v>
      </c>
      <c r="E37" s="2">
        <v>3240</v>
      </c>
      <c r="F37" s="2">
        <v>3436384.84</v>
      </c>
      <c r="G37" s="2">
        <v>2577041.69</v>
      </c>
      <c r="H37" s="2">
        <v>7944</v>
      </c>
      <c r="I37" s="2">
        <v>5817</v>
      </c>
      <c r="J37" s="2">
        <v>168548</v>
      </c>
      <c r="K37" s="2">
        <v>64755</v>
      </c>
      <c r="L37" s="2">
        <v>6805</v>
      </c>
      <c r="M37" s="2">
        <v>4770</v>
      </c>
    </row>
    <row r="38" spans="1:13" x14ac:dyDescent="0.25">
      <c r="A38" s="2" t="s">
        <v>68</v>
      </c>
      <c r="B38" s="2" t="s">
        <v>137</v>
      </c>
      <c r="C38" s="2" t="s">
        <v>138</v>
      </c>
      <c r="D38" s="2">
        <v>23146</v>
      </c>
      <c r="E38" s="2">
        <v>14271</v>
      </c>
      <c r="F38" s="2">
        <v>21408095.699999999</v>
      </c>
      <c r="G38" s="2">
        <v>15760078.09</v>
      </c>
      <c r="H38" s="2">
        <v>46484</v>
      </c>
      <c r="I38" s="2">
        <v>34385</v>
      </c>
      <c r="J38" s="2">
        <v>1047104</v>
      </c>
      <c r="K38" s="2">
        <v>432735</v>
      </c>
      <c r="L38" s="2">
        <v>32186</v>
      </c>
      <c r="M38" s="2">
        <v>23311</v>
      </c>
    </row>
    <row r="39" spans="1:13" x14ac:dyDescent="0.25">
      <c r="A39" s="2" t="s">
        <v>68</v>
      </c>
      <c r="B39" s="2" t="s">
        <v>139</v>
      </c>
      <c r="C39" s="2" t="s">
        <v>140</v>
      </c>
      <c r="D39" s="2">
        <v>25386</v>
      </c>
      <c r="E39" s="2">
        <v>15389</v>
      </c>
      <c r="F39" s="2">
        <v>20710304.010000002</v>
      </c>
      <c r="G39" s="2">
        <v>14493449.82</v>
      </c>
      <c r="H39" s="2">
        <v>41810</v>
      </c>
      <c r="I39" s="2">
        <v>29496</v>
      </c>
      <c r="J39" s="2">
        <v>1022672</v>
      </c>
      <c r="K39" s="2">
        <v>231848</v>
      </c>
      <c r="L39" s="2">
        <v>32278</v>
      </c>
      <c r="M39" s="2">
        <v>22281</v>
      </c>
    </row>
    <row r="40" spans="1:13" x14ac:dyDescent="0.25">
      <c r="A40" s="2" t="s">
        <v>68</v>
      </c>
      <c r="B40" s="2" t="s">
        <v>141</v>
      </c>
      <c r="C40" s="2" t="s">
        <v>142</v>
      </c>
      <c r="D40" s="2">
        <v>12429</v>
      </c>
      <c r="E40" s="2">
        <v>6500</v>
      </c>
      <c r="F40" s="2">
        <v>5781754.8099999996</v>
      </c>
      <c r="G40" s="2">
        <v>3431063.81</v>
      </c>
      <c r="H40" s="2">
        <v>16159</v>
      </c>
      <c r="I40" s="2">
        <v>9794</v>
      </c>
      <c r="J40" s="2">
        <v>285190</v>
      </c>
      <c r="K40" s="2">
        <v>88921</v>
      </c>
      <c r="L40" s="2">
        <v>14628</v>
      </c>
      <c r="M40" s="2">
        <v>8699</v>
      </c>
    </row>
    <row r="41" spans="1:13" x14ac:dyDescent="0.25">
      <c r="A41" s="2" t="s">
        <v>68</v>
      </c>
      <c r="B41" s="2" t="s">
        <v>143</v>
      </c>
      <c r="C41" s="2" t="s">
        <v>144</v>
      </c>
      <c r="D41" s="2">
        <v>57832</v>
      </c>
      <c r="E41" s="2">
        <v>38246</v>
      </c>
      <c r="F41" s="2">
        <v>45599801.789999999</v>
      </c>
      <c r="G41" s="2">
        <v>35704553.630000003</v>
      </c>
      <c r="H41" s="2">
        <v>110526</v>
      </c>
      <c r="I41" s="2">
        <v>86408</v>
      </c>
      <c r="J41" s="2">
        <v>2238508</v>
      </c>
      <c r="K41" s="2">
        <v>880301</v>
      </c>
      <c r="L41" s="2">
        <v>85235</v>
      </c>
      <c r="M41" s="2">
        <v>65649</v>
      </c>
    </row>
    <row r="42" spans="1:13" x14ac:dyDescent="0.25">
      <c r="A42" s="2" t="s">
        <v>68</v>
      </c>
      <c r="B42" s="2" t="s">
        <v>145</v>
      </c>
      <c r="C42" s="2" t="s">
        <v>146</v>
      </c>
      <c r="D42" s="2">
        <v>26260</v>
      </c>
      <c r="E42" s="2">
        <v>16844</v>
      </c>
      <c r="F42" s="2">
        <v>21070138.079999998</v>
      </c>
      <c r="G42" s="2">
        <v>15978119.91</v>
      </c>
      <c r="H42" s="2">
        <v>49443</v>
      </c>
      <c r="I42" s="2">
        <v>38307</v>
      </c>
      <c r="J42" s="2">
        <v>1031363</v>
      </c>
      <c r="K42" s="2">
        <v>453194</v>
      </c>
      <c r="L42" s="2">
        <v>38652</v>
      </c>
      <c r="M42" s="2">
        <v>29236</v>
      </c>
    </row>
    <row r="43" spans="1:13" x14ac:dyDescent="0.25">
      <c r="A43" s="2" t="s">
        <v>68</v>
      </c>
      <c r="B43" s="2" t="s">
        <v>147</v>
      </c>
      <c r="C43" s="2" t="s">
        <v>148</v>
      </c>
      <c r="D43" s="2">
        <v>18322</v>
      </c>
      <c r="E43" s="2">
        <v>11689</v>
      </c>
      <c r="F43" s="2">
        <v>10373373.300000001</v>
      </c>
      <c r="G43" s="2">
        <v>7577651.8600000003</v>
      </c>
      <c r="H43" s="2">
        <v>29921</v>
      </c>
      <c r="I43" s="2">
        <v>22541</v>
      </c>
      <c r="J43" s="2">
        <v>510946</v>
      </c>
      <c r="K43" s="2">
        <v>169129</v>
      </c>
      <c r="L43" s="2">
        <v>25554</v>
      </c>
      <c r="M43" s="2">
        <v>18921</v>
      </c>
    </row>
    <row r="44" spans="1:13" x14ac:dyDescent="0.25">
      <c r="A44" s="2" t="s">
        <v>68</v>
      </c>
      <c r="B44" s="2" t="s">
        <v>149</v>
      </c>
      <c r="C44" s="2" t="s">
        <v>150</v>
      </c>
      <c r="D44" s="2">
        <v>11641</v>
      </c>
      <c r="E44" s="2">
        <v>8652</v>
      </c>
      <c r="F44" s="2">
        <v>9218082.6699999999</v>
      </c>
      <c r="G44" s="2">
        <v>7793325.9900000002</v>
      </c>
      <c r="H44" s="2">
        <v>23607</v>
      </c>
      <c r="I44" s="2">
        <v>20315</v>
      </c>
      <c r="J44" s="2">
        <v>453218</v>
      </c>
      <c r="K44" s="2">
        <v>164055</v>
      </c>
      <c r="L44" s="2">
        <v>20490</v>
      </c>
      <c r="M44" s="2">
        <v>17501</v>
      </c>
    </row>
    <row r="45" spans="1:13" x14ac:dyDescent="0.25">
      <c r="A45" s="2" t="s">
        <v>68</v>
      </c>
      <c r="B45" s="2" t="s">
        <v>151</v>
      </c>
      <c r="C45" s="2" t="s">
        <v>152</v>
      </c>
      <c r="D45" s="2">
        <v>10783</v>
      </c>
      <c r="E45" s="2">
        <v>7101</v>
      </c>
      <c r="F45" s="2">
        <v>10451428.720000001</v>
      </c>
      <c r="G45" s="2">
        <v>7971909</v>
      </c>
      <c r="H45" s="2">
        <v>19999</v>
      </c>
      <c r="I45" s="2">
        <v>15781</v>
      </c>
      <c r="J45" s="2">
        <v>509670</v>
      </c>
      <c r="K45" s="2">
        <v>179019</v>
      </c>
      <c r="L45" s="2">
        <v>15856</v>
      </c>
      <c r="M45" s="2">
        <v>12174</v>
      </c>
    </row>
    <row r="46" spans="1:13" x14ac:dyDescent="0.25">
      <c r="A46" s="2" t="s">
        <v>68</v>
      </c>
      <c r="B46" s="2" t="s">
        <v>153</v>
      </c>
      <c r="C46" s="2" t="s">
        <v>154</v>
      </c>
      <c r="D46" s="2">
        <v>35360</v>
      </c>
      <c r="E46" s="2">
        <v>24946</v>
      </c>
      <c r="F46" s="2">
        <v>27968445.550000001</v>
      </c>
      <c r="G46" s="2">
        <v>22282041.530000001</v>
      </c>
      <c r="H46" s="2">
        <v>61198</v>
      </c>
      <c r="I46" s="2">
        <v>49324</v>
      </c>
      <c r="J46" s="2">
        <v>1374577</v>
      </c>
      <c r="K46" s="2">
        <v>477888</v>
      </c>
      <c r="L46" s="2">
        <v>49883</v>
      </c>
      <c r="M46" s="2">
        <v>39469</v>
      </c>
    </row>
    <row r="47" spans="1:13" x14ac:dyDescent="0.25">
      <c r="A47" s="2" t="s">
        <v>68</v>
      </c>
      <c r="B47" s="2" t="s">
        <v>155</v>
      </c>
      <c r="C47" s="2" t="s">
        <v>156</v>
      </c>
      <c r="D47" s="2">
        <v>4357</v>
      </c>
      <c r="E47" s="2">
        <v>3216</v>
      </c>
      <c r="F47" s="2">
        <v>2295651.19</v>
      </c>
      <c r="G47" s="2">
        <v>1875047.84</v>
      </c>
      <c r="H47" s="2">
        <v>7924</v>
      </c>
      <c r="I47" s="2">
        <v>6629</v>
      </c>
      <c r="J47" s="2">
        <v>112281</v>
      </c>
      <c r="K47" s="2">
        <v>57544</v>
      </c>
      <c r="L47" s="2">
        <v>5802</v>
      </c>
      <c r="M47" s="2">
        <v>4661</v>
      </c>
    </row>
    <row r="48" spans="1:13" x14ac:dyDescent="0.25">
      <c r="A48" s="2" t="s">
        <v>68</v>
      </c>
      <c r="B48" s="2" t="s">
        <v>157</v>
      </c>
      <c r="C48" s="2" t="s">
        <v>158</v>
      </c>
      <c r="D48" s="2">
        <v>19730</v>
      </c>
      <c r="E48" s="2">
        <v>14481</v>
      </c>
      <c r="F48" s="2">
        <v>18083394.460000001</v>
      </c>
      <c r="G48" s="2">
        <v>15021327.9</v>
      </c>
      <c r="H48" s="2">
        <v>38948</v>
      </c>
      <c r="I48" s="2">
        <v>32751</v>
      </c>
      <c r="J48" s="2">
        <v>883856</v>
      </c>
      <c r="K48" s="2">
        <v>378397</v>
      </c>
      <c r="L48" s="2">
        <v>30016</v>
      </c>
      <c r="M48" s="2">
        <v>24767</v>
      </c>
    </row>
    <row r="49" spans="1:13" x14ac:dyDescent="0.25">
      <c r="A49" s="2" t="s">
        <v>68</v>
      </c>
      <c r="B49" s="2" t="s">
        <v>159</v>
      </c>
      <c r="C49" s="2" t="s">
        <v>160</v>
      </c>
      <c r="D49" s="2">
        <v>15772</v>
      </c>
      <c r="E49" s="2">
        <v>9205</v>
      </c>
      <c r="F49" s="2">
        <v>13212931.880000001</v>
      </c>
      <c r="G49" s="2">
        <v>8535697.6699999999</v>
      </c>
      <c r="H49" s="2">
        <v>21771</v>
      </c>
      <c r="I49" s="2">
        <v>14107</v>
      </c>
      <c r="J49" s="2">
        <v>652426</v>
      </c>
      <c r="K49" s="2">
        <v>146983</v>
      </c>
      <c r="L49" s="2">
        <v>17561</v>
      </c>
      <c r="M49" s="2">
        <v>10994</v>
      </c>
    </row>
    <row r="50" spans="1:13" x14ac:dyDescent="0.25">
      <c r="A50" s="2" t="s">
        <v>161</v>
      </c>
      <c r="B50" s="2" t="s">
        <v>162</v>
      </c>
      <c r="C50" s="2" t="s">
        <v>163</v>
      </c>
      <c r="D50" s="2">
        <v>16590</v>
      </c>
      <c r="E50" s="2">
        <v>9707</v>
      </c>
      <c r="F50" s="2">
        <v>14114112.109999999</v>
      </c>
      <c r="G50" s="2">
        <v>10226270.93</v>
      </c>
      <c r="H50" s="2">
        <v>35751</v>
      </c>
      <c r="I50" s="2">
        <v>26378</v>
      </c>
      <c r="J50" s="2">
        <v>684677</v>
      </c>
      <c r="K50" s="2">
        <v>316569</v>
      </c>
      <c r="L50" s="2">
        <v>25046</v>
      </c>
      <c r="M50" s="2">
        <v>18163</v>
      </c>
    </row>
    <row r="51" spans="1:13" x14ac:dyDescent="0.25">
      <c r="A51" s="2" t="s">
        <v>161</v>
      </c>
      <c r="B51" s="2" t="s">
        <v>164</v>
      </c>
      <c r="C51" s="2" t="s">
        <v>165</v>
      </c>
      <c r="D51" s="2">
        <v>31340</v>
      </c>
      <c r="E51" s="2">
        <v>21922</v>
      </c>
      <c r="F51" s="2">
        <v>45639617.450000003</v>
      </c>
      <c r="G51" s="2">
        <v>38707015.799999997</v>
      </c>
      <c r="H51" s="2">
        <v>76207</v>
      </c>
      <c r="I51" s="2">
        <v>63311</v>
      </c>
      <c r="J51" s="2">
        <v>2228349</v>
      </c>
      <c r="K51" s="2">
        <v>859651</v>
      </c>
      <c r="L51" s="2">
        <v>49425</v>
      </c>
      <c r="M51" s="2">
        <v>40007</v>
      </c>
    </row>
    <row r="52" spans="1:13" x14ac:dyDescent="0.25">
      <c r="A52" s="2" t="s">
        <v>161</v>
      </c>
      <c r="B52" s="2" t="s">
        <v>166</v>
      </c>
      <c r="C52" s="2" t="s">
        <v>167</v>
      </c>
      <c r="D52" s="2">
        <v>6419</v>
      </c>
      <c r="E52" s="2">
        <v>4768</v>
      </c>
      <c r="F52" s="2">
        <v>4333486.42</v>
      </c>
      <c r="G52" s="2">
        <v>3387414.88</v>
      </c>
      <c r="H52" s="2">
        <v>9559</v>
      </c>
      <c r="I52" s="2">
        <v>7697</v>
      </c>
      <c r="J52" s="2">
        <v>211047</v>
      </c>
      <c r="K52" s="2">
        <v>113309</v>
      </c>
      <c r="L52" s="2">
        <v>8090</v>
      </c>
      <c r="M52" s="2">
        <v>6439</v>
      </c>
    </row>
    <row r="53" spans="1:13" x14ac:dyDescent="0.25">
      <c r="A53" s="2" t="s">
        <v>161</v>
      </c>
      <c r="B53" s="2" t="s">
        <v>168</v>
      </c>
      <c r="C53" s="2" t="s">
        <v>169</v>
      </c>
      <c r="D53" s="2">
        <v>40902</v>
      </c>
      <c r="E53" s="2">
        <v>28248</v>
      </c>
      <c r="F53" s="2">
        <v>42965577.640000001</v>
      </c>
      <c r="G53" s="2">
        <v>35273436.619999997</v>
      </c>
      <c r="H53" s="2">
        <v>86777</v>
      </c>
      <c r="I53" s="2">
        <v>70941</v>
      </c>
      <c r="J53" s="2">
        <v>2102447</v>
      </c>
      <c r="K53" s="2">
        <v>862861</v>
      </c>
      <c r="L53" s="2">
        <v>64443</v>
      </c>
      <c r="M53" s="2">
        <v>51789</v>
      </c>
    </row>
    <row r="54" spans="1:13" x14ac:dyDescent="0.25">
      <c r="A54" s="2" t="s">
        <v>161</v>
      </c>
      <c r="B54" s="2" t="s">
        <v>170</v>
      </c>
      <c r="C54" s="2" t="s">
        <v>171</v>
      </c>
      <c r="D54" s="2">
        <v>52023</v>
      </c>
      <c r="E54" s="2">
        <v>34595</v>
      </c>
      <c r="F54" s="2">
        <v>36125657.07</v>
      </c>
      <c r="G54" s="2">
        <v>27018646.620000001</v>
      </c>
      <c r="H54" s="2">
        <v>86792</v>
      </c>
      <c r="I54" s="2">
        <v>65444</v>
      </c>
      <c r="J54" s="2">
        <v>1780156</v>
      </c>
      <c r="K54" s="2">
        <v>503531</v>
      </c>
      <c r="L54" s="2">
        <v>66072</v>
      </c>
      <c r="M54" s="2">
        <v>48644</v>
      </c>
    </row>
    <row r="55" spans="1:13" x14ac:dyDescent="0.25">
      <c r="A55" s="2" t="s">
        <v>161</v>
      </c>
      <c r="B55" s="2" t="s">
        <v>172</v>
      </c>
      <c r="C55" s="2" t="s">
        <v>173</v>
      </c>
      <c r="D55" s="2">
        <v>662</v>
      </c>
      <c r="E55" s="2">
        <v>499</v>
      </c>
      <c r="F55" s="2">
        <v>442203.37</v>
      </c>
      <c r="G55" s="2">
        <v>398175.21</v>
      </c>
      <c r="H55" s="2">
        <v>2062</v>
      </c>
      <c r="I55" s="2">
        <v>1881</v>
      </c>
      <c r="J55" s="2">
        <v>20584</v>
      </c>
      <c r="K55" s="2">
        <v>22909</v>
      </c>
      <c r="L55" s="2">
        <v>1754</v>
      </c>
      <c r="M55" s="2">
        <v>1591</v>
      </c>
    </row>
    <row r="56" spans="1:13" x14ac:dyDescent="0.25">
      <c r="A56" s="2" t="s">
        <v>161</v>
      </c>
      <c r="B56" s="2" t="s">
        <v>174</v>
      </c>
      <c r="C56" s="2" t="s">
        <v>175</v>
      </c>
      <c r="D56" s="2">
        <v>8854</v>
      </c>
      <c r="E56" s="2">
        <v>6358</v>
      </c>
      <c r="F56" s="2">
        <v>10607107.51</v>
      </c>
      <c r="G56" s="2">
        <v>8938849.4800000004</v>
      </c>
      <c r="H56" s="2">
        <v>18358</v>
      </c>
      <c r="I56" s="2">
        <v>15333</v>
      </c>
      <c r="J56" s="2">
        <v>519102</v>
      </c>
      <c r="K56" s="2">
        <v>200610</v>
      </c>
      <c r="L56" s="2">
        <v>13777</v>
      </c>
      <c r="M56" s="2">
        <v>11281</v>
      </c>
    </row>
    <row r="57" spans="1:13" x14ac:dyDescent="0.25">
      <c r="A57" s="2" t="s">
        <v>161</v>
      </c>
      <c r="B57" s="2" t="s">
        <v>176</v>
      </c>
      <c r="C57" s="2" t="s">
        <v>177</v>
      </c>
      <c r="D57" s="2">
        <v>37166</v>
      </c>
      <c r="E57" s="2">
        <v>23775</v>
      </c>
      <c r="F57" s="2">
        <v>25345548.059999999</v>
      </c>
      <c r="G57" s="2">
        <v>18404676.969999999</v>
      </c>
      <c r="H57" s="2">
        <v>60557</v>
      </c>
      <c r="I57" s="2">
        <v>44935</v>
      </c>
      <c r="J57" s="2">
        <v>1248045</v>
      </c>
      <c r="K57" s="2">
        <v>374436</v>
      </c>
      <c r="L57" s="2">
        <v>50852</v>
      </c>
      <c r="M57" s="2">
        <v>37461</v>
      </c>
    </row>
    <row r="58" spans="1:13" x14ac:dyDescent="0.25">
      <c r="A58" s="2" t="s">
        <v>161</v>
      </c>
      <c r="B58" s="2" t="s">
        <v>178</v>
      </c>
      <c r="C58" s="2" t="s">
        <v>179</v>
      </c>
      <c r="D58" s="2">
        <v>14874</v>
      </c>
      <c r="E58" s="2">
        <v>11163</v>
      </c>
      <c r="F58" s="2">
        <v>18691436.640000001</v>
      </c>
      <c r="G58" s="2">
        <v>16044278.5</v>
      </c>
      <c r="H58" s="2">
        <v>31424</v>
      </c>
      <c r="I58" s="2">
        <v>27239</v>
      </c>
      <c r="J58" s="2">
        <v>909189</v>
      </c>
      <c r="K58" s="2">
        <v>422237</v>
      </c>
      <c r="L58" s="2">
        <v>25420</v>
      </c>
      <c r="M58" s="2">
        <v>21709</v>
      </c>
    </row>
    <row r="59" spans="1:13" x14ac:dyDescent="0.25">
      <c r="A59" s="2" t="s">
        <v>161</v>
      </c>
      <c r="B59" s="2" t="s">
        <v>180</v>
      </c>
      <c r="C59" s="2" t="s">
        <v>181</v>
      </c>
      <c r="D59" s="2">
        <v>22012</v>
      </c>
      <c r="E59" s="2">
        <v>16670</v>
      </c>
      <c r="F59" s="2">
        <v>26111362.949999999</v>
      </c>
      <c r="G59" s="2">
        <v>22544163.140000001</v>
      </c>
      <c r="H59" s="2">
        <v>48873</v>
      </c>
      <c r="I59" s="2">
        <v>42417</v>
      </c>
      <c r="J59" s="2">
        <v>1269607</v>
      </c>
      <c r="K59" s="2">
        <v>703422</v>
      </c>
      <c r="L59" s="2">
        <v>35909</v>
      </c>
      <c r="M59" s="2">
        <v>30567</v>
      </c>
    </row>
    <row r="60" spans="1:13" x14ac:dyDescent="0.25">
      <c r="A60" s="2" t="s">
        <v>161</v>
      </c>
      <c r="B60" s="2" t="s">
        <v>182</v>
      </c>
      <c r="C60" s="2" t="s">
        <v>183</v>
      </c>
      <c r="D60" s="2">
        <v>12555</v>
      </c>
      <c r="E60" s="2">
        <v>9621</v>
      </c>
      <c r="F60" s="2">
        <v>10740293.279999999</v>
      </c>
      <c r="G60" s="2">
        <v>9365822.1799999997</v>
      </c>
      <c r="H60" s="2">
        <v>34009</v>
      </c>
      <c r="I60" s="2">
        <v>30591</v>
      </c>
      <c r="J60" s="2">
        <v>524343</v>
      </c>
      <c r="K60" s="2">
        <v>245096</v>
      </c>
      <c r="L60" s="2">
        <v>27414</v>
      </c>
      <c r="M60" s="2">
        <v>24480</v>
      </c>
    </row>
    <row r="61" spans="1:13" x14ac:dyDescent="0.25">
      <c r="A61" s="2" t="s">
        <v>161</v>
      </c>
      <c r="B61" s="2" t="s">
        <v>184</v>
      </c>
      <c r="C61" s="2" t="s">
        <v>185</v>
      </c>
      <c r="D61" s="2">
        <v>1447</v>
      </c>
      <c r="E61" s="2">
        <v>1023</v>
      </c>
      <c r="F61" s="2">
        <v>798349.94</v>
      </c>
      <c r="G61" s="2">
        <v>597117.26</v>
      </c>
      <c r="H61" s="2">
        <v>2059</v>
      </c>
      <c r="I61" s="2">
        <v>1599</v>
      </c>
      <c r="J61" s="2">
        <v>38535</v>
      </c>
      <c r="K61" s="2">
        <v>28776</v>
      </c>
      <c r="L61" s="2">
        <v>1803</v>
      </c>
      <c r="M61" s="2">
        <v>1379</v>
      </c>
    </row>
    <row r="62" spans="1:13" x14ac:dyDescent="0.25">
      <c r="A62" s="2" t="s">
        <v>161</v>
      </c>
      <c r="B62" s="2" t="s">
        <v>186</v>
      </c>
      <c r="C62" s="2" t="s">
        <v>187</v>
      </c>
      <c r="D62" s="2">
        <v>38344</v>
      </c>
      <c r="E62" s="2">
        <v>27161</v>
      </c>
      <c r="F62" s="2">
        <v>34702655.869999997</v>
      </c>
      <c r="G62" s="2">
        <v>27650465.469999999</v>
      </c>
      <c r="H62" s="2">
        <v>62999</v>
      </c>
      <c r="I62" s="2">
        <v>49890</v>
      </c>
      <c r="J62" s="2">
        <v>1703701</v>
      </c>
      <c r="K62" s="2">
        <v>594161</v>
      </c>
      <c r="L62" s="2">
        <v>50216</v>
      </c>
      <c r="M62" s="2">
        <v>39033</v>
      </c>
    </row>
    <row r="63" spans="1:13" x14ac:dyDescent="0.25">
      <c r="A63" s="2" t="s">
        <v>161</v>
      </c>
      <c r="B63" s="2" t="s">
        <v>188</v>
      </c>
      <c r="C63" s="2" t="s">
        <v>189</v>
      </c>
      <c r="D63" s="2">
        <v>13351</v>
      </c>
      <c r="E63" s="2">
        <v>9881</v>
      </c>
      <c r="F63" s="2">
        <v>11490487.07</v>
      </c>
      <c r="G63" s="2">
        <v>9686444.0800000001</v>
      </c>
      <c r="H63" s="2">
        <v>25198</v>
      </c>
      <c r="I63" s="2">
        <v>21280</v>
      </c>
      <c r="J63" s="2">
        <v>562709</v>
      </c>
      <c r="K63" s="2">
        <v>236265</v>
      </c>
      <c r="L63" s="2">
        <v>20437</v>
      </c>
      <c r="M63" s="2">
        <v>16967</v>
      </c>
    </row>
    <row r="64" spans="1:13" x14ac:dyDescent="0.25">
      <c r="A64" s="2" t="s">
        <v>161</v>
      </c>
      <c r="B64" s="2" t="s">
        <v>190</v>
      </c>
      <c r="C64" s="2" t="s">
        <v>191</v>
      </c>
      <c r="D64" s="2">
        <v>24664</v>
      </c>
      <c r="E64" s="2">
        <v>18342</v>
      </c>
      <c r="F64" s="2">
        <v>24518745.93</v>
      </c>
      <c r="G64" s="2">
        <v>20579752.010000002</v>
      </c>
      <c r="H64" s="2">
        <v>47485</v>
      </c>
      <c r="I64" s="2">
        <v>39904</v>
      </c>
      <c r="J64" s="2">
        <v>1189942</v>
      </c>
      <c r="K64" s="2">
        <v>610107</v>
      </c>
      <c r="L64" s="2">
        <v>36108</v>
      </c>
      <c r="M64" s="2">
        <v>29786</v>
      </c>
    </row>
    <row r="65" spans="1:13" x14ac:dyDescent="0.25">
      <c r="A65" s="2" t="s">
        <v>161</v>
      </c>
      <c r="B65" s="2" t="s">
        <v>192</v>
      </c>
      <c r="C65" s="2" t="s">
        <v>193</v>
      </c>
      <c r="D65" s="2">
        <v>13047</v>
      </c>
      <c r="E65" s="2">
        <v>9217</v>
      </c>
      <c r="F65" s="2">
        <v>7352253.2000000002</v>
      </c>
      <c r="G65" s="2">
        <v>5819990</v>
      </c>
      <c r="H65" s="2">
        <v>22327</v>
      </c>
      <c r="I65" s="2">
        <v>17989</v>
      </c>
      <c r="J65" s="2">
        <v>356075</v>
      </c>
      <c r="K65" s="2">
        <v>234744</v>
      </c>
      <c r="L65" s="2">
        <v>18906</v>
      </c>
      <c r="M65" s="2">
        <v>15076</v>
      </c>
    </row>
    <row r="66" spans="1:13" x14ac:dyDescent="0.25">
      <c r="A66" s="2" t="s">
        <v>161</v>
      </c>
      <c r="B66" s="2" t="s">
        <v>194</v>
      </c>
      <c r="C66" s="2" t="s">
        <v>195</v>
      </c>
      <c r="D66" s="2">
        <v>19789</v>
      </c>
      <c r="E66" s="2">
        <v>14059</v>
      </c>
      <c r="F66" s="2">
        <v>15742099.65</v>
      </c>
      <c r="G66" s="2">
        <v>12743315.699999999</v>
      </c>
      <c r="H66" s="2">
        <v>38400</v>
      </c>
      <c r="I66" s="2">
        <v>31540</v>
      </c>
      <c r="J66" s="2">
        <v>767175</v>
      </c>
      <c r="K66" s="2">
        <v>379448</v>
      </c>
      <c r="L66" s="2">
        <v>30041</v>
      </c>
      <c r="M66" s="2">
        <v>24311</v>
      </c>
    </row>
    <row r="67" spans="1:13" x14ac:dyDescent="0.25">
      <c r="A67" s="2" t="s">
        <v>161</v>
      </c>
      <c r="B67" s="2" t="s">
        <v>196</v>
      </c>
      <c r="C67" s="2" t="s">
        <v>197</v>
      </c>
      <c r="D67" s="2">
        <v>14644</v>
      </c>
      <c r="E67" s="2">
        <v>10836</v>
      </c>
      <c r="F67" s="2">
        <v>13028905.619999999</v>
      </c>
      <c r="G67" s="2">
        <v>11010247.449999999</v>
      </c>
      <c r="H67" s="2">
        <v>28742</v>
      </c>
      <c r="I67" s="2">
        <v>24356</v>
      </c>
      <c r="J67" s="2">
        <v>633464</v>
      </c>
      <c r="K67" s="2">
        <v>336887</v>
      </c>
      <c r="L67" s="2">
        <v>22535</v>
      </c>
      <c r="M67" s="2">
        <v>18727</v>
      </c>
    </row>
    <row r="68" spans="1:13" x14ac:dyDescent="0.25">
      <c r="A68" s="2" t="s">
        <v>161</v>
      </c>
      <c r="B68" s="2" t="s">
        <v>198</v>
      </c>
      <c r="C68" s="2" t="s">
        <v>199</v>
      </c>
      <c r="D68" s="2">
        <v>5029</v>
      </c>
      <c r="E68" s="2">
        <v>3344</v>
      </c>
      <c r="F68" s="2">
        <v>4243861.09</v>
      </c>
      <c r="G68" s="2">
        <v>3301716.92</v>
      </c>
      <c r="H68" s="2">
        <v>9355</v>
      </c>
      <c r="I68" s="2">
        <v>7150</v>
      </c>
      <c r="J68" s="2">
        <v>207588</v>
      </c>
      <c r="K68" s="2">
        <v>93966</v>
      </c>
      <c r="L68" s="2">
        <v>6495</v>
      </c>
      <c r="M68" s="2">
        <v>4810</v>
      </c>
    </row>
    <row r="69" spans="1:13" x14ac:dyDescent="0.25">
      <c r="A69" s="2" t="s">
        <v>161</v>
      </c>
      <c r="B69" s="2" t="s">
        <v>200</v>
      </c>
      <c r="C69" s="2" t="s">
        <v>201</v>
      </c>
      <c r="D69" s="2">
        <v>9603</v>
      </c>
      <c r="E69" s="2">
        <v>6337</v>
      </c>
      <c r="F69" s="2">
        <v>8513180.6500000004</v>
      </c>
      <c r="G69" s="2">
        <v>6658465.2999999998</v>
      </c>
      <c r="H69" s="2">
        <v>20347</v>
      </c>
      <c r="I69" s="2">
        <v>16028</v>
      </c>
      <c r="J69" s="2">
        <v>416046</v>
      </c>
      <c r="K69" s="2">
        <v>186403</v>
      </c>
      <c r="L69" s="2">
        <v>14232</v>
      </c>
      <c r="M69" s="2">
        <v>10966</v>
      </c>
    </row>
    <row r="70" spans="1:13" x14ac:dyDescent="0.25">
      <c r="A70" s="2" t="s">
        <v>161</v>
      </c>
      <c r="B70" s="2" t="s">
        <v>202</v>
      </c>
      <c r="C70" s="2" t="s">
        <v>203</v>
      </c>
      <c r="D70" s="2">
        <v>19163</v>
      </c>
      <c r="E70" s="2">
        <v>13792</v>
      </c>
      <c r="F70" s="2">
        <v>12734637.609999999</v>
      </c>
      <c r="G70" s="2">
        <v>10149825.24</v>
      </c>
      <c r="H70" s="2">
        <v>31406</v>
      </c>
      <c r="I70" s="2">
        <v>25067</v>
      </c>
      <c r="J70" s="2">
        <v>622571</v>
      </c>
      <c r="K70" s="2">
        <v>276936</v>
      </c>
      <c r="L70" s="2">
        <v>24655</v>
      </c>
      <c r="M70" s="2">
        <v>19284</v>
      </c>
    </row>
    <row r="71" spans="1:13" x14ac:dyDescent="0.25">
      <c r="A71" s="2" t="s">
        <v>161</v>
      </c>
      <c r="B71" s="2" t="s">
        <v>204</v>
      </c>
      <c r="C71" s="2" t="s">
        <v>205</v>
      </c>
      <c r="D71" s="2">
        <v>21375</v>
      </c>
      <c r="E71" s="2">
        <v>15012</v>
      </c>
      <c r="F71" s="2">
        <v>17522485.449999999</v>
      </c>
      <c r="G71" s="2">
        <v>14594462.560000001</v>
      </c>
      <c r="H71" s="2">
        <v>47430</v>
      </c>
      <c r="I71" s="2">
        <v>39657</v>
      </c>
      <c r="J71" s="2">
        <v>860088</v>
      </c>
      <c r="K71" s="2">
        <v>316347</v>
      </c>
      <c r="L71" s="2">
        <v>36462</v>
      </c>
      <c r="M71" s="2">
        <v>30099</v>
      </c>
    </row>
    <row r="72" spans="1:13" x14ac:dyDescent="0.25">
      <c r="A72" s="2" t="s">
        <v>161</v>
      </c>
      <c r="B72" s="2" t="s">
        <v>206</v>
      </c>
      <c r="C72" s="2" t="s">
        <v>207</v>
      </c>
      <c r="D72" s="2">
        <v>19726</v>
      </c>
      <c r="E72" s="2">
        <v>13508</v>
      </c>
      <c r="F72" s="2">
        <v>23276750.75</v>
      </c>
      <c r="G72" s="2">
        <v>19767233.620000001</v>
      </c>
      <c r="H72" s="2">
        <v>47525</v>
      </c>
      <c r="I72" s="2">
        <v>40090</v>
      </c>
      <c r="J72" s="2">
        <v>1140004</v>
      </c>
      <c r="K72" s="2">
        <v>464742</v>
      </c>
      <c r="L72" s="2">
        <v>35456</v>
      </c>
      <c r="M72" s="2">
        <v>29238</v>
      </c>
    </row>
    <row r="73" spans="1:13" x14ac:dyDescent="0.25">
      <c r="A73" s="2" t="s">
        <v>161</v>
      </c>
      <c r="B73" s="2" t="s">
        <v>208</v>
      </c>
      <c r="C73" s="2" t="s">
        <v>209</v>
      </c>
      <c r="D73" s="2">
        <v>31210</v>
      </c>
      <c r="E73" s="2">
        <v>18540</v>
      </c>
      <c r="F73" s="2">
        <v>20681312.23</v>
      </c>
      <c r="G73" s="2">
        <v>14121543.859999999</v>
      </c>
      <c r="H73" s="2">
        <v>54341</v>
      </c>
      <c r="I73" s="2">
        <v>36382</v>
      </c>
      <c r="J73" s="2">
        <v>1021839</v>
      </c>
      <c r="K73" s="2">
        <v>231013</v>
      </c>
      <c r="L73" s="2">
        <v>35500</v>
      </c>
      <c r="M73" s="2">
        <v>22830</v>
      </c>
    </row>
    <row r="74" spans="1:13" x14ac:dyDescent="0.25">
      <c r="A74" s="2" t="s">
        <v>161</v>
      </c>
      <c r="B74" s="2" t="s">
        <v>210</v>
      </c>
      <c r="C74" s="2" t="s">
        <v>211</v>
      </c>
      <c r="D74" s="2">
        <v>27853</v>
      </c>
      <c r="E74" s="2">
        <v>19930</v>
      </c>
      <c r="F74" s="2">
        <v>20080638.149999999</v>
      </c>
      <c r="G74" s="2">
        <v>16226218.439999999</v>
      </c>
      <c r="H74" s="2">
        <v>47491</v>
      </c>
      <c r="I74" s="2">
        <v>38225</v>
      </c>
      <c r="J74" s="2">
        <v>982982</v>
      </c>
      <c r="K74" s="2">
        <v>396965</v>
      </c>
      <c r="L74" s="2">
        <v>37506</v>
      </c>
      <c r="M74" s="2">
        <v>29583</v>
      </c>
    </row>
    <row r="75" spans="1:13" x14ac:dyDescent="0.25">
      <c r="A75" s="2" t="s">
        <v>212</v>
      </c>
      <c r="B75" s="2" t="s">
        <v>213</v>
      </c>
      <c r="C75" s="2" t="s">
        <v>214</v>
      </c>
      <c r="D75" s="2">
        <v>36988</v>
      </c>
      <c r="E75" s="2">
        <v>26452</v>
      </c>
      <c r="F75" s="2">
        <v>42747368.909999996</v>
      </c>
      <c r="G75" s="2">
        <v>35742118.490000002</v>
      </c>
      <c r="H75" s="2">
        <v>78337</v>
      </c>
      <c r="I75" s="2">
        <v>64905</v>
      </c>
      <c r="J75" s="2">
        <v>2090971</v>
      </c>
      <c r="K75" s="2">
        <v>883758</v>
      </c>
      <c r="L75" s="2">
        <v>56658</v>
      </c>
      <c r="M75" s="2">
        <v>46122</v>
      </c>
    </row>
    <row r="76" spans="1:13" x14ac:dyDescent="0.25">
      <c r="A76" s="2" t="s">
        <v>212</v>
      </c>
      <c r="B76" s="2" t="s">
        <v>215</v>
      </c>
      <c r="C76" s="2" t="s">
        <v>216</v>
      </c>
      <c r="D76" s="2">
        <v>1229</v>
      </c>
      <c r="E76" s="2">
        <v>1028</v>
      </c>
      <c r="F76" s="2">
        <v>1774135.91</v>
      </c>
      <c r="G76" s="2">
        <v>1643704.2</v>
      </c>
      <c r="H76" s="2">
        <v>3862</v>
      </c>
      <c r="I76" s="2">
        <v>3646</v>
      </c>
      <c r="J76" s="2">
        <v>82802</v>
      </c>
      <c r="K76" s="2">
        <v>69480</v>
      </c>
      <c r="L76" s="2">
        <v>3093</v>
      </c>
      <c r="M76" s="2">
        <v>2892</v>
      </c>
    </row>
    <row r="77" spans="1:13" x14ac:dyDescent="0.25">
      <c r="A77" s="2" t="s">
        <v>212</v>
      </c>
      <c r="B77" s="2" t="s">
        <v>217</v>
      </c>
      <c r="C77" s="2" t="s">
        <v>218</v>
      </c>
      <c r="D77" s="2">
        <v>40848</v>
      </c>
      <c r="E77" s="2">
        <v>30044</v>
      </c>
      <c r="F77" s="2">
        <v>51244540.82</v>
      </c>
      <c r="G77" s="2">
        <v>42179215.280000001</v>
      </c>
      <c r="H77" s="2">
        <v>79446</v>
      </c>
      <c r="I77" s="2">
        <v>65747</v>
      </c>
      <c r="J77" s="2">
        <v>2507893</v>
      </c>
      <c r="K77" s="2">
        <v>804011</v>
      </c>
      <c r="L77" s="2">
        <v>57386</v>
      </c>
      <c r="M77" s="2">
        <v>46582</v>
      </c>
    </row>
    <row r="78" spans="1:13" x14ac:dyDescent="0.25">
      <c r="A78" s="2" t="s">
        <v>212</v>
      </c>
      <c r="B78" s="2" t="s">
        <v>219</v>
      </c>
      <c r="C78" s="2" t="s">
        <v>220</v>
      </c>
      <c r="D78" s="2">
        <v>38154</v>
      </c>
      <c r="E78" s="2">
        <v>18277</v>
      </c>
      <c r="F78" s="2">
        <v>24291850.710000001</v>
      </c>
      <c r="G78" s="2">
        <v>14056690.93</v>
      </c>
      <c r="H78" s="2">
        <v>58405</v>
      </c>
      <c r="I78" s="2">
        <v>34195</v>
      </c>
      <c r="J78" s="2">
        <v>1200377</v>
      </c>
      <c r="K78" s="2">
        <v>225019</v>
      </c>
      <c r="L78" s="2">
        <v>44080</v>
      </c>
      <c r="M78" s="2">
        <v>24203</v>
      </c>
    </row>
    <row r="79" spans="1:13" x14ac:dyDescent="0.25">
      <c r="A79" s="2" t="s">
        <v>212</v>
      </c>
      <c r="B79" s="2" t="s">
        <v>221</v>
      </c>
      <c r="C79" s="2" t="s">
        <v>222</v>
      </c>
      <c r="D79" s="2">
        <v>31812</v>
      </c>
      <c r="E79" s="2">
        <v>22486</v>
      </c>
      <c r="F79" s="2">
        <v>39646508.990000002</v>
      </c>
      <c r="G79" s="2">
        <v>33586984.049999997</v>
      </c>
      <c r="H79" s="2">
        <v>64217</v>
      </c>
      <c r="I79" s="2">
        <v>53071</v>
      </c>
      <c r="J79" s="2">
        <v>1943831</v>
      </c>
      <c r="K79" s="2">
        <v>755419</v>
      </c>
      <c r="L79" s="2">
        <v>48118</v>
      </c>
      <c r="M79" s="2">
        <v>38792</v>
      </c>
    </row>
    <row r="80" spans="1:13" x14ac:dyDescent="0.25">
      <c r="A80" s="2" t="s">
        <v>212</v>
      </c>
      <c r="B80" s="2" t="s">
        <v>223</v>
      </c>
      <c r="C80" s="2" t="s">
        <v>224</v>
      </c>
      <c r="D80" s="2">
        <v>11929</v>
      </c>
      <c r="E80" s="2">
        <v>8432</v>
      </c>
      <c r="F80" s="2">
        <v>7075097.8700000001</v>
      </c>
      <c r="G80" s="2">
        <v>5506975.6600000001</v>
      </c>
      <c r="H80" s="2">
        <v>19077</v>
      </c>
      <c r="I80" s="2">
        <v>15403</v>
      </c>
      <c r="J80" s="2">
        <v>345874</v>
      </c>
      <c r="K80" s="2">
        <v>168379</v>
      </c>
      <c r="L80" s="2">
        <v>16538</v>
      </c>
      <c r="M80" s="2">
        <v>13041</v>
      </c>
    </row>
    <row r="81" spans="1:13" x14ac:dyDescent="0.25">
      <c r="A81" s="2" t="s">
        <v>212</v>
      </c>
      <c r="B81" s="2" t="s">
        <v>225</v>
      </c>
      <c r="C81" s="2" t="s">
        <v>226</v>
      </c>
      <c r="D81" s="2">
        <v>24663</v>
      </c>
      <c r="E81" s="2">
        <v>17447</v>
      </c>
      <c r="F81" s="2">
        <v>20708366.66</v>
      </c>
      <c r="G81" s="2">
        <v>16864434.649999999</v>
      </c>
      <c r="H81" s="2">
        <v>45032</v>
      </c>
      <c r="I81" s="2">
        <v>36080</v>
      </c>
      <c r="J81" s="2">
        <v>1009198</v>
      </c>
      <c r="K81" s="2">
        <v>526865</v>
      </c>
      <c r="L81" s="2">
        <v>33535</v>
      </c>
      <c r="M81" s="2">
        <v>26319</v>
      </c>
    </row>
    <row r="82" spans="1:13" x14ac:dyDescent="0.25">
      <c r="A82" s="2" t="s">
        <v>212</v>
      </c>
      <c r="B82" s="2" t="s">
        <v>227</v>
      </c>
      <c r="C82" s="2" t="s">
        <v>228</v>
      </c>
      <c r="D82" s="2">
        <v>29110</v>
      </c>
      <c r="E82" s="2">
        <v>21442</v>
      </c>
      <c r="F82" s="2">
        <v>29681042.109999999</v>
      </c>
      <c r="G82" s="2">
        <v>25310375.620000001</v>
      </c>
      <c r="H82" s="2">
        <v>63866</v>
      </c>
      <c r="I82" s="2">
        <v>54864</v>
      </c>
      <c r="J82" s="2">
        <v>1440153</v>
      </c>
      <c r="K82" s="2">
        <v>808141</v>
      </c>
      <c r="L82" s="2">
        <v>51074</v>
      </c>
      <c r="M82" s="2">
        <v>43406</v>
      </c>
    </row>
    <row r="83" spans="1:13" x14ac:dyDescent="0.25">
      <c r="A83" s="2" t="s">
        <v>212</v>
      </c>
      <c r="B83" s="2" t="s">
        <v>229</v>
      </c>
      <c r="C83" s="2" t="s">
        <v>230</v>
      </c>
      <c r="D83" s="2">
        <v>4135</v>
      </c>
      <c r="E83" s="2">
        <v>2873</v>
      </c>
      <c r="F83" s="2">
        <v>3055872.14</v>
      </c>
      <c r="G83" s="2">
        <v>2339327.5299999998</v>
      </c>
      <c r="H83" s="2">
        <v>6323</v>
      </c>
      <c r="I83" s="2">
        <v>4785</v>
      </c>
      <c r="J83" s="2">
        <v>148576</v>
      </c>
      <c r="K83" s="2">
        <v>43229</v>
      </c>
      <c r="L83" s="2">
        <v>4869</v>
      </c>
      <c r="M83" s="2">
        <v>3607</v>
      </c>
    </row>
    <row r="84" spans="1:13" x14ac:dyDescent="0.25">
      <c r="A84" s="2" t="s">
        <v>212</v>
      </c>
      <c r="B84" s="2" t="s">
        <v>231</v>
      </c>
      <c r="C84" s="2" t="s">
        <v>232</v>
      </c>
      <c r="D84" s="2">
        <v>5983</v>
      </c>
      <c r="E84" s="2">
        <v>4656</v>
      </c>
      <c r="F84" s="2">
        <v>5382930.4800000004</v>
      </c>
      <c r="G84" s="2">
        <v>4489814.5599999996</v>
      </c>
      <c r="H84" s="2">
        <v>9430</v>
      </c>
      <c r="I84" s="2">
        <v>8023</v>
      </c>
      <c r="J84" s="2">
        <v>260273</v>
      </c>
      <c r="K84" s="2">
        <v>150307</v>
      </c>
      <c r="L84" s="2">
        <v>8449</v>
      </c>
      <c r="M84" s="2">
        <v>7122</v>
      </c>
    </row>
    <row r="85" spans="1:13" x14ac:dyDescent="0.25">
      <c r="A85" s="2" t="s">
        <v>212</v>
      </c>
      <c r="B85" s="2" t="s">
        <v>233</v>
      </c>
      <c r="C85" s="2" t="s">
        <v>234</v>
      </c>
      <c r="D85" s="2">
        <v>25700</v>
      </c>
      <c r="E85" s="2">
        <v>18189</v>
      </c>
      <c r="F85" s="2">
        <v>27786775.34</v>
      </c>
      <c r="G85" s="2">
        <v>22953170.710000001</v>
      </c>
      <c r="H85" s="2">
        <v>52862</v>
      </c>
      <c r="I85" s="2">
        <v>43943</v>
      </c>
      <c r="J85" s="2">
        <v>1353455</v>
      </c>
      <c r="K85" s="2">
        <v>609420</v>
      </c>
      <c r="L85" s="2">
        <v>42227</v>
      </c>
      <c r="M85" s="2">
        <v>34716</v>
      </c>
    </row>
    <row r="86" spans="1:13" x14ac:dyDescent="0.25">
      <c r="A86" s="2" t="s">
        <v>212</v>
      </c>
      <c r="B86" s="2" t="s">
        <v>235</v>
      </c>
      <c r="C86" s="2" t="s">
        <v>236</v>
      </c>
      <c r="D86" s="2">
        <v>27825</v>
      </c>
      <c r="E86" s="2">
        <v>19458</v>
      </c>
      <c r="F86" s="2">
        <v>30796693.640000001</v>
      </c>
      <c r="G86" s="2">
        <v>25174014.390000001</v>
      </c>
      <c r="H86" s="2">
        <v>56332</v>
      </c>
      <c r="I86" s="2">
        <v>46415</v>
      </c>
      <c r="J86" s="2">
        <v>1453525</v>
      </c>
      <c r="K86" s="2">
        <v>524088</v>
      </c>
      <c r="L86" s="2">
        <v>45665</v>
      </c>
      <c r="M86" s="2">
        <v>37298</v>
      </c>
    </row>
    <row r="87" spans="1:13" x14ac:dyDescent="0.25">
      <c r="A87" s="2" t="s">
        <v>212</v>
      </c>
      <c r="B87" s="2" t="s">
        <v>237</v>
      </c>
      <c r="C87" s="2" t="s">
        <v>238</v>
      </c>
      <c r="D87" s="2">
        <v>25069</v>
      </c>
      <c r="E87" s="2">
        <v>17369</v>
      </c>
      <c r="F87" s="2">
        <v>21735089.539999999</v>
      </c>
      <c r="G87" s="2">
        <v>17280141.949999999</v>
      </c>
      <c r="H87" s="2">
        <v>45721</v>
      </c>
      <c r="I87" s="2">
        <v>36789</v>
      </c>
      <c r="J87" s="2">
        <v>1061717</v>
      </c>
      <c r="K87" s="2">
        <v>359620</v>
      </c>
      <c r="L87" s="2">
        <v>38168</v>
      </c>
      <c r="M87" s="2">
        <v>30468</v>
      </c>
    </row>
    <row r="88" spans="1:13" x14ac:dyDescent="0.25">
      <c r="A88" s="2" t="s">
        <v>212</v>
      </c>
      <c r="B88" s="2" t="s">
        <v>239</v>
      </c>
      <c r="C88" s="2" t="s">
        <v>240</v>
      </c>
      <c r="D88" s="2">
        <v>15068</v>
      </c>
      <c r="E88" s="2">
        <v>11178</v>
      </c>
      <c r="F88" s="2">
        <v>15183465.699999999</v>
      </c>
      <c r="G88" s="2">
        <v>12933093.5</v>
      </c>
      <c r="H88" s="2">
        <v>31607</v>
      </c>
      <c r="I88" s="2">
        <v>27207</v>
      </c>
      <c r="J88" s="2">
        <v>732621</v>
      </c>
      <c r="K88" s="2">
        <v>437931</v>
      </c>
      <c r="L88" s="2">
        <v>26638</v>
      </c>
      <c r="M88" s="2">
        <v>22748</v>
      </c>
    </row>
    <row r="89" spans="1:13" x14ac:dyDescent="0.25">
      <c r="A89" s="2" t="s">
        <v>212</v>
      </c>
      <c r="B89" s="2" t="s">
        <v>241</v>
      </c>
      <c r="C89" s="2" t="s">
        <v>242</v>
      </c>
      <c r="D89" s="2">
        <v>35337</v>
      </c>
      <c r="E89" s="2">
        <v>24659</v>
      </c>
      <c r="F89" s="2">
        <v>30654110.940000001</v>
      </c>
      <c r="G89" s="2">
        <v>24782149.780000001</v>
      </c>
      <c r="H89" s="2">
        <v>70629</v>
      </c>
      <c r="I89" s="2">
        <v>57529</v>
      </c>
      <c r="J89" s="2">
        <v>1502120</v>
      </c>
      <c r="K89" s="2">
        <v>562201</v>
      </c>
      <c r="L89" s="2">
        <v>53425</v>
      </c>
      <c r="M89" s="2">
        <v>42747</v>
      </c>
    </row>
    <row r="90" spans="1:13" x14ac:dyDescent="0.25">
      <c r="A90" s="2" t="s">
        <v>212</v>
      </c>
      <c r="B90" s="2" t="s">
        <v>243</v>
      </c>
      <c r="C90" s="2" t="s">
        <v>244</v>
      </c>
      <c r="D90" s="2">
        <v>20472</v>
      </c>
      <c r="E90" s="2">
        <v>14077</v>
      </c>
      <c r="F90" s="2">
        <v>15300370.960000001</v>
      </c>
      <c r="G90" s="2">
        <v>11656937.01</v>
      </c>
      <c r="H90" s="2">
        <v>32137</v>
      </c>
      <c r="I90" s="2">
        <v>24992</v>
      </c>
      <c r="J90" s="2">
        <v>747623</v>
      </c>
      <c r="K90" s="2">
        <v>331755</v>
      </c>
      <c r="L90" s="2">
        <v>27675</v>
      </c>
      <c r="M90" s="2">
        <v>21280</v>
      </c>
    </row>
    <row r="91" spans="1:13" x14ac:dyDescent="0.25">
      <c r="A91" s="2" t="s">
        <v>212</v>
      </c>
      <c r="B91" s="2" t="s">
        <v>245</v>
      </c>
      <c r="C91" s="2" t="s">
        <v>246</v>
      </c>
      <c r="D91" s="2">
        <v>13726</v>
      </c>
      <c r="E91" s="2">
        <v>9754</v>
      </c>
      <c r="F91" s="2">
        <v>12990175.51</v>
      </c>
      <c r="G91" s="2">
        <v>10929470.74</v>
      </c>
      <c r="H91" s="2">
        <v>31828</v>
      </c>
      <c r="I91" s="2">
        <v>27337</v>
      </c>
      <c r="J91" s="2">
        <v>631417</v>
      </c>
      <c r="K91" s="2">
        <v>292465</v>
      </c>
      <c r="L91" s="2">
        <v>26312</v>
      </c>
      <c r="M91" s="2">
        <v>22340</v>
      </c>
    </row>
    <row r="92" spans="1:13" x14ac:dyDescent="0.25">
      <c r="A92" s="2" t="s">
        <v>212</v>
      </c>
      <c r="B92" s="2" t="s">
        <v>247</v>
      </c>
      <c r="C92" s="2" t="s">
        <v>248</v>
      </c>
      <c r="D92" s="2">
        <v>9830</v>
      </c>
      <c r="E92" s="2">
        <v>7048</v>
      </c>
      <c r="F92" s="2">
        <v>7636186.2599999998</v>
      </c>
      <c r="G92" s="2">
        <v>6083105.3399999999</v>
      </c>
      <c r="H92" s="2">
        <v>17954</v>
      </c>
      <c r="I92" s="2">
        <v>14760</v>
      </c>
      <c r="J92" s="2">
        <v>367909</v>
      </c>
      <c r="K92" s="2">
        <v>196152</v>
      </c>
      <c r="L92" s="2">
        <v>14527</v>
      </c>
      <c r="M92" s="2">
        <v>11745</v>
      </c>
    </row>
    <row r="93" spans="1:13" x14ac:dyDescent="0.25">
      <c r="A93" s="2" t="s">
        <v>212</v>
      </c>
      <c r="B93" s="2" t="s">
        <v>249</v>
      </c>
      <c r="C93" s="2" t="s">
        <v>250</v>
      </c>
      <c r="D93" s="2">
        <v>14489</v>
      </c>
      <c r="E93" s="2">
        <v>10447</v>
      </c>
      <c r="F93" s="2">
        <v>13867419.800000001</v>
      </c>
      <c r="G93" s="2">
        <v>11239597.810000001</v>
      </c>
      <c r="H93" s="2">
        <v>25432</v>
      </c>
      <c r="I93" s="2">
        <v>20522</v>
      </c>
      <c r="J93" s="2">
        <v>679211</v>
      </c>
      <c r="K93" s="2">
        <v>230091</v>
      </c>
      <c r="L93" s="2">
        <v>19126</v>
      </c>
      <c r="M93" s="2">
        <v>15084</v>
      </c>
    </row>
    <row r="94" spans="1:13" x14ac:dyDescent="0.25">
      <c r="A94" s="2" t="s">
        <v>212</v>
      </c>
      <c r="B94" s="2" t="s">
        <v>251</v>
      </c>
      <c r="C94" s="2" t="s">
        <v>252</v>
      </c>
      <c r="D94" s="2">
        <v>14905</v>
      </c>
      <c r="E94" s="2">
        <v>10296</v>
      </c>
      <c r="F94" s="2">
        <v>15431516.99</v>
      </c>
      <c r="G94" s="2">
        <v>12869087.82</v>
      </c>
      <c r="H94" s="2">
        <v>37172</v>
      </c>
      <c r="I94" s="2">
        <v>31209</v>
      </c>
      <c r="J94" s="2">
        <v>749294</v>
      </c>
      <c r="K94" s="2">
        <v>403551</v>
      </c>
      <c r="L94" s="2">
        <v>27614</v>
      </c>
      <c r="M94" s="2">
        <v>23005</v>
      </c>
    </row>
    <row r="95" spans="1:13" x14ac:dyDescent="0.25">
      <c r="A95" s="2" t="s">
        <v>212</v>
      </c>
      <c r="B95" s="2" t="s">
        <v>253</v>
      </c>
      <c r="C95" s="2" t="s">
        <v>254</v>
      </c>
      <c r="D95" s="2">
        <v>15472</v>
      </c>
      <c r="E95" s="2">
        <v>12141</v>
      </c>
      <c r="F95" s="2">
        <v>19894890.16</v>
      </c>
      <c r="G95" s="2">
        <v>18136607.16</v>
      </c>
      <c r="H95" s="2">
        <v>46230</v>
      </c>
      <c r="I95" s="2">
        <v>42286</v>
      </c>
      <c r="J95" s="2">
        <v>949287</v>
      </c>
      <c r="K95" s="2">
        <v>665885</v>
      </c>
      <c r="L95" s="2">
        <v>35896</v>
      </c>
      <c r="M95" s="2">
        <v>32565</v>
      </c>
    </row>
    <row r="96" spans="1:13" x14ac:dyDescent="0.25">
      <c r="A96" s="2" t="s">
        <v>212</v>
      </c>
      <c r="B96" s="2" t="s">
        <v>255</v>
      </c>
      <c r="C96" s="2" t="s">
        <v>256</v>
      </c>
      <c r="D96" s="2">
        <v>15583</v>
      </c>
      <c r="E96" s="2">
        <v>10540</v>
      </c>
      <c r="F96" s="2">
        <v>6914723.3399999999</v>
      </c>
      <c r="G96" s="2">
        <v>5100108.4800000004</v>
      </c>
      <c r="H96" s="2">
        <v>20971</v>
      </c>
      <c r="I96" s="2">
        <v>15422</v>
      </c>
      <c r="J96" s="2">
        <v>337203</v>
      </c>
      <c r="K96" s="2">
        <v>168336</v>
      </c>
      <c r="L96" s="2">
        <v>18381</v>
      </c>
      <c r="M96" s="2">
        <v>13338</v>
      </c>
    </row>
    <row r="97" spans="1:13" x14ac:dyDescent="0.25">
      <c r="A97" s="2" t="s">
        <v>212</v>
      </c>
      <c r="B97" s="2" t="s">
        <v>257</v>
      </c>
      <c r="C97" s="2" t="s">
        <v>258</v>
      </c>
      <c r="D97" s="2">
        <v>34933</v>
      </c>
      <c r="E97" s="2">
        <v>24024</v>
      </c>
      <c r="F97" s="2">
        <v>37270511.210000001</v>
      </c>
      <c r="G97" s="2">
        <v>30496786.32</v>
      </c>
      <c r="H97" s="2">
        <v>72768</v>
      </c>
      <c r="I97" s="2">
        <v>60056</v>
      </c>
      <c r="J97" s="2">
        <v>1827913</v>
      </c>
      <c r="K97" s="2">
        <v>667697</v>
      </c>
      <c r="L97" s="2">
        <v>57252</v>
      </c>
      <c r="M97" s="2">
        <v>46343</v>
      </c>
    </row>
    <row r="98" spans="1:13" x14ac:dyDescent="0.25">
      <c r="A98" s="2" t="s">
        <v>212</v>
      </c>
      <c r="B98" s="2" t="s">
        <v>259</v>
      </c>
      <c r="C98" s="2" t="s">
        <v>260</v>
      </c>
      <c r="D98" s="2">
        <v>2104</v>
      </c>
      <c r="E98" s="2">
        <v>1370</v>
      </c>
      <c r="F98" s="2">
        <v>1788819.79</v>
      </c>
      <c r="G98" s="2">
        <v>1328259.02</v>
      </c>
      <c r="H98" s="2">
        <v>3385</v>
      </c>
      <c r="I98" s="2">
        <v>2565</v>
      </c>
      <c r="J98" s="2">
        <v>86601</v>
      </c>
      <c r="K98" s="2">
        <v>52230</v>
      </c>
      <c r="L98" s="2">
        <v>2914</v>
      </c>
      <c r="M98" s="2">
        <v>2180</v>
      </c>
    </row>
    <row r="99" spans="1:13" x14ac:dyDescent="0.25">
      <c r="A99" s="2" t="s">
        <v>212</v>
      </c>
      <c r="B99" s="2" t="s">
        <v>261</v>
      </c>
      <c r="C99" s="2" t="s">
        <v>262</v>
      </c>
      <c r="D99" s="2">
        <v>7438</v>
      </c>
      <c r="E99" s="2">
        <v>4301</v>
      </c>
      <c r="F99" s="2">
        <v>6654308.0099999998</v>
      </c>
      <c r="G99" s="2">
        <v>4434871.07</v>
      </c>
      <c r="H99" s="2">
        <v>12584</v>
      </c>
      <c r="I99" s="2">
        <v>8853</v>
      </c>
      <c r="J99" s="2">
        <v>327432</v>
      </c>
      <c r="K99" s="2">
        <v>101229</v>
      </c>
      <c r="L99" s="2">
        <v>10009</v>
      </c>
      <c r="M99" s="2">
        <v>6872</v>
      </c>
    </row>
    <row r="100" spans="1:13" x14ac:dyDescent="0.25">
      <c r="A100" s="2" t="s">
        <v>212</v>
      </c>
      <c r="B100" s="2" t="s">
        <v>263</v>
      </c>
      <c r="C100" s="2" t="s">
        <v>264</v>
      </c>
      <c r="D100" s="2">
        <v>19920</v>
      </c>
      <c r="E100" s="2">
        <v>14762</v>
      </c>
      <c r="F100" s="2">
        <v>18357133.550000001</v>
      </c>
      <c r="G100" s="2">
        <v>15130711.26</v>
      </c>
      <c r="H100" s="2">
        <v>38227</v>
      </c>
      <c r="I100" s="2">
        <v>31529</v>
      </c>
      <c r="J100" s="2">
        <v>893465</v>
      </c>
      <c r="K100" s="2">
        <v>421690</v>
      </c>
      <c r="L100" s="2">
        <v>26339</v>
      </c>
      <c r="M100" s="2">
        <v>21181</v>
      </c>
    </row>
    <row r="101" spans="1:13" x14ac:dyDescent="0.25">
      <c r="A101" s="2" t="s">
        <v>212</v>
      </c>
      <c r="B101" s="2" t="s">
        <v>265</v>
      </c>
      <c r="C101" s="2" t="s">
        <v>266</v>
      </c>
      <c r="D101" s="2">
        <v>19470</v>
      </c>
      <c r="E101" s="2">
        <v>14658</v>
      </c>
      <c r="F101" s="2">
        <v>22361299.489999998</v>
      </c>
      <c r="G101" s="2">
        <v>19327411.199999999</v>
      </c>
      <c r="H101" s="2">
        <v>46619</v>
      </c>
      <c r="I101" s="2">
        <v>40478</v>
      </c>
      <c r="J101" s="2">
        <v>1066378</v>
      </c>
      <c r="K101" s="2">
        <v>741593</v>
      </c>
      <c r="L101" s="2">
        <v>34345</v>
      </c>
      <c r="M101" s="2">
        <v>29533</v>
      </c>
    </row>
    <row r="102" spans="1:13" x14ac:dyDescent="0.25">
      <c r="A102" s="2" t="s">
        <v>212</v>
      </c>
      <c r="B102" s="2" t="s">
        <v>267</v>
      </c>
      <c r="C102" s="2" t="s">
        <v>268</v>
      </c>
      <c r="D102" s="2">
        <v>12443</v>
      </c>
      <c r="E102" s="2">
        <v>9733</v>
      </c>
      <c r="F102" s="2">
        <v>13085921.300000001</v>
      </c>
      <c r="G102" s="2">
        <v>11493112.720000001</v>
      </c>
      <c r="H102" s="2">
        <v>30429</v>
      </c>
      <c r="I102" s="2">
        <v>27108</v>
      </c>
      <c r="J102" s="2">
        <v>628391</v>
      </c>
      <c r="K102" s="2">
        <v>512141</v>
      </c>
      <c r="L102" s="2">
        <v>22730</v>
      </c>
      <c r="M102" s="2">
        <v>20020</v>
      </c>
    </row>
    <row r="103" spans="1:13" x14ac:dyDescent="0.25">
      <c r="A103" s="2" t="s">
        <v>212</v>
      </c>
      <c r="B103" s="2" t="s">
        <v>269</v>
      </c>
      <c r="C103" s="2" t="s">
        <v>270</v>
      </c>
      <c r="D103" s="2">
        <v>9645</v>
      </c>
      <c r="E103" s="2">
        <v>6067</v>
      </c>
      <c r="F103" s="2">
        <v>4082643.16</v>
      </c>
      <c r="G103" s="2">
        <v>2853024.8</v>
      </c>
      <c r="H103" s="2">
        <v>12767</v>
      </c>
      <c r="I103" s="2">
        <v>8882</v>
      </c>
      <c r="J103" s="2">
        <v>200400</v>
      </c>
      <c r="K103" s="2">
        <v>81854</v>
      </c>
      <c r="L103" s="2">
        <v>11158</v>
      </c>
      <c r="M103" s="2">
        <v>7580</v>
      </c>
    </row>
    <row r="104" spans="1:13" x14ac:dyDescent="0.25">
      <c r="A104" s="2" t="s">
        <v>212</v>
      </c>
      <c r="B104" s="2" t="s">
        <v>271</v>
      </c>
      <c r="C104" s="2" t="s">
        <v>272</v>
      </c>
      <c r="D104" s="2">
        <v>15732</v>
      </c>
      <c r="E104" s="2">
        <v>11842</v>
      </c>
      <c r="F104" s="2">
        <v>19011911.620000001</v>
      </c>
      <c r="G104" s="2">
        <v>16708077.189999999</v>
      </c>
      <c r="H104" s="2">
        <v>34769</v>
      </c>
      <c r="I104" s="2">
        <v>30091</v>
      </c>
      <c r="J104" s="2">
        <v>917459</v>
      </c>
      <c r="K104" s="2">
        <v>537946</v>
      </c>
      <c r="L104" s="2">
        <v>26506</v>
      </c>
      <c r="M104" s="2">
        <v>22616</v>
      </c>
    </row>
    <row r="105" spans="1:13" x14ac:dyDescent="0.25">
      <c r="A105" s="2" t="s">
        <v>212</v>
      </c>
      <c r="B105" s="2" t="s">
        <v>273</v>
      </c>
      <c r="C105" s="2" t="s">
        <v>274</v>
      </c>
      <c r="D105" s="2">
        <v>8325</v>
      </c>
      <c r="E105" s="2">
        <v>6344</v>
      </c>
      <c r="F105" s="2">
        <v>8661136.3300000001</v>
      </c>
      <c r="G105" s="2">
        <v>7563821.6200000001</v>
      </c>
      <c r="H105" s="2">
        <v>17367</v>
      </c>
      <c r="I105" s="2">
        <v>15074</v>
      </c>
      <c r="J105" s="2">
        <v>420349</v>
      </c>
      <c r="K105" s="2">
        <v>222049</v>
      </c>
      <c r="L105" s="2">
        <v>14194</v>
      </c>
      <c r="M105" s="2">
        <v>12213</v>
      </c>
    </row>
    <row r="106" spans="1:13" x14ac:dyDescent="0.25">
      <c r="A106" s="2" t="s">
        <v>212</v>
      </c>
      <c r="B106" s="2" t="s">
        <v>275</v>
      </c>
      <c r="C106" s="2" t="s">
        <v>276</v>
      </c>
      <c r="D106" s="2">
        <v>6982</v>
      </c>
      <c r="E106" s="2">
        <v>4041</v>
      </c>
      <c r="F106" s="2">
        <v>5130081.09</v>
      </c>
      <c r="G106" s="2">
        <v>3583461.66</v>
      </c>
      <c r="H106" s="2">
        <v>11269</v>
      </c>
      <c r="I106" s="2">
        <v>7837</v>
      </c>
      <c r="J106" s="2">
        <v>252517</v>
      </c>
      <c r="K106" s="2">
        <v>68890</v>
      </c>
      <c r="L106" s="2">
        <v>9157</v>
      </c>
      <c r="M106" s="2">
        <v>6216</v>
      </c>
    </row>
    <row r="107" spans="1:13" x14ac:dyDescent="0.25">
      <c r="A107" s="2" t="s">
        <v>212</v>
      </c>
      <c r="B107" s="2" t="s">
        <v>277</v>
      </c>
      <c r="C107" s="2" t="s">
        <v>278</v>
      </c>
      <c r="D107" s="2">
        <v>5129</v>
      </c>
      <c r="E107" s="2">
        <v>2885</v>
      </c>
      <c r="F107" s="2">
        <v>4030263.75</v>
      </c>
      <c r="G107" s="2">
        <v>2766350.27</v>
      </c>
      <c r="H107" s="2">
        <v>8070</v>
      </c>
      <c r="I107" s="2">
        <v>5420</v>
      </c>
      <c r="J107" s="2">
        <v>198992</v>
      </c>
      <c r="K107" s="2">
        <v>55068</v>
      </c>
      <c r="L107" s="2">
        <v>6462</v>
      </c>
      <c r="M107" s="2">
        <v>4218</v>
      </c>
    </row>
    <row r="108" spans="1:13" x14ac:dyDescent="0.25">
      <c r="A108" s="2" t="s">
        <v>212</v>
      </c>
      <c r="B108" s="2" t="s">
        <v>279</v>
      </c>
      <c r="C108" s="2" t="s">
        <v>280</v>
      </c>
      <c r="D108" s="2">
        <v>12324</v>
      </c>
      <c r="E108" s="2">
        <v>8500</v>
      </c>
      <c r="F108" s="2">
        <v>11264752.960000001</v>
      </c>
      <c r="G108" s="2">
        <v>9172690.8200000003</v>
      </c>
      <c r="H108" s="2">
        <v>26699</v>
      </c>
      <c r="I108" s="2">
        <v>22153</v>
      </c>
      <c r="J108" s="2">
        <v>548407</v>
      </c>
      <c r="K108" s="2">
        <v>271025</v>
      </c>
      <c r="L108" s="2">
        <v>20983</v>
      </c>
      <c r="M108" s="2">
        <v>17159</v>
      </c>
    </row>
    <row r="109" spans="1:13" x14ac:dyDescent="0.25">
      <c r="A109" s="2" t="s">
        <v>212</v>
      </c>
      <c r="B109" s="2" t="s">
        <v>281</v>
      </c>
      <c r="C109" s="2" t="s">
        <v>282</v>
      </c>
      <c r="D109" s="2">
        <v>13028</v>
      </c>
      <c r="E109" s="2">
        <v>8015</v>
      </c>
      <c r="F109" s="2">
        <v>12356950.779999999</v>
      </c>
      <c r="G109" s="2">
        <v>9422042.6899999995</v>
      </c>
      <c r="H109" s="2">
        <v>26597</v>
      </c>
      <c r="I109" s="2">
        <v>20597</v>
      </c>
      <c r="J109" s="2">
        <v>603464</v>
      </c>
      <c r="K109" s="2">
        <v>221371</v>
      </c>
      <c r="L109" s="2">
        <v>20695</v>
      </c>
      <c r="M109" s="2">
        <v>15682</v>
      </c>
    </row>
    <row r="110" spans="1:13" x14ac:dyDescent="0.25">
      <c r="A110" s="2" t="s">
        <v>212</v>
      </c>
      <c r="B110" s="2" t="s">
        <v>283</v>
      </c>
      <c r="C110" s="2" t="s">
        <v>284</v>
      </c>
      <c r="D110" s="2">
        <v>13027</v>
      </c>
      <c r="E110" s="2">
        <v>8978</v>
      </c>
      <c r="F110" s="2">
        <v>9238681.4199999999</v>
      </c>
      <c r="G110" s="2">
        <v>6968422.4900000002</v>
      </c>
      <c r="H110" s="2">
        <v>20538</v>
      </c>
      <c r="I110" s="2">
        <v>15791</v>
      </c>
      <c r="J110" s="2">
        <v>451852</v>
      </c>
      <c r="K110" s="2">
        <v>185066</v>
      </c>
      <c r="L110" s="2">
        <v>16375</v>
      </c>
      <c r="M110" s="2">
        <v>12326</v>
      </c>
    </row>
    <row r="111" spans="1:13" x14ac:dyDescent="0.25">
      <c r="A111" s="2" t="s">
        <v>212</v>
      </c>
      <c r="B111" s="2" t="s">
        <v>285</v>
      </c>
      <c r="C111" s="2" t="s">
        <v>286</v>
      </c>
      <c r="D111" s="2">
        <v>16770</v>
      </c>
      <c r="E111" s="2">
        <v>7784</v>
      </c>
      <c r="F111" s="2">
        <v>14903299.689999999</v>
      </c>
      <c r="G111" s="2">
        <v>9388435.4900000002</v>
      </c>
      <c r="H111" s="2">
        <v>34559</v>
      </c>
      <c r="I111" s="2">
        <v>22987</v>
      </c>
      <c r="J111" s="2">
        <v>732353</v>
      </c>
      <c r="K111" s="2">
        <v>187528</v>
      </c>
      <c r="L111" s="2">
        <v>26231</v>
      </c>
      <c r="M111" s="2">
        <v>17245</v>
      </c>
    </row>
    <row r="112" spans="1:13" x14ac:dyDescent="0.25">
      <c r="A112" s="2" t="s">
        <v>212</v>
      </c>
      <c r="B112" s="2" t="s">
        <v>287</v>
      </c>
      <c r="C112" s="2" t="s">
        <v>288</v>
      </c>
      <c r="D112" s="2">
        <v>9125</v>
      </c>
      <c r="E112" s="2">
        <v>3639</v>
      </c>
      <c r="F112" s="2">
        <v>6089711.9800000004</v>
      </c>
      <c r="G112" s="2">
        <v>3291297.39</v>
      </c>
      <c r="H112" s="2">
        <v>15414</v>
      </c>
      <c r="I112" s="2">
        <v>8721</v>
      </c>
      <c r="J112" s="2">
        <v>302432</v>
      </c>
      <c r="K112" s="2">
        <v>51605</v>
      </c>
      <c r="L112" s="2">
        <v>12181</v>
      </c>
      <c r="M112" s="2">
        <v>6695</v>
      </c>
    </row>
    <row r="113" spans="1:13" x14ac:dyDescent="0.25">
      <c r="A113" s="2" t="s">
        <v>212</v>
      </c>
      <c r="B113" s="2" t="s">
        <v>289</v>
      </c>
      <c r="C113" s="2" t="s">
        <v>290</v>
      </c>
      <c r="D113" s="2">
        <v>1173</v>
      </c>
      <c r="E113" s="2">
        <v>778</v>
      </c>
      <c r="F113" s="2">
        <v>683766.15</v>
      </c>
      <c r="G113" s="2">
        <v>479742.62</v>
      </c>
      <c r="H113" s="2">
        <v>1580</v>
      </c>
      <c r="I113" s="2">
        <v>1098</v>
      </c>
      <c r="J113" s="2">
        <v>33803</v>
      </c>
      <c r="K113" s="2">
        <v>8867</v>
      </c>
      <c r="L113" s="2">
        <v>1224</v>
      </c>
      <c r="M113" s="2">
        <v>829</v>
      </c>
    </row>
    <row r="114" spans="1:13" x14ac:dyDescent="0.25">
      <c r="A114" s="2" t="s">
        <v>212</v>
      </c>
      <c r="B114" s="2" t="s">
        <v>291</v>
      </c>
      <c r="C114" s="2" t="s">
        <v>292</v>
      </c>
      <c r="D114" s="2">
        <v>1051</v>
      </c>
      <c r="E114" s="2">
        <v>773</v>
      </c>
      <c r="F114" s="2">
        <v>480384.87</v>
      </c>
      <c r="G114" s="2">
        <v>379832.52</v>
      </c>
      <c r="H114" s="2">
        <v>1409</v>
      </c>
      <c r="I114" s="2">
        <v>1086</v>
      </c>
      <c r="J114" s="2">
        <v>23267</v>
      </c>
      <c r="K114" s="2">
        <v>16247</v>
      </c>
      <c r="L114" s="2">
        <v>1104</v>
      </c>
      <c r="M114" s="2">
        <v>826</v>
      </c>
    </row>
    <row r="115" spans="1:13" x14ac:dyDescent="0.25">
      <c r="A115" s="2" t="s">
        <v>212</v>
      </c>
      <c r="B115" s="2" t="s">
        <v>293</v>
      </c>
      <c r="C115" s="2" t="s">
        <v>294</v>
      </c>
      <c r="D115" s="2">
        <v>7940</v>
      </c>
      <c r="E115" s="2">
        <v>6130</v>
      </c>
      <c r="F115" s="2">
        <v>8515900.0500000007</v>
      </c>
      <c r="G115" s="2">
        <v>7503436.9800000004</v>
      </c>
      <c r="H115" s="2">
        <v>19774</v>
      </c>
      <c r="I115" s="2">
        <v>17330</v>
      </c>
      <c r="J115" s="2">
        <v>408042</v>
      </c>
      <c r="K115" s="2">
        <v>363296</v>
      </c>
      <c r="L115" s="2">
        <v>12767</v>
      </c>
      <c r="M115" s="2">
        <v>10957</v>
      </c>
    </row>
    <row r="116" spans="1:13" x14ac:dyDescent="0.25">
      <c r="A116" s="2" t="s">
        <v>212</v>
      </c>
      <c r="B116" s="2" t="s">
        <v>295</v>
      </c>
      <c r="C116" s="2" t="s">
        <v>296</v>
      </c>
      <c r="D116" s="2">
        <v>11659</v>
      </c>
      <c r="E116" s="2">
        <v>8566</v>
      </c>
      <c r="F116" s="2">
        <v>10453224.82</v>
      </c>
      <c r="G116" s="2">
        <v>8495595.4499999993</v>
      </c>
      <c r="H116" s="2">
        <v>21206</v>
      </c>
      <c r="I116" s="2">
        <v>17459</v>
      </c>
      <c r="J116" s="2">
        <v>506231</v>
      </c>
      <c r="K116" s="2">
        <v>329777</v>
      </c>
      <c r="L116" s="2">
        <v>15801</v>
      </c>
      <c r="M116" s="2">
        <v>12708</v>
      </c>
    </row>
    <row r="117" spans="1:13" x14ac:dyDescent="0.25">
      <c r="A117" s="2" t="s">
        <v>212</v>
      </c>
      <c r="B117" s="2" t="s">
        <v>297</v>
      </c>
      <c r="C117" s="2" t="s">
        <v>298</v>
      </c>
      <c r="D117" s="2">
        <v>14713</v>
      </c>
      <c r="E117" s="2">
        <v>10105</v>
      </c>
      <c r="F117" s="2">
        <v>13659615.23</v>
      </c>
      <c r="G117" s="2">
        <v>10925629.59</v>
      </c>
      <c r="H117" s="2">
        <v>29302</v>
      </c>
      <c r="I117" s="2">
        <v>23813</v>
      </c>
      <c r="J117" s="2">
        <v>668267</v>
      </c>
      <c r="K117" s="2">
        <v>300509</v>
      </c>
      <c r="L117" s="2">
        <v>22811</v>
      </c>
      <c r="M117" s="2">
        <v>18203</v>
      </c>
    </row>
    <row r="118" spans="1:13" x14ac:dyDescent="0.25">
      <c r="A118" s="2" t="s">
        <v>212</v>
      </c>
      <c r="B118" s="2" t="s">
        <v>299</v>
      </c>
      <c r="C118" s="2" t="s">
        <v>300</v>
      </c>
      <c r="D118" s="2">
        <v>2136</v>
      </c>
      <c r="E118" s="2">
        <v>1318</v>
      </c>
      <c r="F118" s="2">
        <v>1596225.56</v>
      </c>
      <c r="G118" s="2">
        <v>996982.58</v>
      </c>
      <c r="H118" s="2">
        <v>2677</v>
      </c>
      <c r="I118" s="2">
        <v>1713</v>
      </c>
      <c r="J118" s="2">
        <v>78879</v>
      </c>
      <c r="K118" s="2">
        <v>19639</v>
      </c>
      <c r="L118" s="2">
        <v>2168</v>
      </c>
      <c r="M118" s="2">
        <v>1350</v>
      </c>
    </row>
    <row r="119" spans="1:13" x14ac:dyDescent="0.25">
      <c r="A119" s="2" t="s">
        <v>301</v>
      </c>
      <c r="B119" s="2" t="s">
        <v>302</v>
      </c>
      <c r="C119" s="2" t="s">
        <v>303</v>
      </c>
      <c r="D119" s="2">
        <v>90650</v>
      </c>
      <c r="E119" s="2">
        <v>52683</v>
      </c>
      <c r="F119" s="2">
        <v>76647150.519999996</v>
      </c>
      <c r="G119" s="2">
        <v>55956346.049999997</v>
      </c>
      <c r="H119" s="2">
        <v>167526</v>
      </c>
      <c r="I119" s="2">
        <v>123408</v>
      </c>
      <c r="J119" s="2">
        <v>3778117</v>
      </c>
      <c r="K119" s="2">
        <v>1096516</v>
      </c>
      <c r="L119" s="2">
        <v>138548</v>
      </c>
      <c r="M119" s="2">
        <v>100581</v>
      </c>
    </row>
    <row r="120" spans="1:13" x14ac:dyDescent="0.25">
      <c r="A120" s="2" t="s">
        <v>301</v>
      </c>
      <c r="B120" s="2" t="s">
        <v>304</v>
      </c>
      <c r="C120" s="2" t="s">
        <v>305</v>
      </c>
      <c r="D120" s="2">
        <v>35035</v>
      </c>
      <c r="E120" s="2">
        <v>24892</v>
      </c>
      <c r="F120" s="2">
        <v>46082893.229999997</v>
      </c>
      <c r="G120" s="2">
        <v>39021730.909999996</v>
      </c>
      <c r="H120" s="2">
        <v>77796</v>
      </c>
      <c r="I120" s="2">
        <v>65086</v>
      </c>
      <c r="J120" s="2">
        <v>2249521</v>
      </c>
      <c r="K120" s="2">
        <v>1013178</v>
      </c>
      <c r="L120" s="2">
        <v>55859</v>
      </c>
      <c r="M120" s="2">
        <v>45716</v>
      </c>
    </row>
    <row r="121" spans="1:13" x14ac:dyDescent="0.25">
      <c r="A121" s="2" t="s">
        <v>301</v>
      </c>
      <c r="B121" s="2" t="s">
        <v>306</v>
      </c>
      <c r="C121" s="2" t="s">
        <v>307</v>
      </c>
      <c r="D121" s="2">
        <v>66446</v>
      </c>
      <c r="E121" s="2">
        <v>36748</v>
      </c>
      <c r="F121" s="2">
        <v>53220519.600000001</v>
      </c>
      <c r="G121" s="2">
        <v>35753534.090000004</v>
      </c>
      <c r="H121" s="2">
        <v>104234</v>
      </c>
      <c r="I121" s="2">
        <v>67999</v>
      </c>
      <c r="J121" s="2">
        <v>2617774</v>
      </c>
      <c r="K121" s="2">
        <v>619753</v>
      </c>
      <c r="L121" s="2">
        <v>83146</v>
      </c>
      <c r="M121" s="2">
        <v>53448</v>
      </c>
    </row>
    <row r="122" spans="1:13" x14ac:dyDescent="0.25">
      <c r="A122" s="2" t="s">
        <v>301</v>
      </c>
      <c r="B122" s="2" t="s">
        <v>308</v>
      </c>
      <c r="C122" s="2" t="s">
        <v>309</v>
      </c>
      <c r="D122" s="2">
        <v>28209</v>
      </c>
      <c r="E122" s="2">
        <v>19988</v>
      </c>
      <c r="F122" s="2">
        <v>31758216.289999999</v>
      </c>
      <c r="G122" s="2">
        <v>26308829.16</v>
      </c>
      <c r="H122" s="2">
        <v>56548</v>
      </c>
      <c r="I122" s="2">
        <v>46529</v>
      </c>
      <c r="J122" s="2">
        <v>1537530</v>
      </c>
      <c r="K122" s="2">
        <v>777008</v>
      </c>
      <c r="L122" s="2">
        <v>44126</v>
      </c>
      <c r="M122" s="2">
        <v>35905</v>
      </c>
    </row>
    <row r="123" spans="1:13" x14ac:dyDescent="0.25">
      <c r="A123" s="2" t="s">
        <v>301</v>
      </c>
      <c r="B123" s="2" t="s">
        <v>310</v>
      </c>
      <c r="C123" s="2" t="s">
        <v>311</v>
      </c>
      <c r="D123" s="2">
        <v>33951</v>
      </c>
      <c r="E123" s="2">
        <v>21328</v>
      </c>
      <c r="F123" s="2">
        <v>14772712.359999999</v>
      </c>
      <c r="G123" s="2">
        <v>10015594.17</v>
      </c>
      <c r="H123" s="2">
        <v>42058</v>
      </c>
      <c r="I123" s="2">
        <v>28446</v>
      </c>
      <c r="J123" s="2">
        <v>732599</v>
      </c>
      <c r="K123" s="2">
        <v>160144</v>
      </c>
      <c r="L123" s="2">
        <v>37919</v>
      </c>
      <c r="M123" s="2">
        <v>25296</v>
      </c>
    </row>
    <row r="124" spans="1:13" x14ac:dyDescent="0.25">
      <c r="A124" s="2" t="s">
        <v>301</v>
      </c>
      <c r="B124" s="2" t="s">
        <v>312</v>
      </c>
      <c r="C124" s="2" t="s">
        <v>313</v>
      </c>
      <c r="D124" s="2">
        <v>32421</v>
      </c>
      <c r="E124" s="2">
        <v>21559</v>
      </c>
      <c r="F124" s="2">
        <v>34377589.159999996</v>
      </c>
      <c r="G124" s="2">
        <v>26962117.539999999</v>
      </c>
      <c r="H124" s="2">
        <v>58429</v>
      </c>
      <c r="I124" s="2">
        <v>45335</v>
      </c>
      <c r="J124" s="2">
        <v>1678707</v>
      </c>
      <c r="K124" s="2">
        <v>786406</v>
      </c>
      <c r="L124" s="2">
        <v>45745</v>
      </c>
      <c r="M124" s="2">
        <v>34883</v>
      </c>
    </row>
    <row r="125" spans="1:13" x14ac:dyDescent="0.25">
      <c r="A125" s="2" t="s">
        <v>301</v>
      </c>
      <c r="B125" s="2" t="s">
        <v>314</v>
      </c>
      <c r="C125" s="2" t="s">
        <v>315</v>
      </c>
      <c r="D125" s="2">
        <v>23795</v>
      </c>
      <c r="E125" s="2">
        <v>16841</v>
      </c>
      <c r="F125" s="2">
        <v>25853738.280000001</v>
      </c>
      <c r="G125" s="2">
        <v>21475629.190000001</v>
      </c>
      <c r="H125" s="2">
        <v>47114</v>
      </c>
      <c r="I125" s="2">
        <v>38920</v>
      </c>
      <c r="J125" s="2">
        <v>1260279</v>
      </c>
      <c r="K125" s="2">
        <v>652469</v>
      </c>
      <c r="L125" s="2">
        <v>37691</v>
      </c>
      <c r="M125" s="2">
        <v>30737</v>
      </c>
    </row>
    <row r="126" spans="1:13" x14ac:dyDescent="0.25">
      <c r="A126" s="2" t="s">
        <v>301</v>
      </c>
      <c r="B126" s="2" t="s">
        <v>316</v>
      </c>
      <c r="C126" s="2" t="s">
        <v>317</v>
      </c>
      <c r="D126" s="2">
        <v>21109</v>
      </c>
      <c r="E126" s="2">
        <v>14123</v>
      </c>
      <c r="F126" s="2">
        <v>18953768.739999998</v>
      </c>
      <c r="G126" s="2">
        <v>14500240.630000001</v>
      </c>
      <c r="H126" s="2">
        <v>37166</v>
      </c>
      <c r="I126" s="2">
        <v>28628</v>
      </c>
      <c r="J126" s="2">
        <v>923147</v>
      </c>
      <c r="K126" s="2">
        <v>467170</v>
      </c>
      <c r="L126" s="2">
        <v>29199</v>
      </c>
      <c r="M126" s="2">
        <v>22213</v>
      </c>
    </row>
    <row r="127" spans="1:13" x14ac:dyDescent="0.25">
      <c r="A127" s="2" t="s">
        <v>301</v>
      </c>
      <c r="B127" s="2" t="s">
        <v>318</v>
      </c>
      <c r="C127" s="2" t="s">
        <v>319</v>
      </c>
      <c r="D127" s="2">
        <v>31879</v>
      </c>
      <c r="E127" s="2">
        <v>18278</v>
      </c>
      <c r="F127" s="2">
        <v>26371370.460000001</v>
      </c>
      <c r="G127" s="2">
        <v>18452334.91</v>
      </c>
      <c r="H127" s="2">
        <v>56832</v>
      </c>
      <c r="I127" s="2">
        <v>40066</v>
      </c>
      <c r="J127" s="2">
        <v>1307218</v>
      </c>
      <c r="K127" s="2">
        <v>230368</v>
      </c>
      <c r="L127" s="2">
        <v>40423</v>
      </c>
      <c r="M127" s="2">
        <v>26822</v>
      </c>
    </row>
    <row r="128" spans="1:13" x14ac:dyDescent="0.25">
      <c r="A128" s="2" t="s">
        <v>301</v>
      </c>
      <c r="B128" s="2" t="s">
        <v>320</v>
      </c>
      <c r="C128" s="2" t="s">
        <v>321</v>
      </c>
      <c r="D128" s="2">
        <v>35239</v>
      </c>
      <c r="E128" s="2">
        <v>22636</v>
      </c>
      <c r="F128" s="2">
        <v>25188795.539999999</v>
      </c>
      <c r="G128" s="2">
        <v>19036707.879999999</v>
      </c>
      <c r="H128" s="2">
        <v>61501</v>
      </c>
      <c r="I128" s="2">
        <v>46422</v>
      </c>
      <c r="J128" s="2">
        <v>1239952</v>
      </c>
      <c r="K128" s="2">
        <v>410989</v>
      </c>
      <c r="L128" s="2">
        <v>47704</v>
      </c>
      <c r="M128" s="2">
        <v>35101</v>
      </c>
    </row>
    <row r="129" spans="1:13" x14ac:dyDescent="0.25">
      <c r="A129" s="2" t="s">
        <v>301</v>
      </c>
      <c r="B129" s="2" t="s">
        <v>322</v>
      </c>
      <c r="C129" s="2" t="s">
        <v>323</v>
      </c>
      <c r="D129" s="2">
        <v>29240</v>
      </c>
      <c r="E129" s="2">
        <v>19591</v>
      </c>
      <c r="F129" s="2">
        <v>25614465.399999999</v>
      </c>
      <c r="G129" s="2">
        <v>20378588.399999999</v>
      </c>
      <c r="H129" s="2">
        <v>49548</v>
      </c>
      <c r="I129" s="2">
        <v>38629</v>
      </c>
      <c r="J129" s="2">
        <v>1260757</v>
      </c>
      <c r="K129" s="2">
        <v>344438</v>
      </c>
      <c r="L129" s="2">
        <v>41009</v>
      </c>
      <c r="M129" s="2">
        <v>31360</v>
      </c>
    </row>
    <row r="130" spans="1:13" x14ac:dyDescent="0.25">
      <c r="A130" s="2" t="s">
        <v>301</v>
      </c>
      <c r="B130" s="2" t="s">
        <v>324</v>
      </c>
      <c r="C130" s="2" t="s">
        <v>325</v>
      </c>
      <c r="D130" s="2">
        <v>7288</v>
      </c>
      <c r="E130" s="2">
        <v>4352</v>
      </c>
      <c r="F130" s="2">
        <v>3213384.59</v>
      </c>
      <c r="G130" s="2">
        <v>2156238.9900000002</v>
      </c>
      <c r="H130" s="2">
        <v>9788</v>
      </c>
      <c r="I130" s="2">
        <v>6594</v>
      </c>
      <c r="J130" s="2">
        <v>157332</v>
      </c>
      <c r="K130" s="2">
        <v>73404</v>
      </c>
      <c r="L130" s="2">
        <v>8824</v>
      </c>
      <c r="M130" s="2">
        <v>5888</v>
      </c>
    </row>
    <row r="131" spans="1:13" x14ac:dyDescent="0.25">
      <c r="A131" s="2" t="s">
        <v>301</v>
      </c>
      <c r="B131" s="2" t="s">
        <v>326</v>
      </c>
      <c r="C131" s="2" t="s">
        <v>327</v>
      </c>
      <c r="D131" s="2">
        <v>34663</v>
      </c>
      <c r="E131" s="2">
        <v>25365</v>
      </c>
      <c r="F131" s="2">
        <v>43153495.439999998</v>
      </c>
      <c r="G131" s="2">
        <v>36546778.43</v>
      </c>
      <c r="H131" s="2">
        <v>75592</v>
      </c>
      <c r="I131" s="2">
        <v>64117</v>
      </c>
      <c r="J131" s="2">
        <v>2104166</v>
      </c>
      <c r="K131" s="2">
        <v>1074112</v>
      </c>
      <c r="L131" s="2">
        <v>57604</v>
      </c>
      <c r="M131" s="2">
        <v>48306</v>
      </c>
    </row>
    <row r="132" spans="1:13" x14ac:dyDescent="0.25">
      <c r="A132" s="2" t="s">
        <v>301</v>
      </c>
      <c r="B132" s="2" t="s">
        <v>328</v>
      </c>
      <c r="C132" s="2" t="s">
        <v>329</v>
      </c>
      <c r="D132" s="2">
        <v>7698</v>
      </c>
      <c r="E132" s="2">
        <v>3031</v>
      </c>
      <c r="F132" s="2">
        <v>5880718.4900000002</v>
      </c>
      <c r="G132" s="2">
        <v>4064176.94</v>
      </c>
      <c r="H132" s="2">
        <v>13798</v>
      </c>
      <c r="I132" s="2">
        <v>8767</v>
      </c>
      <c r="J132" s="2">
        <v>288248</v>
      </c>
      <c r="K132" s="2">
        <v>110148</v>
      </c>
      <c r="L132" s="2">
        <v>11416</v>
      </c>
      <c r="M132" s="2">
        <v>6749</v>
      </c>
    </row>
    <row r="133" spans="1:13" x14ac:dyDescent="0.25">
      <c r="A133" s="2" t="s">
        <v>301</v>
      </c>
      <c r="B133" s="2" t="s">
        <v>330</v>
      </c>
      <c r="C133" s="2" t="s">
        <v>331</v>
      </c>
      <c r="D133" s="2">
        <v>25861</v>
      </c>
      <c r="E133" s="2">
        <v>16029</v>
      </c>
      <c r="F133" s="2">
        <v>13605567.07</v>
      </c>
      <c r="G133" s="2">
        <v>9170601.9199999999</v>
      </c>
      <c r="H133" s="2">
        <v>32186</v>
      </c>
      <c r="I133" s="2">
        <v>21641</v>
      </c>
      <c r="J133" s="2">
        <v>671639</v>
      </c>
      <c r="K133" s="2">
        <v>188906</v>
      </c>
      <c r="L133" s="2">
        <v>29095</v>
      </c>
      <c r="M133" s="2">
        <v>19263</v>
      </c>
    </row>
    <row r="134" spans="1:13" x14ac:dyDescent="0.25">
      <c r="A134" s="2" t="s">
        <v>301</v>
      </c>
      <c r="B134" s="2" t="s">
        <v>332</v>
      </c>
      <c r="C134" s="2" t="s">
        <v>333</v>
      </c>
      <c r="D134" s="2">
        <v>11979</v>
      </c>
      <c r="E134" s="2">
        <v>7780</v>
      </c>
      <c r="F134" s="2">
        <v>5335779.34</v>
      </c>
      <c r="G134" s="2">
        <v>3722667.13</v>
      </c>
      <c r="H134" s="2">
        <v>14881</v>
      </c>
      <c r="I134" s="2">
        <v>10480</v>
      </c>
      <c r="J134" s="2">
        <v>261074</v>
      </c>
      <c r="K134" s="2">
        <v>126603</v>
      </c>
      <c r="L134" s="2">
        <v>13753</v>
      </c>
      <c r="M134" s="2">
        <v>9554</v>
      </c>
    </row>
    <row r="135" spans="1:13" x14ac:dyDescent="0.25">
      <c r="A135" s="2" t="s">
        <v>301</v>
      </c>
      <c r="B135" s="2" t="s">
        <v>334</v>
      </c>
      <c r="C135" s="2" t="s">
        <v>335</v>
      </c>
      <c r="D135" s="2">
        <v>27076</v>
      </c>
      <c r="E135" s="2">
        <v>16231</v>
      </c>
      <c r="F135" s="2">
        <v>19713549.5</v>
      </c>
      <c r="G135" s="2">
        <v>14080950.82</v>
      </c>
      <c r="H135" s="2">
        <v>46432</v>
      </c>
      <c r="I135" s="2">
        <v>32399</v>
      </c>
      <c r="J135" s="2">
        <v>974688</v>
      </c>
      <c r="K135" s="2">
        <v>218319</v>
      </c>
      <c r="L135" s="2">
        <v>33399</v>
      </c>
      <c r="M135" s="2">
        <v>22554</v>
      </c>
    </row>
    <row r="136" spans="1:13" x14ac:dyDescent="0.25">
      <c r="A136" s="2" t="s">
        <v>301</v>
      </c>
      <c r="B136" s="2" t="s">
        <v>336</v>
      </c>
      <c r="C136" s="2" t="s">
        <v>337</v>
      </c>
      <c r="D136" s="2">
        <v>18645</v>
      </c>
      <c r="E136" s="2">
        <v>9990</v>
      </c>
      <c r="F136" s="2">
        <v>7856447.1299999999</v>
      </c>
      <c r="G136" s="2">
        <v>4800169.4400000004</v>
      </c>
      <c r="H136" s="2">
        <v>25921</v>
      </c>
      <c r="I136" s="2">
        <v>15394</v>
      </c>
      <c r="J136" s="2">
        <v>381393</v>
      </c>
      <c r="K136" s="2">
        <v>263156</v>
      </c>
      <c r="L136" s="2">
        <v>20772</v>
      </c>
      <c r="M136" s="2">
        <v>12117</v>
      </c>
    </row>
    <row r="137" spans="1:13" x14ac:dyDescent="0.25">
      <c r="A137" s="2" t="s">
        <v>301</v>
      </c>
      <c r="B137" s="2" t="s">
        <v>338</v>
      </c>
      <c r="C137" s="2" t="s">
        <v>339</v>
      </c>
      <c r="D137" s="2">
        <v>22623</v>
      </c>
      <c r="E137" s="2">
        <v>13489</v>
      </c>
      <c r="F137" s="2">
        <v>16771932.130000001</v>
      </c>
      <c r="G137" s="2">
        <v>11957396.939999999</v>
      </c>
      <c r="H137" s="2">
        <v>36145</v>
      </c>
      <c r="I137" s="2">
        <v>25422</v>
      </c>
      <c r="J137" s="2">
        <v>822813</v>
      </c>
      <c r="K137" s="2">
        <v>281703</v>
      </c>
      <c r="L137" s="2">
        <v>29819</v>
      </c>
      <c r="M137" s="2">
        <v>20685</v>
      </c>
    </row>
    <row r="138" spans="1:13" x14ac:dyDescent="0.25">
      <c r="A138" s="2" t="s">
        <v>301</v>
      </c>
      <c r="B138" s="2" t="s">
        <v>340</v>
      </c>
      <c r="C138" s="2" t="s">
        <v>341</v>
      </c>
      <c r="D138" s="2">
        <v>13013</v>
      </c>
      <c r="E138" s="2">
        <v>4398</v>
      </c>
      <c r="F138" s="2">
        <v>5818217.7000000002</v>
      </c>
      <c r="G138" s="2">
        <v>2840486.13</v>
      </c>
      <c r="H138" s="2">
        <v>19166</v>
      </c>
      <c r="I138" s="2">
        <v>9453</v>
      </c>
      <c r="J138" s="2">
        <v>288859</v>
      </c>
      <c r="K138" s="2">
        <v>55008</v>
      </c>
      <c r="L138" s="2">
        <v>15639</v>
      </c>
      <c r="M138" s="2">
        <v>7024</v>
      </c>
    </row>
    <row r="139" spans="1:13" x14ac:dyDescent="0.25">
      <c r="A139" s="2" t="s">
        <v>301</v>
      </c>
      <c r="B139" s="2" t="s">
        <v>342</v>
      </c>
      <c r="C139" s="2" t="s">
        <v>343</v>
      </c>
      <c r="D139" s="2">
        <v>38635</v>
      </c>
      <c r="E139" s="2">
        <v>14847</v>
      </c>
      <c r="F139" s="2">
        <v>16024859.189999999</v>
      </c>
      <c r="G139" s="2">
        <v>6617512.8399999999</v>
      </c>
      <c r="H139" s="2">
        <v>53514</v>
      </c>
      <c r="I139" s="2">
        <v>23451</v>
      </c>
      <c r="J139" s="2">
        <v>799327</v>
      </c>
      <c r="K139" s="2">
        <v>43784</v>
      </c>
      <c r="L139" s="2">
        <v>41869</v>
      </c>
      <c r="M139" s="2">
        <v>18081</v>
      </c>
    </row>
    <row r="140" spans="1:13" x14ac:dyDescent="0.25">
      <c r="A140" s="2" t="s">
        <v>301</v>
      </c>
      <c r="B140" s="2" t="s">
        <v>344</v>
      </c>
      <c r="C140" s="2" t="s">
        <v>345</v>
      </c>
      <c r="D140" s="2">
        <v>5243</v>
      </c>
      <c r="E140" s="2">
        <v>2516</v>
      </c>
      <c r="F140" s="2">
        <v>2232363.73</v>
      </c>
      <c r="G140" s="2">
        <v>1176427.67</v>
      </c>
      <c r="H140" s="2">
        <v>6538</v>
      </c>
      <c r="I140" s="2">
        <v>3404</v>
      </c>
      <c r="J140" s="2">
        <v>111495</v>
      </c>
      <c r="K140" s="2">
        <v>13138</v>
      </c>
      <c r="L140" s="2">
        <v>5533</v>
      </c>
      <c r="M140" s="2">
        <v>2806</v>
      </c>
    </row>
    <row r="141" spans="1:13" x14ac:dyDescent="0.25">
      <c r="A141" s="2" t="s">
        <v>301</v>
      </c>
      <c r="B141" s="2" t="s">
        <v>346</v>
      </c>
      <c r="C141" s="2" t="s">
        <v>347</v>
      </c>
      <c r="D141" s="2">
        <v>8936</v>
      </c>
      <c r="E141" s="2">
        <v>6214</v>
      </c>
      <c r="F141" s="2">
        <v>6890238.5</v>
      </c>
      <c r="G141" s="2">
        <v>5312387.03</v>
      </c>
      <c r="H141" s="2">
        <v>13868</v>
      </c>
      <c r="I141" s="2">
        <v>10848</v>
      </c>
      <c r="J141" s="2">
        <v>337982</v>
      </c>
      <c r="K141" s="2">
        <v>124001</v>
      </c>
      <c r="L141" s="2">
        <v>12390</v>
      </c>
      <c r="M141" s="2">
        <v>9668</v>
      </c>
    </row>
    <row r="142" spans="1:13" x14ac:dyDescent="0.25">
      <c r="A142" s="2" t="s">
        <v>301</v>
      </c>
      <c r="B142" s="2" t="s">
        <v>348</v>
      </c>
      <c r="C142" s="2" t="s">
        <v>349</v>
      </c>
      <c r="D142" s="2">
        <v>33500</v>
      </c>
      <c r="E142" s="2">
        <v>23687</v>
      </c>
      <c r="F142" s="2">
        <v>37003341.240000002</v>
      </c>
      <c r="G142" s="2">
        <v>30452366.640000001</v>
      </c>
      <c r="H142" s="2">
        <v>67411</v>
      </c>
      <c r="I142" s="2">
        <v>54989</v>
      </c>
      <c r="J142" s="2">
        <v>1817375</v>
      </c>
      <c r="K142" s="2">
        <v>650850</v>
      </c>
      <c r="L142" s="2">
        <v>47128</v>
      </c>
      <c r="M142" s="2">
        <v>37315</v>
      </c>
    </row>
    <row r="143" spans="1:13" x14ac:dyDescent="0.25">
      <c r="A143" s="2" t="s">
        <v>301</v>
      </c>
      <c r="B143" s="2" t="s">
        <v>350</v>
      </c>
      <c r="C143" s="2" t="s">
        <v>351</v>
      </c>
      <c r="D143" s="2">
        <v>19192</v>
      </c>
      <c r="E143" s="2">
        <v>10743</v>
      </c>
      <c r="F143" s="2">
        <v>6973013.5700000003</v>
      </c>
      <c r="G143" s="2">
        <v>4285914.79</v>
      </c>
      <c r="H143" s="2">
        <v>23997</v>
      </c>
      <c r="I143" s="2">
        <v>14848</v>
      </c>
      <c r="J143" s="2">
        <v>346267</v>
      </c>
      <c r="K143" s="2">
        <v>84103</v>
      </c>
      <c r="L143" s="2">
        <v>21451</v>
      </c>
      <c r="M143" s="2">
        <v>13002</v>
      </c>
    </row>
    <row r="144" spans="1:13" x14ac:dyDescent="0.25">
      <c r="A144" s="2" t="s">
        <v>301</v>
      </c>
      <c r="B144" s="2" t="s">
        <v>352</v>
      </c>
      <c r="C144" s="2" t="s">
        <v>353</v>
      </c>
      <c r="D144" s="2">
        <v>26147</v>
      </c>
      <c r="E144" s="2">
        <v>15577</v>
      </c>
      <c r="F144" s="2">
        <v>23316490.91</v>
      </c>
      <c r="G144" s="2">
        <v>17298716.190000001</v>
      </c>
      <c r="H144" s="2">
        <v>52886</v>
      </c>
      <c r="I144" s="2">
        <v>40486</v>
      </c>
      <c r="J144" s="2">
        <v>1147446</v>
      </c>
      <c r="K144" s="2">
        <v>296340</v>
      </c>
      <c r="L144" s="2">
        <v>41189</v>
      </c>
      <c r="M144" s="2">
        <v>30619</v>
      </c>
    </row>
    <row r="145" spans="1:13" x14ac:dyDescent="0.25">
      <c r="A145" s="2" t="s">
        <v>301</v>
      </c>
      <c r="B145" s="2" t="s">
        <v>354</v>
      </c>
      <c r="C145" s="2" t="s">
        <v>355</v>
      </c>
      <c r="D145" s="2">
        <v>18029</v>
      </c>
      <c r="E145" s="2">
        <v>8887</v>
      </c>
      <c r="F145" s="2">
        <v>13563492.189999999</v>
      </c>
      <c r="G145" s="2">
        <v>8671299.4499999993</v>
      </c>
      <c r="H145" s="2">
        <v>33138</v>
      </c>
      <c r="I145" s="2">
        <v>21419</v>
      </c>
      <c r="J145" s="2">
        <v>667520</v>
      </c>
      <c r="K145" s="2">
        <v>200886</v>
      </c>
      <c r="L145" s="2">
        <v>23174</v>
      </c>
      <c r="M145" s="2">
        <v>14032</v>
      </c>
    </row>
    <row r="146" spans="1:13" x14ac:dyDescent="0.25">
      <c r="A146" s="2" t="s">
        <v>301</v>
      </c>
      <c r="B146" s="2" t="s">
        <v>356</v>
      </c>
      <c r="C146" s="2" t="s">
        <v>357</v>
      </c>
      <c r="D146" s="2">
        <v>41351</v>
      </c>
      <c r="E146" s="2">
        <v>26218</v>
      </c>
      <c r="F146" s="2">
        <v>37794612.68</v>
      </c>
      <c r="G146" s="2">
        <v>28760601.190000001</v>
      </c>
      <c r="H146" s="2">
        <v>81433</v>
      </c>
      <c r="I146" s="2">
        <v>61330</v>
      </c>
      <c r="J146" s="2">
        <v>1856620</v>
      </c>
      <c r="K146" s="2">
        <v>660662</v>
      </c>
      <c r="L146" s="2">
        <v>57165</v>
      </c>
      <c r="M146" s="2">
        <v>42032</v>
      </c>
    </row>
    <row r="147" spans="1:13" x14ac:dyDescent="0.25">
      <c r="A147" s="2" t="s">
        <v>301</v>
      </c>
      <c r="B147" s="2" t="s">
        <v>358</v>
      </c>
      <c r="C147" s="2" t="s">
        <v>359</v>
      </c>
      <c r="D147" s="2">
        <v>4528</v>
      </c>
      <c r="E147" s="2">
        <v>1927</v>
      </c>
      <c r="F147" s="2">
        <v>2569993.11</v>
      </c>
      <c r="G147" s="2">
        <v>1489634.29</v>
      </c>
      <c r="H147" s="2">
        <v>6446</v>
      </c>
      <c r="I147" s="2">
        <v>3722</v>
      </c>
      <c r="J147" s="2">
        <v>126087</v>
      </c>
      <c r="K147" s="2">
        <v>46734</v>
      </c>
      <c r="L147" s="2">
        <v>5355</v>
      </c>
      <c r="M147" s="2">
        <v>2754</v>
      </c>
    </row>
    <row r="148" spans="1:13" x14ac:dyDescent="0.25">
      <c r="A148" s="2" t="s">
        <v>301</v>
      </c>
      <c r="B148" s="2" t="s">
        <v>360</v>
      </c>
      <c r="C148" s="2" t="s">
        <v>361</v>
      </c>
      <c r="D148" s="2">
        <v>21223</v>
      </c>
      <c r="E148" s="2">
        <v>13822</v>
      </c>
      <c r="F148" s="2">
        <v>19106563.850000001</v>
      </c>
      <c r="G148" s="2">
        <v>14821245.33</v>
      </c>
      <c r="H148" s="2">
        <v>46789</v>
      </c>
      <c r="I148" s="2">
        <v>36658</v>
      </c>
      <c r="J148" s="2">
        <v>931154</v>
      </c>
      <c r="K148" s="2">
        <v>455093</v>
      </c>
      <c r="L148" s="2">
        <v>30576</v>
      </c>
      <c r="M148" s="2">
        <v>23175</v>
      </c>
    </row>
    <row r="149" spans="1:13" x14ac:dyDescent="0.25">
      <c r="A149" s="2" t="s">
        <v>301</v>
      </c>
      <c r="B149" s="2" t="s">
        <v>362</v>
      </c>
      <c r="C149" s="2" t="s">
        <v>363</v>
      </c>
      <c r="D149" s="2">
        <v>24974</v>
      </c>
      <c r="E149" s="2">
        <v>12280</v>
      </c>
      <c r="F149" s="2">
        <v>19468633.010000002</v>
      </c>
      <c r="G149" s="2">
        <v>12183367.15</v>
      </c>
      <c r="H149" s="2">
        <v>42664</v>
      </c>
      <c r="I149" s="2">
        <v>26953</v>
      </c>
      <c r="J149" s="2">
        <v>959508</v>
      </c>
      <c r="K149" s="2">
        <v>261268</v>
      </c>
      <c r="L149" s="2">
        <v>31853</v>
      </c>
      <c r="M149" s="2">
        <v>19159</v>
      </c>
    </row>
    <row r="150" spans="1:13" x14ac:dyDescent="0.25">
      <c r="A150" s="2" t="s">
        <v>301</v>
      </c>
      <c r="B150" s="2" t="s">
        <v>364</v>
      </c>
      <c r="C150" s="2" t="s">
        <v>365</v>
      </c>
      <c r="D150" s="2">
        <v>40677</v>
      </c>
      <c r="E150" s="2">
        <v>27505</v>
      </c>
      <c r="F150" s="2">
        <v>29038278.440000001</v>
      </c>
      <c r="G150" s="2">
        <v>22207635.420000002</v>
      </c>
      <c r="H150" s="2">
        <v>68310</v>
      </c>
      <c r="I150" s="2">
        <v>51828</v>
      </c>
      <c r="J150" s="2">
        <v>1431594</v>
      </c>
      <c r="K150" s="2">
        <v>378347</v>
      </c>
      <c r="L150" s="2">
        <v>50111</v>
      </c>
      <c r="M150" s="2">
        <v>36939</v>
      </c>
    </row>
    <row r="151" spans="1:13" x14ac:dyDescent="0.25">
      <c r="A151" s="2" t="s">
        <v>301</v>
      </c>
      <c r="B151" s="2" t="s">
        <v>366</v>
      </c>
      <c r="C151" s="2" t="s">
        <v>367</v>
      </c>
      <c r="D151" s="2">
        <v>24175</v>
      </c>
      <c r="E151" s="2">
        <v>17929</v>
      </c>
      <c r="F151" s="2">
        <v>27981802.649999999</v>
      </c>
      <c r="G151" s="2">
        <v>23770223.34</v>
      </c>
      <c r="H151" s="2">
        <v>49702</v>
      </c>
      <c r="I151" s="2">
        <v>42246</v>
      </c>
      <c r="J151" s="2">
        <v>1370283</v>
      </c>
      <c r="K151" s="2">
        <v>545108</v>
      </c>
      <c r="L151" s="2">
        <v>37851</v>
      </c>
      <c r="M151" s="2">
        <v>31605</v>
      </c>
    </row>
    <row r="152" spans="1:13" x14ac:dyDescent="0.25">
      <c r="A152" s="2" t="s">
        <v>301</v>
      </c>
      <c r="B152" s="2" t="s">
        <v>368</v>
      </c>
      <c r="C152" s="2" t="s">
        <v>369</v>
      </c>
      <c r="D152" s="2">
        <v>12690</v>
      </c>
      <c r="E152" s="2">
        <v>6134</v>
      </c>
      <c r="F152" s="2">
        <v>9092843.7400000002</v>
      </c>
      <c r="G152" s="2">
        <v>5207072.87</v>
      </c>
      <c r="H152" s="2">
        <v>19953</v>
      </c>
      <c r="I152" s="2">
        <v>11547</v>
      </c>
      <c r="J152" s="2">
        <v>448469</v>
      </c>
      <c r="K152" s="2">
        <v>101574</v>
      </c>
      <c r="L152" s="2">
        <v>14433</v>
      </c>
      <c r="M152" s="2">
        <v>7877</v>
      </c>
    </row>
    <row r="153" spans="1:13" x14ac:dyDescent="0.25">
      <c r="A153" s="2" t="s">
        <v>301</v>
      </c>
      <c r="B153" s="2" t="s">
        <v>370</v>
      </c>
      <c r="C153" s="2" t="s">
        <v>371</v>
      </c>
      <c r="D153" s="2">
        <v>16339</v>
      </c>
      <c r="E153" s="2">
        <v>10208</v>
      </c>
      <c r="F153" s="2">
        <v>14849160.810000001</v>
      </c>
      <c r="G153" s="2">
        <v>11039344.24</v>
      </c>
      <c r="H153" s="2">
        <v>30059</v>
      </c>
      <c r="I153" s="2">
        <v>22509</v>
      </c>
      <c r="J153" s="2">
        <v>722485</v>
      </c>
      <c r="K153" s="2">
        <v>333991</v>
      </c>
      <c r="L153" s="2">
        <v>23002</v>
      </c>
      <c r="M153" s="2">
        <v>16871</v>
      </c>
    </row>
    <row r="154" spans="1:13" x14ac:dyDescent="0.25">
      <c r="A154" s="2" t="s">
        <v>301</v>
      </c>
      <c r="B154" s="2" t="s">
        <v>372</v>
      </c>
      <c r="C154" s="2" t="s">
        <v>373</v>
      </c>
      <c r="D154" s="2">
        <v>23261</v>
      </c>
      <c r="E154" s="2">
        <v>11341</v>
      </c>
      <c r="F154" s="2">
        <v>20692565.370000001</v>
      </c>
      <c r="G154" s="2">
        <v>13299883.08</v>
      </c>
      <c r="H154" s="2">
        <v>42404</v>
      </c>
      <c r="I154" s="2">
        <v>27919</v>
      </c>
      <c r="J154" s="2">
        <v>1018186</v>
      </c>
      <c r="K154" s="2">
        <v>309764</v>
      </c>
      <c r="L154" s="2">
        <v>31129</v>
      </c>
      <c r="M154" s="2">
        <v>19209</v>
      </c>
    </row>
    <row r="155" spans="1:13" x14ac:dyDescent="0.25">
      <c r="A155" s="2" t="s">
        <v>301</v>
      </c>
      <c r="B155" s="2" t="s">
        <v>374</v>
      </c>
      <c r="C155" s="2" t="s">
        <v>375</v>
      </c>
      <c r="D155" s="2">
        <v>5457</v>
      </c>
      <c r="E155" s="2">
        <v>3332</v>
      </c>
      <c r="F155" s="2">
        <v>3545841.13</v>
      </c>
      <c r="G155" s="2">
        <v>2618074.4900000002</v>
      </c>
      <c r="H155" s="2">
        <v>10597</v>
      </c>
      <c r="I155" s="2">
        <v>8016</v>
      </c>
      <c r="J155" s="2">
        <v>173432</v>
      </c>
      <c r="K155" s="2">
        <v>76979</v>
      </c>
      <c r="L155" s="2">
        <v>8396</v>
      </c>
      <c r="M155" s="2">
        <v>6271</v>
      </c>
    </row>
    <row r="156" spans="1:13" x14ac:dyDescent="0.25">
      <c r="A156" s="2" t="s">
        <v>301</v>
      </c>
      <c r="B156" s="2" t="s">
        <v>376</v>
      </c>
      <c r="C156" s="2" t="s">
        <v>377</v>
      </c>
      <c r="D156" s="2">
        <v>22807</v>
      </c>
      <c r="E156" s="2">
        <v>13672</v>
      </c>
      <c r="F156" s="2">
        <v>18650323.510000002</v>
      </c>
      <c r="G156" s="2">
        <v>13915320.42</v>
      </c>
      <c r="H156" s="2">
        <v>45221</v>
      </c>
      <c r="I156" s="2">
        <v>32857</v>
      </c>
      <c r="J156" s="2">
        <v>905215</v>
      </c>
      <c r="K156" s="2">
        <v>514774</v>
      </c>
      <c r="L156" s="2">
        <v>30137</v>
      </c>
      <c r="M156" s="2">
        <v>21002</v>
      </c>
    </row>
    <row r="157" spans="1:13" x14ac:dyDescent="0.25">
      <c r="A157" s="2" t="s">
        <v>301</v>
      </c>
      <c r="B157" s="2" t="s">
        <v>378</v>
      </c>
      <c r="C157" s="2" t="s">
        <v>379</v>
      </c>
      <c r="D157" s="2">
        <v>17885</v>
      </c>
      <c r="E157" s="2">
        <v>10973</v>
      </c>
      <c r="F157" s="2">
        <v>13070376.300000001</v>
      </c>
      <c r="G157" s="2">
        <v>9973985.4399999995</v>
      </c>
      <c r="H157" s="2">
        <v>30555</v>
      </c>
      <c r="I157" s="2">
        <v>22370</v>
      </c>
      <c r="J157" s="2">
        <v>633482</v>
      </c>
      <c r="K157" s="2">
        <v>379087</v>
      </c>
      <c r="L157" s="2">
        <v>23648</v>
      </c>
      <c r="M157" s="2">
        <v>16736</v>
      </c>
    </row>
    <row r="158" spans="1:13" x14ac:dyDescent="0.25">
      <c r="A158" s="2" t="s">
        <v>301</v>
      </c>
      <c r="B158" s="2" t="s">
        <v>380</v>
      </c>
      <c r="C158" s="2" t="s">
        <v>381</v>
      </c>
      <c r="D158" s="2">
        <v>15216</v>
      </c>
      <c r="E158" s="2">
        <v>8069</v>
      </c>
      <c r="F158" s="2">
        <v>13073069.689999999</v>
      </c>
      <c r="G158" s="2">
        <v>9328128.0299999993</v>
      </c>
      <c r="H158" s="2">
        <v>31966</v>
      </c>
      <c r="I158" s="2">
        <v>22755</v>
      </c>
      <c r="J158" s="2">
        <v>643868</v>
      </c>
      <c r="K158" s="2">
        <v>173185</v>
      </c>
      <c r="L158" s="2">
        <v>23024</v>
      </c>
      <c r="M158" s="2">
        <v>15877</v>
      </c>
    </row>
    <row r="159" spans="1:13" x14ac:dyDescent="0.25">
      <c r="A159" s="2" t="s">
        <v>301</v>
      </c>
      <c r="B159" s="2" t="s">
        <v>382</v>
      </c>
      <c r="C159" s="2" t="s">
        <v>383</v>
      </c>
      <c r="D159" s="2">
        <v>13227</v>
      </c>
      <c r="E159" s="2">
        <v>6917</v>
      </c>
      <c r="F159" s="2">
        <v>11028707.48</v>
      </c>
      <c r="G159" s="2">
        <v>7457473.3099999996</v>
      </c>
      <c r="H159" s="2">
        <v>27773</v>
      </c>
      <c r="I159" s="2">
        <v>19680</v>
      </c>
      <c r="J159" s="2">
        <v>542310</v>
      </c>
      <c r="K159" s="2">
        <v>171653</v>
      </c>
      <c r="L159" s="2">
        <v>19846</v>
      </c>
      <c r="M159" s="2">
        <v>13536</v>
      </c>
    </row>
    <row r="160" spans="1:13" x14ac:dyDescent="0.25">
      <c r="A160" s="2" t="s">
        <v>301</v>
      </c>
      <c r="B160" s="2" t="s">
        <v>384</v>
      </c>
      <c r="C160" s="2" t="s">
        <v>385</v>
      </c>
      <c r="D160" s="2">
        <v>13803</v>
      </c>
      <c r="E160" s="2">
        <v>7294</v>
      </c>
      <c r="F160" s="2">
        <v>12510477.380000001</v>
      </c>
      <c r="G160" s="2">
        <v>8643257.8800000008</v>
      </c>
      <c r="H160" s="2">
        <v>28303</v>
      </c>
      <c r="I160" s="2">
        <v>20227</v>
      </c>
      <c r="J160" s="2">
        <v>617384</v>
      </c>
      <c r="K160" s="2">
        <v>134593</v>
      </c>
      <c r="L160" s="2">
        <v>21577</v>
      </c>
      <c r="M160" s="2">
        <v>15068</v>
      </c>
    </row>
    <row r="161" spans="1:13" x14ac:dyDescent="0.25">
      <c r="A161" s="2" t="s">
        <v>301</v>
      </c>
      <c r="B161" s="2" t="s">
        <v>386</v>
      </c>
      <c r="C161" s="2" t="s">
        <v>387</v>
      </c>
      <c r="D161" s="2">
        <v>8049</v>
      </c>
      <c r="E161" s="2">
        <v>3937</v>
      </c>
      <c r="F161" s="2">
        <v>6148149.8799999999</v>
      </c>
      <c r="G161" s="2">
        <v>4123427.58</v>
      </c>
      <c r="H161" s="2">
        <v>17179</v>
      </c>
      <c r="I161" s="2">
        <v>11967</v>
      </c>
      <c r="J161" s="2">
        <v>304555</v>
      </c>
      <c r="K161" s="2">
        <v>56455</v>
      </c>
      <c r="L161" s="2">
        <v>12053</v>
      </c>
      <c r="M161" s="2">
        <v>7941</v>
      </c>
    </row>
    <row r="162" spans="1:13" x14ac:dyDescent="0.25">
      <c r="A162" s="2" t="s">
        <v>301</v>
      </c>
      <c r="B162" s="2" t="s">
        <v>388</v>
      </c>
      <c r="C162" s="2" t="s">
        <v>389</v>
      </c>
      <c r="D162" s="2">
        <v>6219</v>
      </c>
      <c r="E162" s="2">
        <v>2308</v>
      </c>
      <c r="F162" s="2">
        <v>3860658.14</v>
      </c>
      <c r="G162" s="2">
        <v>1883513.09</v>
      </c>
      <c r="H162" s="2">
        <v>9908</v>
      </c>
      <c r="I162" s="2">
        <v>4799</v>
      </c>
      <c r="J162" s="2">
        <v>191696</v>
      </c>
      <c r="K162" s="2">
        <v>16959</v>
      </c>
      <c r="L162" s="2">
        <v>7234</v>
      </c>
      <c r="M162" s="2">
        <v>3323</v>
      </c>
    </row>
    <row r="163" spans="1:13" x14ac:dyDescent="0.25">
      <c r="A163" s="2" t="s">
        <v>301</v>
      </c>
      <c r="B163" s="2" t="s">
        <v>390</v>
      </c>
      <c r="C163" s="2" t="s">
        <v>391</v>
      </c>
      <c r="D163" s="2">
        <v>869</v>
      </c>
      <c r="E163" s="2">
        <v>324</v>
      </c>
      <c r="F163" s="2">
        <v>598344.62</v>
      </c>
      <c r="G163" s="2">
        <v>262693.71999999997</v>
      </c>
      <c r="H163" s="2">
        <v>1359</v>
      </c>
      <c r="I163" s="2">
        <v>616</v>
      </c>
      <c r="J163" s="2">
        <v>29734</v>
      </c>
      <c r="K163" s="2">
        <v>3339</v>
      </c>
      <c r="L163" s="2">
        <v>938</v>
      </c>
      <c r="M163" s="2">
        <v>393</v>
      </c>
    </row>
    <row r="164" spans="1:13" x14ac:dyDescent="0.25">
      <c r="A164" s="2" t="s">
        <v>301</v>
      </c>
      <c r="B164" s="2" t="s">
        <v>392</v>
      </c>
      <c r="C164" s="2" t="s">
        <v>393</v>
      </c>
      <c r="D164" s="2">
        <v>6136</v>
      </c>
      <c r="E164" s="2">
        <v>2292</v>
      </c>
      <c r="F164" s="2">
        <v>4988111.34</v>
      </c>
      <c r="G164" s="2">
        <v>2615141.34</v>
      </c>
      <c r="H164" s="2">
        <v>9952</v>
      </c>
      <c r="I164" s="2">
        <v>5106</v>
      </c>
      <c r="J164" s="2">
        <v>248362</v>
      </c>
      <c r="K164" s="2">
        <v>26437</v>
      </c>
      <c r="L164" s="2">
        <v>7359</v>
      </c>
      <c r="M164" s="2">
        <v>3515</v>
      </c>
    </row>
    <row r="165" spans="1:13" x14ac:dyDescent="0.25">
      <c r="A165" s="2" t="s">
        <v>301</v>
      </c>
      <c r="B165" s="2" t="s">
        <v>394</v>
      </c>
      <c r="C165" s="2" t="s">
        <v>395</v>
      </c>
      <c r="D165" s="2">
        <v>247</v>
      </c>
      <c r="E165" s="2">
        <v>100</v>
      </c>
      <c r="F165" s="2">
        <v>138672.85999999999</v>
      </c>
      <c r="G165" s="2">
        <v>63363.13</v>
      </c>
      <c r="H165" s="2">
        <v>338</v>
      </c>
      <c r="I165" s="2">
        <v>175</v>
      </c>
      <c r="J165" s="2">
        <v>6920</v>
      </c>
      <c r="K165" s="2">
        <v>0</v>
      </c>
      <c r="L165" s="2">
        <v>255</v>
      </c>
      <c r="M165" s="2">
        <v>108</v>
      </c>
    </row>
    <row r="166" spans="1:13" x14ac:dyDescent="0.25">
      <c r="A166" s="2" t="s">
        <v>301</v>
      </c>
      <c r="B166" s="2" t="s">
        <v>396</v>
      </c>
      <c r="C166" s="2" t="s">
        <v>397</v>
      </c>
      <c r="D166" s="2">
        <v>2664</v>
      </c>
      <c r="E166" s="2">
        <v>1885</v>
      </c>
      <c r="F166" s="2">
        <v>2000653.3</v>
      </c>
      <c r="G166" s="2">
        <v>1570361.83</v>
      </c>
      <c r="H166" s="2">
        <v>4549</v>
      </c>
      <c r="I166" s="2">
        <v>3568</v>
      </c>
      <c r="J166" s="2">
        <v>97669</v>
      </c>
      <c r="K166" s="2">
        <v>40042</v>
      </c>
      <c r="L166" s="2">
        <v>3190</v>
      </c>
      <c r="M166" s="2">
        <v>2411</v>
      </c>
    </row>
    <row r="167" spans="1:13" x14ac:dyDescent="0.25">
      <c r="A167" s="2" t="s">
        <v>301</v>
      </c>
      <c r="B167" s="2" t="s">
        <v>398</v>
      </c>
      <c r="C167" s="2" t="s">
        <v>399</v>
      </c>
      <c r="D167" s="2">
        <v>2748</v>
      </c>
      <c r="E167" s="2">
        <v>1521</v>
      </c>
      <c r="F167" s="2">
        <v>1753091.64</v>
      </c>
      <c r="G167" s="2">
        <v>1176349.04</v>
      </c>
      <c r="H167" s="2">
        <v>4466</v>
      </c>
      <c r="I167" s="2">
        <v>2874</v>
      </c>
      <c r="J167" s="2">
        <v>87122</v>
      </c>
      <c r="K167" s="2">
        <v>12763</v>
      </c>
      <c r="L167" s="2">
        <v>3199</v>
      </c>
      <c r="M167" s="2">
        <v>1972</v>
      </c>
    </row>
    <row r="168" spans="1:13" x14ac:dyDescent="0.25">
      <c r="A168" s="2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6A1E-403F-475E-906C-0FCE87F784B4}">
  <dimension ref="A2:X50"/>
  <sheetViews>
    <sheetView topLeftCell="A18" workbookViewId="0">
      <selection activeCell="D36" sqref="D36"/>
    </sheetView>
  </sheetViews>
  <sheetFormatPr defaultRowHeight="15" x14ac:dyDescent="0.25"/>
  <cols>
    <col min="1" max="1" width="35.5703125" bestFit="1" customWidth="1"/>
    <col min="2" max="2" width="7.42578125" bestFit="1" customWidth="1"/>
    <col min="3" max="3" width="12.5703125" bestFit="1" customWidth="1"/>
    <col min="4" max="4" width="16.85546875" bestFit="1" customWidth="1"/>
    <col min="5" max="5" width="12.5703125" bestFit="1" customWidth="1"/>
    <col min="6" max="6" width="15.28515625" bestFit="1" customWidth="1"/>
    <col min="7" max="7" width="14.42578125" bestFit="1" customWidth="1"/>
    <col min="8" max="8" width="12.5703125" bestFit="1" customWidth="1"/>
    <col min="9" max="9" width="16.85546875" bestFit="1" customWidth="1"/>
    <col min="10" max="10" width="14.5703125" bestFit="1" customWidth="1"/>
    <col min="11" max="11" width="12.5703125" bestFit="1" customWidth="1"/>
    <col min="12" max="12" width="14.5703125" bestFit="1" customWidth="1"/>
  </cols>
  <sheetData>
    <row r="2" spans="1:24" x14ac:dyDescent="0.25">
      <c r="A2" s="2" t="s">
        <v>400</v>
      </c>
    </row>
    <row r="4" spans="1:24" x14ac:dyDescent="0.25">
      <c r="A4" s="4" t="s">
        <v>61</v>
      </c>
      <c r="B4" s="11" t="s">
        <v>401</v>
      </c>
      <c r="C4" s="11" t="s">
        <v>63</v>
      </c>
      <c r="D4" s="11" t="s">
        <v>28</v>
      </c>
      <c r="E4" s="11" t="s">
        <v>29</v>
      </c>
      <c r="F4" s="11" t="s">
        <v>65</v>
      </c>
      <c r="G4" s="11" t="s">
        <v>30</v>
      </c>
      <c r="H4" s="11" t="s">
        <v>402</v>
      </c>
      <c r="I4" s="11" t="s">
        <v>6</v>
      </c>
      <c r="J4" s="11" t="s">
        <v>8</v>
      </c>
      <c r="K4" s="11" t="s">
        <v>43</v>
      </c>
      <c r="L4" s="11" t="s">
        <v>26</v>
      </c>
      <c r="N4" t="s">
        <v>401</v>
      </c>
      <c r="O4" t="s">
        <v>63</v>
      </c>
      <c r="P4" t="s">
        <v>28</v>
      </c>
      <c r="Q4" t="s">
        <v>29</v>
      </c>
      <c r="R4" t="s">
        <v>65</v>
      </c>
      <c r="S4" t="s">
        <v>30</v>
      </c>
      <c r="T4" t="s">
        <v>402</v>
      </c>
      <c r="U4" t="s">
        <v>6</v>
      </c>
      <c r="V4" t="s">
        <v>8</v>
      </c>
      <c r="W4" t="s">
        <v>43</v>
      </c>
      <c r="X4" t="s">
        <v>26</v>
      </c>
    </row>
    <row r="5" spans="1:24" x14ac:dyDescent="0.25">
      <c r="A5" s="3" t="s">
        <v>66</v>
      </c>
      <c r="B5" s="3">
        <v>1</v>
      </c>
      <c r="C5" s="3">
        <v>1382</v>
      </c>
      <c r="D5" s="3">
        <v>1266700.6399999999</v>
      </c>
      <c r="E5" s="3">
        <v>1510</v>
      </c>
      <c r="F5" s="3">
        <v>27073</v>
      </c>
      <c r="G5" s="3">
        <v>29783</v>
      </c>
      <c r="H5" s="3">
        <v>748</v>
      </c>
      <c r="I5" s="3">
        <v>728833.51</v>
      </c>
      <c r="J5" s="3">
        <v>871</v>
      </c>
      <c r="K5" s="3">
        <v>1497</v>
      </c>
      <c r="L5" s="3">
        <v>863</v>
      </c>
      <c r="N5">
        <v>165</v>
      </c>
      <c r="O5">
        <v>2589267</v>
      </c>
      <c r="P5">
        <v>2707757650.46</v>
      </c>
      <c r="Q5">
        <v>5814489</v>
      </c>
      <c r="R5">
        <v>132452260</v>
      </c>
      <c r="S5">
        <v>51981327</v>
      </c>
      <c r="T5">
        <v>1563753</v>
      </c>
      <c r="U5">
        <v>2104531847.95</v>
      </c>
      <c r="V5">
        <v>4504147</v>
      </c>
      <c r="W5">
        <v>4493059</v>
      </c>
      <c r="X5">
        <v>3408604</v>
      </c>
    </row>
    <row r="6" spans="1:24" x14ac:dyDescent="0.25">
      <c r="A6" s="3" t="s">
        <v>68</v>
      </c>
      <c r="B6" s="3">
        <v>46</v>
      </c>
      <c r="C6" s="3">
        <v>756055</v>
      </c>
      <c r="D6" s="3">
        <v>705057467.28999996</v>
      </c>
      <c r="E6" s="3">
        <v>1558687</v>
      </c>
      <c r="F6" s="3">
        <v>34543338</v>
      </c>
      <c r="G6" s="3">
        <v>13245026</v>
      </c>
      <c r="H6" s="3">
        <v>485432</v>
      </c>
      <c r="I6" s="3">
        <v>549594504.29999995</v>
      </c>
      <c r="J6" s="3">
        <v>1225279</v>
      </c>
      <c r="K6" s="3">
        <v>1223393</v>
      </c>
      <c r="L6" s="3">
        <v>943650</v>
      </c>
    </row>
    <row r="7" spans="1:24" x14ac:dyDescent="0.25">
      <c r="A7" s="3" t="s">
        <v>161</v>
      </c>
      <c r="B7" s="3">
        <v>25</v>
      </c>
      <c r="C7" s="3">
        <v>443853</v>
      </c>
      <c r="D7" s="3">
        <v>449802765.70999998</v>
      </c>
      <c r="E7" s="3">
        <v>975474</v>
      </c>
      <c r="F7" s="3">
        <v>22000265</v>
      </c>
      <c r="G7" s="3">
        <v>9011391</v>
      </c>
      <c r="H7" s="3">
        <v>294324</v>
      </c>
      <c r="I7" s="3">
        <v>363215548.24000001</v>
      </c>
      <c r="J7" s="3">
        <v>785324</v>
      </c>
      <c r="K7" s="3">
        <v>738554</v>
      </c>
      <c r="L7" s="3">
        <v>584220</v>
      </c>
    </row>
    <row r="8" spans="1:24" x14ac:dyDescent="0.25">
      <c r="A8" s="3" t="s">
        <v>212</v>
      </c>
      <c r="B8" s="3">
        <v>44</v>
      </c>
      <c r="C8" s="3">
        <v>621394</v>
      </c>
      <c r="D8" s="3">
        <v>673475675.59000003</v>
      </c>
      <c r="E8" s="3">
        <v>1384879</v>
      </c>
      <c r="F8" s="3">
        <v>32772224</v>
      </c>
      <c r="G8" s="3">
        <v>14633420</v>
      </c>
      <c r="H8" s="3">
        <v>407247</v>
      </c>
      <c r="I8" s="3">
        <v>543567121.40999997</v>
      </c>
      <c r="J8" s="3">
        <v>1119771</v>
      </c>
      <c r="K8" s="3">
        <v>1072860</v>
      </c>
      <c r="L8" s="3">
        <v>852372</v>
      </c>
    </row>
    <row r="9" spans="1:24" x14ac:dyDescent="0.25">
      <c r="A9" s="3" t="s">
        <v>301</v>
      </c>
      <c r="B9" s="3">
        <v>49</v>
      </c>
      <c r="C9" s="3">
        <v>968068</v>
      </c>
      <c r="D9" s="3">
        <v>878155041.23000002</v>
      </c>
      <c r="E9" s="3">
        <v>1893939</v>
      </c>
      <c r="F9" s="3">
        <v>43109360</v>
      </c>
      <c r="G9" s="3">
        <v>15061707</v>
      </c>
      <c r="H9" s="3">
        <v>552068</v>
      </c>
      <c r="I9" s="3">
        <v>647425840.49000001</v>
      </c>
      <c r="J9" s="3">
        <v>1372902</v>
      </c>
      <c r="K9" s="3">
        <v>1456755</v>
      </c>
      <c r="L9" s="3">
        <v>1027499</v>
      </c>
    </row>
    <row r="10" spans="1:24" x14ac:dyDescent="0.25">
      <c r="C10" s="5">
        <f>SUM(C5:C9)</f>
        <v>2790752</v>
      </c>
      <c r="D10" s="5">
        <f>SUM(D5:D9)</f>
        <v>2707757650.46</v>
      </c>
      <c r="E10" s="5">
        <f>SUM(E5:E9)</f>
        <v>5814489</v>
      </c>
      <c r="F10" s="5">
        <f>SUM(F5:F9)</f>
        <v>132452260</v>
      </c>
      <c r="G10" s="5">
        <f t="shared" ref="G10:L10" si="0">SUM(G5:G9)</f>
        <v>51981327</v>
      </c>
      <c r="H10" s="5">
        <f t="shared" si="0"/>
        <v>1739819</v>
      </c>
      <c r="I10" s="5">
        <f t="shared" si="0"/>
        <v>2104531847.95</v>
      </c>
      <c r="J10" s="5">
        <f t="shared" si="0"/>
        <v>4504147</v>
      </c>
      <c r="K10" s="5">
        <f t="shared" si="0"/>
        <v>4493059</v>
      </c>
      <c r="L10" s="5">
        <f t="shared" si="0"/>
        <v>3408604</v>
      </c>
    </row>
    <row r="11" spans="1:24" x14ac:dyDescent="0.25">
      <c r="A11" s="4" t="s">
        <v>403</v>
      </c>
      <c r="B11" s="7" t="s">
        <v>401</v>
      </c>
      <c r="C11" s="7" t="s">
        <v>63</v>
      </c>
      <c r="D11" s="13" t="s">
        <v>28</v>
      </c>
      <c r="E11" s="7" t="s">
        <v>29</v>
      </c>
      <c r="F11" s="7" t="s">
        <v>65</v>
      </c>
      <c r="G11" s="7" t="s">
        <v>30</v>
      </c>
      <c r="H11" s="7" t="s">
        <v>402</v>
      </c>
      <c r="I11" s="7" t="s">
        <v>6</v>
      </c>
      <c r="J11" s="7" t="s">
        <v>8</v>
      </c>
      <c r="K11" s="7" t="s">
        <v>43</v>
      </c>
      <c r="L11" s="7" t="s">
        <v>26</v>
      </c>
    </row>
    <row r="12" spans="1:24" x14ac:dyDescent="0.25">
      <c r="A12" s="2"/>
      <c r="B12" s="3">
        <v>165</v>
      </c>
      <c r="C12" s="3">
        <v>2589267</v>
      </c>
      <c r="D12" s="3">
        <v>2707757650.46</v>
      </c>
      <c r="E12" s="3">
        <v>5814489</v>
      </c>
      <c r="F12" s="3">
        <v>132452260</v>
      </c>
      <c r="G12" s="3">
        <v>51981327</v>
      </c>
      <c r="H12" s="3">
        <v>1563753</v>
      </c>
      <c r="I12" s="3">
        <v>2104531847.95</v>
      </c>
      <c r="J12" s="3">
        <v>4504147</v>
      </c>
      <c r="K12" s="3">
        <v>4493059</v>
      </c>
      <c r="L12" s="3">
        <v>3408604</v>
      </c>
    </row>
    <row r="13" spans="1:24" x14ac:dyDescent="0.25">
      <c r="D13" s="5"/>
    </row>
    <row r="14" spans="1:24" x14ac:dyDescent="0.25">
      <c r="A14" s="2" t="s">
        <v>404</v>
      </c>
    </row>
    <row r="15" spans="1:24" x14ac:dyDescent="0.25">
      <c r="A15" s="26" t="s">
        <v>61</v>
      </c>
      <c r="B15" s="7" t="s">
        <v>401</v>
      </c>
      <c r="C15" s="7" t="s">
        <v>63</v>
      </c>
      <c r="D15" s="7" t="s">
        <v>28</v>
      </c>
      <c r="E15" s="12" t="s">
        <v>29</v>
      </c>
      <c r="F15" s="7" t="s">
        <v>65</v>
      </c>
      <c r="G15" s="7" t="s">
        <v>30</v>
      </c>
      <c r="H15" s="7" t="s">
        <v>402</v>
      </c>
      <c r="I15" s="7" t="s">
        <v>6</v>
      </c>
      <c r="J15" s="7" t="s">
        <v>8</v>
      </c>
      <c r="K15" s="7" t="s">
        <v>43</v>
      </c>
      <c r="L15" s="7" t="s">
        <v>26</v>
      </c>
    </row>
    <row r="16" spans="1:24" x14ac:dyDescent="0.25">
      <c r="A16" s="2" t="s">
        <v>66</v>
      </c>
      <c r="B16" s="3">
        <v>1</v>
      </c>
      <c r="C16" s="3">
        <v>1692</v>
      </c>
      <c r="D16" s="3">
        <v>2206450.81</v>
      </c>
      <c r="E16" s="3">
        <v>1959</v>
      </c>
      <c r="F16" s="3">
        <v>44503</v>
      </c>
      <c r="G16" s="3">
        <v>46291</v>
      </c>
      <c r="H16" s="3">
        <v>815</v>
      </c>
      <c r="I16" s="3">
        <v>1152239.19</v>
      </c>
      <c r="J16" s="3">
        <v>1066</v>
      </c>
      <c r="K16" s="3">
        <v>1914</v>
      </c>
      <c r="L16" s="3">
        <v>1037</v>
      </c>
    </row>
    <row r="17" spans="1:12" x14ac:dyDescent="0.25">
      <c r="A17" s="2" t="s">
        <v>68</v>
      </c>
      <c r="B17" s="3">
        <v>46</v>
      </c>
      <c r="C17" s="3">
        <v>690148</v>
      </c>
      <c r="D17" s="3">
        <v>644715388.13999999</v>
      </c>
      <c r="E17" s="3">
        <v>1402014</v>
      </c>
      <c r="F17" s="3">
        <v>31434048</v>
      </c>
      <c r="G17" s="3">
        <v>11829495</v>
      </c>
      <c r="H17" s="3">
        <v>425665</v>
      </c>
      <c r="I17" s="3">
        <v>485720712.27999997</v>
      </c>
      <c r="J17" s="3">
        <v>1074630</v>
      </c>
      <c r="K17" s="3">
        <v>1097362</v>
      </c>
      <c r="L17" s="3">
        <v>823720</v>
      </c>
    </row>
    <row r="18" spans="1:12" x14ac:dyDescent="0.25">
      <c r="A18" s="2" t="s">
        <v>161</v>
      </c>
      <c r="B18" s="3">
        <v>25</v>
      </c>
      <c r="C18" s="3">
        <v>391387</v>
      </c>
      <c r="D18" s="3">
        <v>387264590.63</v>
      </c>
      <c r="E18" s="3">
        <v>844921</v>
      </c>
      <c r="F18" s="3">
        <v>18965930</v>
      </c>
      <c r="G18" s="3">
        <v>7636146</v>
      </c>
      <c r="H18" s="3">
        <v>249971</v>
      </c>
      <c r="I18" s="3">
        <v>302665389.69999999</v>
      </c>
      <c r="J18" s="3">
        <v>663614</v>
      </c>
      <c r="K18" s="3">
        <v>640154</v>
      </c>
      <c r="L18" s="3">
        <v>493854</v>
      </c>
    </row>
    <row r="19" spans="1:12" x14ac:dyDescent="0.25">
      <c r="A19" s="2" t="s">
        <v>212</v>
      </c>
      <c r="B19" s="3">
        <v>39</v>
      </c>
      <c r="C19" s="3">
        <v>565510</v>
      </c>
      <c r="D19" s="3">
        <v>605669460.73000002</v>
      </c>
      <c r="E19" s="3">
        <v>1234359</v>
      </c>
      <c r="F19" s="3">
        <v>29518366</v>
      </c>
      <c r="G19" s="3">
        <v>13346078</v>
      </c>
      <c r="H19" s="3">
        <v>350457</v>
      </c>
      <c r="I19" s="3">
        <v>470122278.05000001</v>
      </c>
      <c r="J19" s="3">
        <v>964309</v>
      </c>
      <c r="K19" s="3">
        <v>953905</v>
      </c>
      <c r="L19" s="3">
        <v>732452</v>
      </c>
    </row>
    <row r="20" spans="1:12" x14ac:dyDescent="0.25">
      <c r="A20" s="2" t="s">
        <v>301</v>
      </c>
      <c r="B20" s="3">
        <v>43</v>
      </c>
      <c r="C20" s="3">
        <v>883459</v>
      </c>
      <c r="D20" s="3">
        <v>789485593.55999994</v>
      </c>
      <c r="E20" s="3">
        <v>1672738</v>
      </c>
      <c r="F20" s="3">
        <v>38729213</v>
      </c>
      <c r="G20" s="3">
        <v>13533306</v>
      </c>
      <c r="H20" s="3">
        <v>473510</v>
      </c>
      <c r="I20" s="3">
        <v>551521925.58000004</v>
      </c>
      <c r="J20" s="3">
        <v>1156155</v>
      </c>
      <c r="K20" s="3">
        <v>1294588</v>
      </c>
      <c r="L20" s="3">
        <v>870888</v>
      </c>
    </row>
    <row r="21" spans="1:12" x14ac:dyDescent="0.25">
      <c r="A21" s="27"/>
      <c r="C21" s="5"/>
      <c r="D21" s="5">
        <f>SUM(D16:D20)</f>
        <v>2429341483.8699999</v>
      </c>
      <c r="E21" s="5">
        <f t="shared" ref="E21:L21" si="1">SUM(E16:E20)</f>
        <v>5155991</v>
      </c>
      <c r="F21" s="5">
        <f t="shared" si="1"/>
        <v>118692060</v>
      </c>
      <c r="G21" s="5">
        <f t="shared" si="1"/>
        <v>46391316</v>
      </c>
      <c r="H21" s="5">
        <f t="shared" si="1"/>
        <v>1500418</v>
      </c>
      <c r="I21" s="5">
        <f t="shared" si="1"/>
        <v>1811182544.8000002</v>
      </c>
      <c r="J21" s="5">
        <f t="shared" si="1"/>
        <v>3859774</v>
      </c>
      <c r="K21" s="5">
        <f t="shared" si="1"/>
        <v>3987923</v>
      </c>
      <c r="L21" s="5">
        <f t="shared" si="1"/>
        <v>2921951</v>
      </c>
    </row>
    <row r="22" spans="1:12" x14ac:dyDescent="0.25">
      <c r="A22" s="4" t="s">
        <v>403</v>
      </c>
      <c r="B22" s="7" t="s">
        <v>401</v>
      </c>
      <c r="C22" s="7" t="s">
        <v>63</v>
      </c>
      <c r="D22" s="14" t="s">
        <v>28</v>
      </c>
      <c r="E22" s="7" t="s">
        <v>29</v>
      </c>
      <c r="F22" s="7" t="s">
        <v>65</v>
      </c>
      <c r="G22" s="7" t="s">
        <v>30</v>
      </c>
      <c r="H22" s="7" t="s">
        <v>402</v>
      </c>
      <c r="I22" s="7" t="s">
        <v>6</v>
      </c>
      <c r="J22" s="7" t="s">
        <v>8</v>
      </c>
      <c r="K22" s="7" t="s">
        <v>43</v>
      </c>
      <c r="L22" s="7" t="s">
        <v>26</v>
      </c>
    </row>
    <row r="23" spans="1:12" x14ac:dyDescent="0.25">
      <c r="A23" s="2"/>
      <c r="B23" s="1">
        <v>154</v>
      </c>
      <c r="C23" s="1">
        <v>2355479</v>
      </c>
      <c r="D23" s="1">
        <v>2429341483.8699999</v>
      </c>
      <c r="E23" s="1">
        <v>5155991</v>
      </c>
      <c r="F23" s="1">
        <v>118692060</v>
      </c>
      <c r="G23" s="1">
        <v>46391316</v>
      </c>
      <c r="H23" s="1">
        <v>1349952</v>
      </c>
      <c r="I23" s="1">
        <v>1811182544.8</v>
      </c>
      <c r="J23" s="1">
        <v>3859774</v>
      </c>
      <c r="K23" s="1">
        <v>3987923</v>
      </c>
      <c r="L23" s="1">
        <v>2921951</v>
      </c>
    </row>
    <row r="24" spans="1:12" x14ac:dyDescent="0.25">
      <c r="D24" s="10"/>
    </row>
    <row r="25" spans="1:12" x14ac:dyDescent="0.25">
      <c r="A25" s="15" t="s">
        <v>405</v>
      </c>
      <c r="G25" s="10"/>
    </row>
    <row r="26" spans="1:12" x14ac:dyDescent="0.25">
      <c r="A26" s="4" t="s">
        <v>61</v>
      </c>
      <c r="B26" s="4" t="s">
        <v>401</v>
      </c>
      <c r="C26" s="4" t="s">
        <v>63</v>
      </c>
      <c r="D26" s="4" t="s">
        <v>28</v>
      </c>
      <c r="E26" s="4" t="s">
        <v>29</v>
      </c>
      <c r="F26" s="4" t="s">
        <v>65</v>
      </c>
      <c r="G26" s="17" t="s">
        <v>30</v>
      </c>
      <c r="H26" s="4" t="s">
        <v>402</v>
      </c>
      <c r="I26" s="4" t="s">
        <v>6</v>
      </c>
      <c r="J26" s="4" t="s">
        <v>8</v>
      </c>
      <c r="K26" s="4" t="s">
        <v>43</v>
      </c>
      <c r="L26" s="4" t="s">
        <v>26</v>
      </c>
    </row>
    <row r="27" spans="1:12" x14ac:dyDescent="0.25">
      <c r="A27" s="2" t="s">
        <v>66</v>
      </c>
      <c r="B27" s="3">
        <v>1</v>
      </c>
      <c r="C27" s="3">
        <v>1028</v>
      </c>
      <c r="D27" s="3">
        <v>1237112.98</v>
      </c>
      <c r="E27" s="3">
        <v>1217</v>
      </c>
      <c r="F27" s="3">
        <v>7501</v>
      </c>
      <c r="G27" s="3">
        <v>12228</v>
      </c>
      <c r="H27" s="3">
        <v>234</v>
      </c>
      <c r="I27" s="3">
        <v>378115.82</v>
      </c>
      <c r="J27" s="3">
        <v>396</v>
      </c>
      <c r="K27" s="3">
        <v>1175</v>
      </c>
      <c r="L27" s="3">
        <v>381</v>
      </c>
    </row>
    <row r="28" spans="1:12" x14ac:dyDescent="0.25">
      <c r="A28" s="2" t="s">
        <v>68</v>
      </c>
      <c r="B28" s="3">
        <v>42</v>
      </c>
      <c r="C28" s="3">
        <v>626226</v>
      </c>
      <c r="D28" s="3">
        <v>535082447.37</v>
      </c>
      <c r="E28" s="3">
        <v>1157083</v>
      </c>
      <c r="F28" s="3">
        <v>26608727</v>
      </c>
      <c r="G28" s="3">
        <v>3134015</v>
      </c>
      <c r="H28" s="3">
        <v>186436</v>
      </c>
      <c r="I28" s="3">
        <v>262359772.47</v>
      </c>
      <c r="J28" s="3">
        <v>593313</v>
      </c>
      <c r="K28" s="3">
        <v>929239</v>
      </c>
      <c r="L28" s="3">
        <v>456862</v>
      </c>
    </row>
    <row r="29" spans="1:12" x14ac:dyDescent="0.25">
      <c r="A29" s="2" t="s">
        <v>161</v>
      </c>
      <c r="B29" s="3">
        <v>25</v>
      </c>
      <c r="C29" s="3">
        <v>311759</v>
      </c>
      <c r="D29" s="3">
        <v>306397426.55000001</v>
      </c>
      <c r="E29" s="3">
        <v>583385</v>
      </c>
      <c r="F29" s="3">
        <v>15217631</v>
      </c>
      <c r="G29" s="3">
        <v>2038185</v>
      </c>
      <c r="H29" s="3">
        <v>99126</v>
      </c>
      <c r="I29" s="3">
        <v>159305559.06</v>
      </c>
      <c r="J29" s="3">
        <v>309712</v>
      </c>
      <c r="K29" s="3">
        <v>468711</v>
      </c>
      <c r="L29" s="3">
        <v>240646</v>
      </c>
    </row>
    <row r="30" spans="1:12" x14ac:dyDescent="0.25">
      <c r="A30" s="2" t="s">
        <v>212</v>
      </c>
      <c r="B30" s="3">
        <v>30</v>
      </c>
      <c r="C30" s="3">
        <v>422466</v>
      </c>
      <c r="D30" s="3">
        <v>438454428.13</v>
      </c>
      <c r="E30" s="3">
        <v>781353</v>
      </c>
      <c r="F30" s="3">
        <v>21792482</v>
      </c>
      <c r="G30" s="3">
        <v>2979177</v>
      </c>
      <c r="H30" s="3">
        <v>133229</v>
      </c>
      <c r="I30" s="3">
        <v>229826486.78</v>
      </c>
      <c r="J30" s="3">
        <v>421604</v>
      </c>
      <c r="K30" s="3">
        <v>642683</v>
      </c>
      <c r="L30" s="3">
        <v>335580</v>
      </c>
    </row>
    <row r="31" spans="1:12" x14ac:dyDescent="0.25">
      <c r="A31" s="2" t="s">
        <v>301</v>
      </c>
      <c r="B31" s="3">
        <v>38</v>
      </c>
      <c r="C31" s="3">
        <v>738775</v>
      </c>
      <c r="D31" s="3">
        <v>633179607.50999999</v>
      </c>
      <c r="E31" s="3">
        <v>1246985</v>
      </c>
      <c r="F31" s="3">
        <v>31500818</v>
      </c>
      <c r="G31" s="3">
        <v>3463243</v>
      </c>
      <c r="H31" s="3">
        <v>186216</v>
      </c>
      <c r="I31" s="3">
        <v>286565891.86000001</v>
      </c>
      <c r="J31" s="3">
        <v>560420</v>
      </c>
      <c r="K31" s="3">
        <v>1022742</v>
      </c>
      <c r="L31" s="3">
        <v>438508</v>
      </c>
    </row>
    <row r="32" spans="1:12" x14ac:dyDescent="0.25">
      <c r="C32" s="5"/>
      <c r="D32" s="5">
        <f>SUM(D27:D31)</f>
        <v>1914351022.5400002</v>
      </c>
      <c r="E32" s="5">
        <f t="shared" ref="E32" si="2">SUM(E27:E31)</f>
        <v>3770023</v>
      </c>
      <c r="F32" s="5">
        <f t="shared" ref="F32" si="3">SUM(F27:F31)</f>
        <v>95127159</v>
      </c>
      <c r="G32" s="5">
        <f t="shared" ref="G32" si="4">SUM(G27:G31)</f>
        <v>11626848</v>
      </c>
      <c r="H32" s="5">
        <f t="shared" ref="H32" si="5">SUM(H27:H31)</f>
        <v>605241</v>
      </c>
      <c r="I32" s="5">
        <f t="shared" ref="I32" si="6">SUM(I27:I31)</f>
        <v>938435825.99000001</v>
      </c>
      <c r="J32" s="5">
        <f t="shared" ref="J32" si="7">SUM(J27:J31)</f>
        <v>1885445</v>
      </c>
      <c r="K32" s="5">
        <f t="shared" ref="K32" si="8">SUM(K27:K31)</f>
        <v>3064550</v>
      </c>
      <c r="L32" s="5">
        <f t="shared" ref="L32" si="9">SUM(L27:L31)</f>
        <v>1471977</v>
      </c>
    </row>
    <row r="33" spans="1:12" x14ac:dyDescent="0.25">
      <c r="A33" s="7" t="s">
        <v>403</v>
      </c>
      <c r="B33" s="7" t="s">
        <v>401</v>
      </c>
      <c r="C33" s="7" t="s">
        <v>63</v>
      </c>
      <c r="D33" s="7" t="s">
        <v>28</v>
      </c>
      <c r="E33" s="7" t="s">
        <v>29</v>
      </c>
      <c r="F33" s="7" t="s">
        <v>65</v>
      </c>
      <c r="G33" s="7" t="s">
        <v>30</v>
      </c>
      <c r="H33" s="7" t="s">
        <v>402</v>
      </c>
      <c r="I33" s="7" t="s">
        <v>6</v>
      </c>
      <c r="J33" s="7" t="s">
        <v>8</v>
      </c>
      <c r="K33" s="7" t="s">
        <v>43</v>
      </c>
      <c r="L33" s="7" t="s">
        <v>26</v>
      </c>
    </row>
    <row r="34" spans="1:12" x14ac:dyDescent="0.25">
      <c r="B34" s="3">
        <v>136</v>
      </c>
      <c r="C34" s="3">
        <v>1985499</v>
      </c>
      <c r="D34" s="3">
        <v>1914351022.54</v>
      </c>
      <c r="E34" s="3">
        <v>3770023</v>
      </c>
      <c r="F34" s="3">
        <v>95127159</v>
      </c>
      <c r="G34" s="3">
        <v>11626848</v>
      </c>
      <c r="H34" s="3">
        <v>552693</v>
      </c>
      <c r="I34" s="3">
        <v>938435825.99000001</v>
      </c>
      <c r="J34" s="3">
        <v>1885445</v>
      </c>
      <c r="K34" s="3">
        <v>3064550</v>
      </c>
      <c r="L34" s="3">
        <v>1471977</v>
      </c>
    </row>
    <row r="37" spans="1:12" x14ac:dyDescent="0.25">
      <c r="D37" s="5"/>
    </row>
    <row r="42" spans="1:12" x14ac:dyDescent="0.25">
      <c r="F42" s="5"/>
    </row>
    <row r="44" spans="1:12" x14ac:dyDescent="0.25">
      <c r="A44" t="s">
        <v>61</v>
      </c>
      <c r="B44" t="s">
        <v>401</v>
      </c>
      <c r="C44" t="s">
        <v>63</v>
      </c>
      <c r="D44" t="s">
        <v>28</v>
      </c>
      <c r="E44" t="s">
        <v>29</v>
      </c>
      <c r="F44" t="s">
        <v>65</v>
      </c>
      <c r="G44" t="s">
        <v>30</v>
      </c>
      <c r="H44" t="s">
        <v>402</v>
      </c>
      <c r="I44" t="s">
        <v>6</v>
      </c>
      <c r="J44" t="s">
        <v>8</v>
      </c>
      <c r="K44" t="s">
        <v>43</v>
      </c>
      <c r="L44" t="s">
        <v>26</v>
      </c>
    </row>
    <row r="45" spans="1:12" x14ac:dyDescent="0.25">
      <c r="A45" t="s">
        <v>66</v>
      </c>
      <c r="B45" s="3">
        <v>1</v>
      </c>
      <c r="C45" s="3">
        <v>1382</v>
      </c>
      <c r="D45" s="3">
        <v>1266700.6399999999</v>
      </c>
      <c r="E45" s="3">
        <v>1510</v>
      </c>
      <c r="F45" s="3">
        <v>27073</v>
      </c>
      <c r="G45" s="3">
        <v>29783</v>
      </c>
      <c r="H45" s="3">
        <v>748</v>
      </c>
      <c r="I45" s="3">
        <v>728833.51</v>
      </c>
      <c r="J45" s="3">
        <v>871</v>
      </c>
      <c r="K45" s="3">
        <v>1497</v>
      </c>
      <c r="L45" s="3">
        <v>863</v>
      </c>
    </row>
    <row r="46" spans="1:12" x14ac:dyDescent="0.25">
      <c r="A46" t="s">
        <v>68</v>
      </c>
      <c r="B46" s="3">
        <v>46</v>
      </c>
      <c r="C46" s="3">
        <v>755986</v>
      </c>
      <c r="D46" s="3">
        <v>704935884.52999997</v>
      </c>
      <c r="E46" s="3">
        <v>1558464</v>
      </c>
      <c r="F46" s="3">
        <v>34537503</v>
      </c>
      <c r="G46" s="3">
        <v>13245026</v>
      </c>
      <c r="H46" s="3">
        <v>485388</v>
      </c>
      <c r="I46" s="3">
        <v>549497004.90999997</v>
      </c>
      <c r="J46" s="3">
        <v>1225095</v>
      </c>
      <c r="K46" s="3">
        <v>1223242</v>
      </c>
      <c r="L46" s="3">
        <v>943526</v>
      </c>
    </row>
    <row r="47" spans="1:12" x14ac:dyDescent="0.25">
      <c r="A47" t="s">
        <v>161</v>
      </c>
      <c r="B47" s="3">
        <v>25</v>
      </c>
      <c r="C47" s="3">
        <v>443825</v>
      </c>
      <c r="D47" s="3">
        <v>449743392.36000001</v>
      </c>
      <c r="E47" s="3">
        <v>975367</v>
      </c>
      <c r="F47" s="3">
        <v>21997384</v>
      </c>
      <c r="G47" s="3">
        <v>9011602</v>
      </c>
      <c r="H47" s="3">
        <v>294303</v>
      </c>
      <c r="I47" s="3">
        <v>363163916.38999999</v>
      </c>
      <c r="J47" s="3">
        <v>785229</v>
      </c>
      <c r="K47" s="3">
        <v>738491</v>
      </c>
      <c r="L47" s="3">
        <v>584165</v>
      </c>
    </row>
    <row r="48" spans="1:12" x14ac:dyDescent="0.25">
      <c r="A48" t="s">
        <v>212</v>
      </c>
      <c r="B48" s="3">
        <v>44</v>
      </c>
      <c r="C48" s="3">
        <v>621346</v>
      </c>
      <c r="D48" s="3">
        <v>673401905.34000003</v>
      </c>
      <c r="E48" s="3">
        <v>1384735</v>
      </c>
      <c r="F48" s="3">
        <v>32768702</v>
      </c>
      <c r="G48" s="3">
        <v>14633465</v>
      </c>
      <c r="H48" s="3">
        <v>407218</v>
      </c>
      <c r="I48" s="3">
        <v>543509143.57000005</v>
      </c>
      <c r="J48" s="3">
        <v>1119659</v>
      </c>
      <c r="K48" s="3">
        <v>1072764</v>
      </c>
      <c r="L48" s="3">
        <v>852297</v>
      </c>
    </row>
    <row r="49" spans="1:12" x14ac:dyDescent="0.25">
      <c r="A49" t="s">
        <v>301</v>
      </c>
      <c r="B49" s="3">
        <v>49</v>
      </c>
      <c r="C49" s="3">
        <v>967906</v>
      </c>
      <c r="D49" s="3">
        <v>877962760.26999998</v>
      </c>
      <c r="E49" s="3">
        <v>1893539</v>
      </c>
      <c r="F49" s="3">
        <v>43099936</v>
      </c>
      <c r="G49" s="3">
        <v>15061757</v>
      </c>
      <c r="H49" s="3">
        <v>551985</v>
      </c>
      <c r="I49" s="3">
        <v>647287405.49000001</v>
      </c>
      <c r="J49" s="3">
        <v>1372617</v>
      </c>
      <c r="K49" s="3">
        <v>1456488</v>
      </c>
      <c r="L49" s="3">
        <v>1027316</v>
      </c>
    </row>
    <row r="50" spans="1:12" x14ac:dyDescent="0.25">
      <c r="D50" s="3">
        <f>SUM(D45:D49)</f>
        <v>2707310643.1399999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A908-E86C-4AFA-9E58-AD8869B37D73}">
  <dimension ref="A1:T33"/>
  <sheetViews>
    <sheetView workbookViewId="0"/>
  </sheetViews>
  <sheetFormatPr defaultRowHeight="15" x14ac:dyDescent="0.25"/>
  <cols>
    <col min="1" max="1" width="16.5703125" bestFit="1" customWidth="1"/>
    <col min="2" max="2" width="10.140625" bestFit="1" customWidth="1"/>
    <col min="3" max="3" width="14.28515625" bestFit="1" customWidth="1"/>
    <col min="4" max="4" width="10" bestFit="1" customWidth="1"/>
    <col min="5" max="5" width="11.5703125" bestFit="1" customWidth="1"/>
    <col min="6" max="6" width="14.28515625" bestFit="1" customWidth="1"/>
    <col min="7" max="7" width="10" bestFit="1" customWidth="1"/>
    <col min="8" max="8" width="4.85546875" bestFit="1" customWidth="1"/>
    <col min="11" max="11" width="11.42578125" bestFit="1" customWidth="1"/>
    <col min="12" max="12" width="10.140625" bestFit="1" customWidth="1"/>
    <col min="13" max="13" width="17.85546875" bestFit="1" customWidth="1"/>
    <col min="14" max="14" width="10.140625" bestFit="1" customWidth="1"/>
    <col min="15" max="15" width="13.42578125" bestFit="1" customWidth="1"/>
    <col min="16" max="16" width="9.5703125" bestFit="1" customWidth="1"/>
    <col min="17" max="17" width="10.7109375" bestFit="1" customWidth="1"/>
    <col min="18" max="18" width="14.28515625" bestFit="1" customWidth="1"/>
    <col min="19" max="19" width="9.140625" bestFit="1" customWidth="1"/>
    <col min="20" max="20" width="4.42578125" bestFit="1" customWidth="1"/>
  </cols>
  <sheetData>
    <row r="1" spans="1:20" x14ac:dyDescent="0.25">
      <c r="A1" s="19" t="s">
        <v>400</v>
      </c>
      <c r="M1" s="2" t="s">
        <v>404</v>
      </c>
    </row>
    <row r="2" spans="1:20" x14ac:dyDescent="0.25">
      <c r="A2" s="4" t="s">
        <v>32</v>
      </c>
      <c r="B2" s="4" t="s">
        <v>63</v>
      </c>
      <c r="C2" s="4" t="s">
        <v>28</v>
      </c>
      <c r="D2" s="4" t="s">
        <v>64</v>
      </c>
      <c r="E2" s="4" t="s">
        <v>406</v>
      </c>
      <c r="F2" s="4" t="s">
        <v>6</v>
      </c>
      <c r="G2" s="4" t="s">
        <v>29</v>
      </c>
      <c r="H2" s="4" t="s">
        <v>22</v>
      </c>
      <c r="M2" s="4" t="s">
        <v>32</v>
      </c>
      <c r="N2" s="4" t="s">
        <v>63</v>
      </c>
      <c r="O2" s="4" t="s">
        <v>28</v>
      </c>
      <c r="P2" s="4" t="s">
        <v>64</v>
      </c>
      <c r="Q2" s="4" t="s">
        <v>406</v>
      </c>
      <c r="R2" s="4" t="s">
        <v>6</v>
      </c>
      <c r="S2" s="4" t="s">
        <v>29</v>
      </c>
      <c r="T2" s="4" t="s">
        <v>22</v>
      </c>
    </row>
    <row r="3" spans="1:20" x14ac:dyDescent="0.25">
      <c r="A3" s="2" t="s">
        <v>407</v>
      </c>
      <c r="B3" s="18">
        <v>1793627</v>
      </c>
      <c r="C3" s="18">
        <v>1681548443</v>
      </c>
      <c r="D3" s="18">
        <v>1134839</v>
      </c>
      <c r="E3" s="18">
        <v>11765146</v>
      </c>
      <c r="F3" s="18">
        <v>1320944174</v>
      </c>
      <c r="G3" s="18">
        <v>3699589</v>
      </c>
      <c r="H3" s="18">
        <v>142.92627100000001</v>
      </c>
      <c r="M3" s="2" t="s">
        <v>407</v>
      </c>
      <c r="N3" s="18">
        <v>1653451</v>
      </c>
      <c r="O3" s="18">
        <v>1557021184</v>
      </c>
      <c r="P3" s="18">
        <v>994854</v>
      </c>
      <c r="Q3" s="18">
        <v>11052264.98</v>
      </c>
      <c r="R3" s="18">
        <v>1176854795</v>
      </c>
      <c r="S3" s="18">
        <v>3335337</v>
      </c>
      <c r="T3" s="18">
        <v>140.878018</v>
      </c>
    </row>
    <row r="4" spans="1:20" x14ac:dyDescent="0.25">
      <c r="A4" s="2" t="s">
        <v>408</v>
      </c>
      <c r="B4" s="18">
        <v>1203921</v>
      </c>
      <c r="C4" s="18">
        <v>1015450724</v>
      </c>
      <c r="D4" s="18">
        <v>792567</v>
      </c>
      <c r="E4" s="18">
        <v>6932971</v>
      </c>
      <c r="F4" s="18">
        <v>781561420</v>
      </c>
      <c r="G4" s="18">
        <v>2101389</v>
      </c>
      <c r="H4" s="18">
        <v>146.466893</v>
      </c>
      <c r="M4" s="2" t="s">
        <v>408</v>
      </c>
      <c r="N4" s="18">
        <v>1057379</v>
      </c>
      <c r="O4" s="18">
        <v>862124084</v>
      </c>
      <c r="P4" s="18">
        <v>664530</v>
      </c>
      <c r="Q4" s="18">
        <v>6137976.6600000001</v>
      </c>
      <c r="R4" s="18">
        <v>633710352</v>
      </c>
      <c r="S4" s="18">
        <v>1808010</v>
      </c>
      <c r="T4" s="18">
        <v>140.45737399999999</v>
      </c>
    </row>
    <row r="5" spans="1:20" x14ac:dyDescent="0.25">
      <c r="A5" t="s">
        <v>403</v>
      </c>
      <c r="B5" s="1">
        <v>2581142</v>
      </c>
      <c r="C5" s="1">
        <v>2696999167</v>
      </c>
      <c r="D5" s="1">
        <v>2620169</v>
      </c>
      <c r="E5" s="1">
        <v>18698117</v>
      </c>
      <c r="F5" s="1">
        <v>2064335853</v>
      </c>
      <c r="G5" s="1">
        <v>5800978</v>
      </c>
      <c r="H5" s="1">
        <v>144.239079</v>
      </c>
      <c r="M5" s="20" t="s">
        <v>403</v>
      </c>
      <c r="N5" s="18">
        <v>2348009</v>
      </c>
      <c r="O5" s="18">
        <v>2419145268</v>
      </c>
      <c r="P5" s="18">
        <v>2252483</v>
      </c>
      <c r="Q5" s="18">
        <v>17190241.640000001</v>
      </c>
      <c r="R5" s="18">
        <v>1767792738</v>
      </c>
      <c r="S5" s="18">
        <v>5143347</v>
      </c>
      <c r="T5" s="18">
        <v>140.727822</v>
      </c>
    </row>
    <row r="6" spans="1:20" x14ac:dyDescent="0.25">
      <c r="A6" s="28"/>
      <c r="B6" s="28"/>
      <c r="C6" s="28"/>
      <c r="D6" s="28"/>
      <c r="E6" s="28"/>
      <c r="F6" s="28"/>
      <c r="G6" s="28"/>
      <c r="H6" s="28"/>
    </row>
    <row r="11" spans="1:20" x14ac:dyDescent="0.25">
      <c r="A11" s="4" t="s">
        <v>409</v>
      </c>
      <c r="B11" s="4" t="s">
        <v>63</v>
      </c>
      <c r="C11" s="4" t="s">
        <v>28</v>
      </c>
      <c r="D11" s="4" t="s">
        <v>64</v>
      </c>
      <c r="E11" s="4" t="s">
        <v>406</v>
      </c>
      <c r="F11" s="4" t="s">
        <v>6</v>
      </c>
      <c r="G11" s="4" t="s">
        <v>29</v>
      </c>
      <c r="H11" s="4" t="s">
        <v>22</v>
      </c>
      <c r="M11" s="4" t="s">
        <v>409</v>
      </c>
      <c r="N11" s="4" t="s">
        <v>63</v>
      </c>
      <c r="O11" s="4" t="s">
        <v>28</v>
      </c>
      <c r="P11" s="4" t="s">
        <v>64</v>
      </c>
      <c r="Q11" s="4" t="s">
        <v>406</v>
      </c>
      <c r="R11" s="4" t="s">
        <v>6</v>
      </c>
      <c r="S11" s="4" t="s">
        <v>29</v>
      </c>
      <c r="T11" s="4" t="s">
        <v>22</v>
      </c>
    </row>
    <row r="12" spans="1:20" x14ac:dyDescent="0.25">
      <c r="A12" s="2" t="s">
        <v>410</v>
      </c>
      <c r="B12" s="18">
        <v>558912</v>
      </c>
      <c r="C12" s="18">
        <v>442261841</v>
      </c>
      <c r="D12" s="18">
        <v>397137</v>
      </c>
      <c r="E12" s="18">
        <v>2874648</v>
      </c>
      <c r="F12" s="18">
        <v>345383295</v>
      </c>
      <c r="G12" s="18">
        <v>853539</v>
      </c>
      <c r="H12" s="18">
        <v>153.849042</v>
      </c>
      <c r="M12" s="2" t="s">
        <v>411</v>
      </c>
      <c r="N12" s="18">
        <v>565250</v>
      </c>
      <c r="O12" s="18">
        <v>426854850</v>
      </c>
      <c r="P12" s="18">
        <v>364207</v>
      </c>
      <c r="Q12" s="18">
        <v>3030383.38</v>
      </c>
      <c r="R12" s="18">
        <v>307676128</v>
      </c>
      <c r="S12" s="18">
        <v>879720</v>
      </c>
      <c r="T12" s="18">
        <v>140.85836599999999</v>
      </c>
    </row>
    <row r="13" spans="1:20" x14ac:dyDescent="0.25">
      <c r="A13" s="2" t="s">
        <v>412</v>
      </c>
      <c r="B13" s="18">
        <v>436790</v>
      </c>
      <c r="C13" s="18">
        <v>281322671</v>
      </c>
      <c r="D13" s="18">
        <v>305059</v>
      </c>
      <c r="E13" s="18">
        <v>2052124</v>
      </c>
      <c r="F13" s="18">
        <v>212830157</v>
      </c>
      <c r="G13" s="18">
        <v>663997</v>
      </c>
      <c r="H13" s="18">
        <v>137.08853400000001</v>
      </c>
      <c r="M13" s="2" t="s">
        <v>412</v>
      </c>
      <c r="N13" s="18">
        <v>426059</v>
      </c>
      <c r="O13" s="18">
        <v>292507113</v>
      </c>
      <c r="P13" s="18">
        <v>285065</v>
      </c>
      <c r="Q13" s="18">
        <v>2100086.19</v>
      </c>
      <c r="R13" s="18">
        <v>211236541</v>
      </c>
      <c r="S13" s="18">
        <v>640240</v>
      </c>
      <c r="T13" s="18">
        <v>139.28338500000001</v>
      </c>
    </row>
    <row r="14" spans="1:20" x14ac:dyDescent="0.25">
      <c r="A14" s="2" t="s">
        <v>413</v>
      </c>
      <c r="B14" s="18">
        <v>651544</v>
      </c>
      <c r="C14" s="18">
        <v>502207349</v>
      </c>
      <c r="D14" s="18">
        <v>453347</v>
      </c>
      <c r="E14" s="18">
        <v>3352815</v>
      </c>
      <c r="F14" s="18">
        <v>387804684</v>
      </c>
      <c r="G14" s="18">
        <v>1012276</v>
      </c>
      <c r="H14" s="18">
        <v>149.786776</v>
      </c>
      <c r="M14" s="2" t="s">
        <v>414</v>
      </c>
      <c r="N14" s="18">
        <v>437388</v>
      </c>
      <c r="O14" s="18">
        <v>303444124</v>
      </c>
      <c r="P14" s="18">
        <v>295632</v>
      </c>
      <c r="Q14" s="18">
        <v>2155877.91</v>
      </c>
      <c r="R14" s="18">
        <v>222732712</v>
      </c>
      <c r="S14" s="18">
        <v>667775</v>
      </c>
      <c r="T14" s="18">
        <v>140.75199799999999</v>
      </c>
    </row>
    <row r="15" spans="1:20" x14ac:dyDescent="0.25">
      <c r="A15" s="2" t="s">
        <v>411</v>
      </c>
      <c r="B15" s="18">
        <v>684876</v>
      </c>
      <c r="C15" s="18">
        <v>513243375</v>
      </c>
      <c r="D15" s="18">
        <v>459954</v>
      </c>
      <c r="E15" s="18">
        <v>3580156</v>
      </c>
      <c r="F15" s="18">
        <v>386410596</v>
      </c>
      <c r="G15" s="18">
        <v>1089113</v>
      </c>
      <c r="H15" s="18">
        <v>143.35782399999999</v>
      </c>
      <c r="M15" s="2" t="s">
        <v>415</v>
      </c>
      <c r="N15" s="18">
        <v>426974</v>
      </c>
      <c r="O15" s="18">
        <v>307244107</v>
      </c>
      <c r="P15" s="18">
        <v>289801</v>
      </c>
      <c r="Q15" s="18">
        <v>2154046.71</v>
      </c>
      <c r="R15" s="18">
        <v>226036539</v>
      </c>
      <c r="S15" s="18">
        <v>644248</v>
      </c>
      <c r="T15" s="18">
        <v>142.63576800000001</v>
      </c>
    </row>
    <row r="16" spans="1:20" x14ac:dyDescent="0.25">
      <c r="A16" s="2" t="s">
        <v>416</v>
      </c>
      <c r="B16" s="18">
        <v>486195</v>
      </c>
      <c r="C16" s="18">
        <v>338451546</v>
      </c>
      <c r="D16" s="18">
        <v>343457</v>
      </c>
      <c r="E16" s="18">
        <v>2394449</v>
      </c>
      <c r="F16" s="18">
        <v>259590718</v>
      </c>
      <c r="G16" s="18">
        <v>743356</v>
      </c>
      <c r="H16" s="18">
        <v>141.34840500000001</v>
      </c>
      <c r="M16" s="2" t="s">
        <v>416</v>
      </c>
      <c r="N16" s="18">
        <v>457642</v>
      </c>
      <c r="O16" s="18">
        <v>335581808</v>
      </c>
      <c r="P16" s="18">
        <v>310189</v>
      </c>
      <c r="Q16" s="18">
        <v>2306385.79</v>
      </c>
      <c r="R16" s="18">
        <v>247335644</v>
      </c>
      <c r="S16" s="18">
        <v>691651</v>
      </c>
      <c r="T16" s="18">
        <v>145.50116</v>
      </c>
    </row>
    <row r="17" spans="1:20" x14ac:dyDescent="0.25">
      <c r="A17" s="2" t="s">
        <v>414</v>
      </c>
      <c r="B17" s="18">
        <v>470913</v>
      </c>
      <c r="C17" s="18">
        <v>307258720</v>
      </c>
      <c r="D17" s="18">
        <v>330471</v>
      </c>
      <c r="E17" s="18">
        <v>2216141</v>
      </c>
      <c r="F17" s="18">
        <v>233879821</v>
      </c>
      <c r="G17" s="18">
        <v>725716</v>
      </c>
      <c r="H17" s="18">
        <v>138.64583500000001</v>
      </c>
      <c r="M17" s="2" t="s">
        <v>410</v>
      </c>
      <c r="N17" s="18">
        <v>459326</v>
      </c>
      <c r="O17" s="18">
        <v>318244032</v>
      </c>
      <c r="P17" s="18">
        <v>311354</v>
      </c>
      <c r="Q17" s="18">
        <v>2335868.38</v>
      </c>
      <c r="R17" s="18">
        <v>233547535</v>
      </c>
      <c r="S17" s="18">
        <v>691423</v>
      </c>
      <c r="T17" s="18">
        <v>136.242279</v>
      </c>
    </row>
    <row r="18" spans="1:20" x14ac:dyDescent="0.25">
      <c r="A18" s="2" t="s">
        <v>415</v>
      </c>
      <c r="B18" s="18">
        <v>467765</v>
      </c>
      <c r="C18" s="18">
        <v>312253665</v>
      </c>
      <c r="D18" s="18">
        <v>330744</v>
      </c>
      <c r="E18" s="18">
        <v>2227784</v>
      </c>
      <c r="F18" s="18">
        <v>238436582</v>
      </c>
      <c r="G18" s="18">
        <v>712981</v>
      </c>
      <c r="H18" s="18">
        <v>140.16334800000001</v>
      </c>
      <c r="M18" s="2" t="s">
        <v>413</v>
      </c>
      <c r="N18" s="18">
        <v>598772</v>
      </c>
      <c r="O18" s="18">
        <v>435269234</v>
      </c>
      <c r="P18" s="18">
        <v>396235</v>
      </c>
      <c r="Q18" s="18">
        <v>3107593.28</v>
      </c>
      <c r="R18" s="18">
        <v>319227639</v>
      </c>
      <c r="S18" s="18">
        <v>928290</v>
      </c>
      <c r="T18" s="18">
        <v>140.06634500000001</v>
      </c>
    </row>
    <row r="19" spans="1:20" x14ac:dyDescent="0.25">
      <c r="A19" s="2"/>
      <c r="B19" s="18"/>
      <c r="C19" s="18">
        <f>SUM(C12:C18)</f>
        <v>2696999167</v>
      </c>
      <c r="D19" s="18">
        <f t="shared" ref="D19:G19" si="0">SUM(D12:D18)</f>
        <v>2620169</v>
      </c>
      <c r="E19" s="18">
        <f t="shared" si="0"/>
        <v>18698117</v>
      </c>
      <c r="F19" s="18">
        <f t="shared" si="0"/>
        <v>2064335853</v>
      </c>
      <c r="G19" s="18">
        <f t="shared" si="0"/>
        <v>5800978</v>
      </c>
      <c r="H19" s="18"/>
      <c r="M19" s="2"/>
      <c r="N19" s="18"/>
      <c r="O19" s="18">
        <f>SUM(O12:O18)</f>
        <v>2419145268</v>
      </c>
      <c r="P19" s="18">
        <f t="shared" ref="P19:S19" si="1">SUM(P12:P18)</f>
        <v>2252483</v>
      </c>
      <c r="Q19" s="18">
        <f t="shared" si="1"/>
        <v>17190241.640000001</v>
      </c>
      <c r="R19" s="18">
        <f t="shared" si="1"/>
        <v>1767792738</v>
      </c>
      <c r="S19" s="18">
        <f t="shared" si="1"/>
        <v>5143347</v>
      </c>
      <c r="T19" s="18"/>
    </row>
    <row r="32" spans="1:20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</sheetData>
  <sortState xmlns:xlrd2="http://schemas.microsoft.com/office/spreadsheetml/2017/richdata2" ref="M12:T18">
    <sortCondition ref="M12:M18" customList="Sunday,Monday,Tuesday,Wednesday,Thursday,Friday,Saturday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FB7B-6388-492C-B221-724B51DF7EC9}">
  <dimension ref="A1:M13"/>
  <sheetViews>
    <sheetView workbookViewId="0">
      <selection activeCell="I12" sqref="I12"/>
    </sheetView>
  </sheetViews>
  <sheetFormatPr defaultRowHeight="15" x14ac:dyDescent="0.25"/>
  <cols>
    <col min="1" max="1" width="14.7109375" bestFit="1" customWidth="1"/>
    <col min="2" max="2" width="11.5703125" bestFit="1" customWidth="1"/>
    <col min="3" max="3" width="12.5703125" bestFit="1" customWidth="1"/>
    <col min="4" max="4" width="16.85546875" bestFit="1" customWidth="1"/>
    <col min="7" max="7" width="14.7109375" bestFit="1" customWidth="1"/>
    <col min="8" max="8" width="11.5703125" bestFit="1" customWidth="1"/>
    <col min="9" max="9" width="12.5703125" bestFit="1" customWidth="1"/>
    <col min="10" max="10" width="15.28515625" bestFit="1" customWidth="1"/>
    <col min="13" max="13" width="14.28515625" bestFit="1" customWidth="1"/>
  </cols>
  <sheetData>
    <row r="1" spans="1:13" x14ac:dyDescent="0.25">
      <c r="C1" s="1">
        <f>SUBTOTAL(9,C3:C13)</f>
        <v>5814490</v>
      </c>
      <c r="D1" s="1">
        <f>SUBTOTAL(9,D3:D13)</f>
        <v>2707759086.8599997</v>
      </c>
      <c r="M1" s="3"/>
    </row>
    <row r="2" spans="1:13" x14ac:dyDescent="0.25">
      <c r="A2" s="1" t="s">
        <v>417</v>
      </c>
      <c r="B2" s="1" t="s">
        <v>63</v>
      </c>
      <c r="C2" s="1" t="s">
        <v>29</v>
      </c>
      <c r="D2" s="1" t="s">
        <v>28</v>
      </c>
    </row>
    <row r="3" spans="1:13" x14ac:dyDescent="0.25">
      <c r="A3" s="1" t="s">
        <v>418</v>
      </c>
      <c r="B3" s="1">
        <v>885665</v>
      </c>
      <c r="C3" s="1">
        <v>1895012</v>
      </c>
      <c r="D3" s="1">
        <v>303046916.13</v>
      </c>
    </row>
    <row r="4" spans="1:13" x14ac:dyDescent="0.25">
      <c r="A4" s="1" t="s">
        <v>419</v>
      </c>
      <c r="B4" s="1">
        <v>860581</v>
      </c>
      <c r="C4" s="1">
        <v>2183440</v>
      </c>
      <c r="D4" s="1">
        <v>790527984.19000006</v>
      </c>
    </row>
    <row r="5" spans="1:13" x14ac:dyDescent="0.25">
      <c r="A5" s="1" t="s">
        <v>420</v>
      </c>
      <c r="B5" s="1">
        <v>414919</v>
      </c>
      <c r="C5" s="1">
        <v>928885</v>
      </c>
      <c r="D5" s="1">
        <v>562572112.85000002</v>
      </c>
    </row>
    <row r="6" spans="1:13" x14ac:dyDescent="0.25">
      <c r="A6" s="1" t="s">
        <v>421</v>
      </c>
      <c r="B6" s="1">
        <v>187841</v>
      </c>
      <c r="C6" s="1">
        <v>377199</v>
      </c>
      <c r="D6" s="1">
        <v>323563252.26999998</v>
      </c>
    </row>
    <row r="7" spans="1:13" x14ac:dyDescent="0.25">
      <c r="A7" s="1" t="s">
        <v>422</v>
      </c>
      <c r="B7" s="1">
        <v>95971</v>
      </c>
      <c r="C7" s="1">
        <v>177333</v>
      </c>
      <c r="D7" s="1">
        <v>197792737.83000001</v>
      </c>
    </row>
    <row r="8" spans="1:13" x14ac:dyDescent="0.25">
      <c r="A8" s="1" t="s">
        <v>423</v>
      </c>
      <c r="B8" s="1">
        <v>46993</v>
      </c>
      <c r="C8" s="1">
        <v>87179</v>
      </c>
      <c r="D8" s="1">
        <v>118855411.39</v>
      </c>
    </row>
    <row r="9" spans="1:13" x14ac:dyDescent="0.25">
      <c r="A9" s="1" t="s">
        <v>424</v>
      </c>
      <c r="B9" s="1">
        <v>27916</v>
      </c>
      <c r="C9" s="1">
        <v>50270</v>
      </c>
      <c r="D9" s="1">
        <v>81217605.659999996</v>
      </c>
    </row>
    <row r="10" spans="1:13" x14ac:dyDescent="0.25">
      <c r="A10" s="1" t="s">
        <v>425</v>
      </c>
      <c r="B10" s="1">
        <v>18493</v>
      </c>
      <c r="C10" s="1">
        <v>31885</v>
      </c>
      <c r="D10" s="1">
        <v>59487279.560000002</v>
      </c>
    </row>
    <row r="11" spans="1:13" x14ac:dyDescent="0.25">
      <c r="A11" s="1" t="s">
        <v>426</v>
      </c>
      <c r="B11" s="1">
        <v>12314</v>
      </c>
      <c r="C11" s="1">
        <v>21045</v>
      </c>
      <c r="D11" s="1">
        <v>44504978.960000001</v>
      </c>
    </row>
    <row r="12" spans="1:13" x14ac:dyDescent="0.25">
      <c r="A12" s="1" t="s">
        <v>427</v>
      </c>
      <c r="B12" s="1">
        <v>9396</v>
      </c>
      <c r="C12" s="1">
        <v>14785</v>
      </c>
      <c r="D12" s="1">
        <v>35062674.090000004</v>
      </c>
    </row>
    <row r="13" spans="1:13" x14ac:dyDescent="0.25">
      <c r="A13" s="1" t="s">
        <v>428</v>
      </c>
      <c r="B13" s="1">
        <v>29178</v>
      </c>
      <c r="C13" s="1">
        <v>47457</v>
      </c>
      <c r="D13" s="1">
        <v>191128133.93000001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BC3-5BCC-44A0-BC19-521239D21B5A}">
  <dimension ref="A1:F34"/>
  <sheetViews>
    <sheetView workbookViewId="0">
      <selection activeCell="D1" sqref="D1"/>
    </sheetView>
  </sheetViews>
  <sheetFormatPr defaultRowHeight="15" x14ac:dyDescent="0.25"/>
  <cols>
    <col min="1" max="1" width="13.7109375" bestFit="1" customWidth="1"/>
    <col min="2" max="2" width="16.7109375" bestFit="1" customWidth="1"/>
    <col min="3" max="3" width="12.5703125" bestFit="1" customWidth="1"/>
    <col min="4" max="4" width="16.85546875" bestFit="1" customWidth="1"/>
    <col min="5" max="5" width="14.28515625" bestFit="1" customWidth="1"/>
    <col min="6" max="6" width="12.7109375" bestFit="1" customWidth="1"/>
  </cols>
  <sheetData>
    <row r="1" spans="1:6" x14ac:dyDescent="0.25">
      <c r="D1" s="1">
        <f>SUBTOTAL(9,D3:D34)</f>
        <v>2696999167</v>
      </c>
      <c r="E1" s="1">
        <f t="shared" ref="E1:F1" si="0">SUBTOTAL(9,E3:E34)</f>
        <v>18698117</v>
      </c>
      <c r="F1" s="1">
        <f t="shared" si="0"/>
        <v>9254742</v>
      </c>
    </row>
    <row r="2" spans="1:6" x14ac:dyDescent="0.25">
      <c r="A2" s="7" t="s">
        <v>429</v>
      </c>
      <c r="B2" s="7" t="s">
        <v>430</v>
      </c>
      <c r="C2" s="7" t="s">
        <v>63</v>
      </c>
      <c r="D2" s="7" t="s">
        <v>28</v>
      </c>
      <c r="E2" s="7" t="s">
        <v>406</v>
      </c>
      <c r="F2" s="7" t="s">
        <v>29</v>
      </c>
    </row>
    <row r="3" spans="1:6" x14ac:dyDescent="0.25">
      <c r="A3" t="s">
        <v>431</v>
      </c>
      <c r="B3" t="s">
        <v>431</v>
      </c>
      <c r="C3" s="1">
        <v>32142</v>
      </c>
      <c r="D3" s="1">
        <v>25310056</v>
      </c>
      <c r="E3" s="1">
        <v>48893</v>
      </c>
      <c r="F3" s="1">
        <v>35892</v>
      </c>
    </row>
    <row r="4" spans="1:6" x14ac:dyDescent="0.25">
      <c r="A4" t="s">
        <v>432</v>
      </c>
      <c r="B4" t="s">
        <v>433</v>
      </c>
      <c r="C4" s="1">
        <v>966754</v>
      </c>
      <c r="D4" s="1">
        <v>205553940</v>
      </c>
      <c r="E4" s="1">
        <v>2711654</v>
      </c>
      <c r="F4" s="1">
        <v>1451365</v>
      </c>
    </row>
    <row r="5" spans="1:6" x14ac:dyDescent="0.25">
      <c r="A5" t="s">
        <v>434</v>
      </c>
      <c r="B5" t="s">
        <v>435</v>
      </c>
      <c r="C5" s="1">
        <v>81775</v>
      </c>
      <c r="D5" s="1">
        <v>28014545</v>
      </c>
      <c r="E5" s="1">
        <v>181309</v>
      </c>
      <c r="F5" s="1">
        <v>96405</v>
      </c>
    </row>
    <row r="6" spans="1:6" x14ac:dyDescent="0.25">
      <c r="A6" t="s">
        <v>436</v>
      </c>
      <c r="B6" t="s">
        <v>435</v>
      </c>
      <c r="C6" s="1">
        <v>181720</v>
      </c>
      <c r="D6" s="1">
        <v>49483746</v>
      </c>
      <c r="E6" s="1">
        <v>395023</v>
      </c>
      <c r="F6" s="1">
        <v>226002</v>
      </c>
    </row>
    <row r="7" spans="1:6" x14ac:dyDescent="0.25">
      <c r="A7" t="s">
        <v>437</v>
      </c>
      <c r="B7" t="s">
        <v>438</v>
      </c>
      <c r="C7" s="1">
        <v>17</v>
      </c>
      <c r="D7" s="1">
        <v>2500</v>
      </c>
      <c r="E7" s="1">
        <v>20</v>
      </c>
      <c r="F7" s="1">
        <v>17</v>
      </c>
    </row>
    <row r="8" spans="1:6" x14ac:dyDescent="0.25">
      <c r="A8" t="s">
        <v>439</v>
      </c>
      <c r="B8" t="s">
        <v>433</v>
      </c>
      <c r="C8" s="1">
        <v>317998</v>
      </c>
      <c r="D8" s="1">
        <v>101384326</v>
      </c>
      <c r="E8" s="1">
        <v>438821</v>
      </c>
      <c r="F8" s="1">
        <v>379399</v>
      </c>
    </row>
    <row r="9" spans="1:6" x14ac:dyDescent="0.25">
      <c r="A9" t="s">
        <v>440</v>
      </c>
      <c r="B9" t="s">
        <v>433</v>
      </c>
      <c r="C9" s="1">
        <v>406734</v>
      </c>
      <c r="D9" s="1">
        <v>65123017</v>
      </c>
      <c r="E9" s="1">
        <v>1105749</v>
      </c>
      <c r="F9" s="1">
        <v>597067</v>
      </c>
    </row>
    <row r="10" spans="1:6" x14ac:dyDescent="0.25">
      <c r="A10" t="s">
        <v>441</v>
      </c>
      <c r="B10" t="s">
        <v>438</v>
      </c>
      <c r="C10" s="1">
        <v>4</v>
      </c>
      <c r="D10" s="1">
        <v>255</v>
      </c>
      <c r="E10" s="1">
        <v>7</v>
      </c>
      <c r="F10" s="1">
        <v>5</v>
      </c>
    </row>
    <row r="11" spans="1:6" x14ac:dyDescent="0.25">
      <c r="A11" t="s">
        <v>442</v>
      </c>
      <c r="B11" t="s">
        <v>435</v>
      </c>
      <c r="C11" s="1">
        <v>26656</v>
      </c>
      <c r="D11" s="1">
        <v>8647791</v>
      </c>
      <c r="E11" s="1">
        <v>90832</v>
      </c>
      <c r="F11" s="1">
        <v>30581</v>
      </c>
    </row>
    <row r="12" spans="1:6" x14ac:dyDescent="0.25">
      <c r="A12" t="s">
        <v>443</v>
      </c>
      <c r="B12" t="s">
        <v>438</v>
      </c>
      <c r="C12" s="1">
        <v>135</v>
      </c>
      <c r="D12" s="1">
        <v>31581</v>
      </c>
      <c r="E12" s="1">
        <v>171</v>
      </c>
      <c r="F12" s="1">
        <v>140</v>
      </c>
    </row>
    <row r="13" spans="1:6" x14ac:dyDescent="0.25">
      <c r="A13" t="s">
        <v>444</v>
      </c>
      <c r="B13" t="s">
        <v>438</v>
      </c>
      <c r="C13" s="1">
        <v>57811</v>
      </c>
      <c r="D13" s="1">
        <v>68824322</v>
      </c>
      <c r="E13" s="1">
        <v>86407</v>
      </c>
      <c r="F13" s="1">
        <v>65375</v>
      </c>
    </row>
    <row r="14" spans="1:6" x14ac:dyDescent="0.25">
      <c r="A14" t="s">
        <v>445</v>
      </c>
      <c r="B14" t="s">
        <v>433</v>
      </c>
      <c r="C14" s="1">
        <v>66354</v>
      </c>
      <c r="D14" s="1">
        <v>5945655</v>
      </c>
      <c r="E14" s="1">
        <v>190787</v>
      </c>
      <c r="F14" s="1">
        <v>91831</v>
      </c>
    </row>
    <row r="15" spans="1:6" x14ac:dyDescent="0.25">
      <c r="A15" t="s">
        <v>446</v>
      </c>
      <c r="B15" t="s">
        <v>433</v>
      </c>
      <c r="C15" s="1">
        <v>1283655</v>
      </c>
      <c r="D15" s="1">
        <v>511455529</v>
      </c>
      <c r="E15" s="1">
        <v>3147234</v>
      </c>
      <c r="F15" s="1">
        <v>1831920</v>
      </c>
    </row>
    <row r="16" spans="1:6" x14ac:dyDescent="0.25">
      <c r="A16" t="s">
        <v>447</v>
      </c>
      <c r="B16" t="s">
        <v>448</v>
      </c>
      <c r="C16" s="1">
        <v>37</v>
      </c>
      <c r="D16" s="1">
        <v>599129</v>
      </c>
      <c r="E16" s="1">
        <v>457</v>
      </c>
      <c r="F16" s="1">
        <v>106</v>
      </c>
    </row>
    <row r="17" spans="1:6" x14ac:dyDescent="0.25">
      <c r="A17" t="s">
        <v>449</v>
      </c>
      <c r="B17" t="s">
        <v>435</v>
      </c>
      <c r="C17" s="1">
        <v>248316</v>
      </c>
      <c r="D17" s="1">
        <v>69985911</v>
      </c>
      <c r="E17" s="1">
        <v>972589</v>
      </c>
      <c r="F17" s="1">
        <v>328047</v>
      </c>
    </row>
    <row r="18" spans="1:6" x14ac:dyDescent="0.25">
      <c r="A18" t="s">
        <v>450</v>
      </c>
      <c r="B18" t="s">
        <v>433</v>
      </c>
      <c r="C18" s="1">
        <v>550938</v>
      </c>
      <c r="D18" s="1">
        <v>299246530</v>
      </c>
      <c r="E18" s="1">
        <v>1081102</v>
      </c>
      <c r="F18" s="1">
        <v>753936</v>
      </c>
    </row>
    <row r="19" spans="1:6" x14ac:dyDescent="0.25">
      <c r="A19" t="s">
        <v>451</v>
      </c>
      <c r="B19" t="s">
        <v>435</v>
      </c>
      <c r="C19" s="1">
        <v>2</v>
      </c>
      <c r="D19" s="1">
        <v>250</v>
      </c>
      <c r="E19" s="1">
        <v>2</v>
      </c>
      <c r="F19" s="1">
        <v>2</v>
      </c>
    </row>
    <row r="20" spans="1:6" x14ac:dyDescent="0.25">
      <c r="A20" t="s">
        <v>452</v>
      </c>
      <c r="B20" t="s">
        <v>448</v>
      </c>
      <c r="C20" s="1">
        <v>67</v>
      </c>
      <c r="D20" s="1">
        <v>3444</v>
      </c>
      <c r="E20" s="1">
        <v>71</v>
      </c>
      <c r="F20" s="1">
        <v>71</v>
      </c>
    </row>
    <row r="21" spans="1:6" x14ac:dyDescent="0.25">
      <c r="A21" t="s">
        <v>453</v>
      </c>
      <c r="B21" t="s">
        <v>438</v>
      </c>
      <c r="C21" s="1">
        <v>50235</v>
      </c>
      <c r="D21" s="1">
        <v>8284588</v>
      </c>
      <c r="E21" s="1">
        <v>122768</v>
      </c>
      <c r="F21" s="1">
        <v>56602</v>
      </c>
    </row>
    <row r="22" spans="1:6" x14ac:dyDescent="0.25">
      <c r="A22" t="s">
        <v>454</v>
      </c>
      <c r="C22" s="1">
        <v>1094</v>
      </c>
      <c r="D22" s="1">
        <v>101179</v>
      </c>
      <c r="E22" s="1">
        <v>1618</v>
      </c>
      <c r="F22" s="1">
        <v>1526</v>
      </c>
    </row>
    <row r="23" spans="1:6" x14ac:dyDescent="0.25">
      <c r="A23" t="s">
        <v>455</v>
      </c>
      <c r="B23" t="s">
        <v>438</v>
      </c>
      <c r="C23" s="1">
        <v>142</v>
      </c>
      <c r="D23" s="1">
        <v>8865</v>
      </c>
      <c r="E23" s="1">
        <v>197</v>
      </c>
      <c r="F23" s="1">
        <v>145</v>
      </c>
    </row>
    <row r="24" spans="1:6" x14ac:dyDescent="0.25">
      <c r="A24" t="s">
        <v>456</v>
      </c>
      <c r="B24" t="s">
        <v>435</v>
      </c>
      <c r="C24" s="1">
        <v>31333</v>
      </c>
      <c r="D24" s="1">
        <v>21010636</v>
      </c>
      <c r="E24" s="1">
        <v>178423</v>
      </c>
      <c r="F24" s="1">
        <v>35840</v>
      </c>
    </row>
    <row r="25" spans="1:6" x14ac:dyDescent="0.25">
      <c r="A25" t="s">
        <v>457</v>
      </c>
      <c r="B25" t="s">
        <v>435</v>
      </c>
      <c r="C25" s="1">
        <v>71</v>
      </c>
      <c r="D25" s="1">
        <v>25258</v>
      </c>
      <c r="E25" s="1">
        <v>48</v>
      </c>
      <c r="F25" s="1">
        <v>73</v>
      </c>
    </row>
    <row r="26" spans="1:6" x14ac:dyDescent="0.25">
      <c r="A26" t="s">
        <v>458</v>
      </c>
      <c r="B26" t="s">
        <v>435</v>
      </c>
      <c r="C26" s="1">
        <v>11177</v>
      </c>
      <c r="D26" s="1">
        <v>4289562</v>
      </c>
      <c r="E26" s="1">
        <v>20297</v>
      </c>
      <c r="F26" s="1">
        <v>12404</v>
      </c>
    </row>
    <row r="27" spans="1:6" x14ac:dyDescent="0.25">
      <c r="A27" t="s">
        <v>459</v>
      </c>
      <c r="B27" t="s">
        <v>435</v>
      </c>
      <c r="C27" s="1">
        <v>6315</v>
      </c>
      <c r="D27" s="1">
        <v>673923</v>
      </c>
      <c r="E27" s="1">
        <v>9829</v>
      </c>
      <c r="F27" s="1">
        <v>6821</v>
      </c>
    </row>
    <row r="28" spans="1:6" x14ac:dyDescent="0.25">
      <c r="A28" t="s">
        <v>460</v>
      </c>
      <c r="B28" t="s">
        <v>435</v>
      </c>
      <c r="C28" s="1">
        <v>913235</v>
      </c>
      <c r="D28" s="1">
        <v>830826651</v>
      </c>
      <c r="E28" s="1">
        <v>4176819</v>
      </c>
      <c r="F28" s="1">
        <v>1467294</v>
      </c>
    </row>
    <row r="29" spans="1:6" x14ac:dyDescent="0.25">
      <c r="A29" t="s">
        <v>461</v>
      </c>
      <c r="B29" t="s">
        <v>433</v>
      </c>
      <c r="C29" s="1">
        <v>561984</v>
      </c>
      <c r="D29" s="1">
        <v>205948395</v>
      </c>
      <c r="E29" s="1">
        <v>943912</v>
      </c>
      <c r="F29" s="1">
        <v>718193</v>
      </c>
    </row>
    <row r="30" spans="1:6" x14ac:dyDescent="0.25">
      <c r="A30" t="s">
        <v>462</v>
      </c>
      <c r="B30" t="s">
        <v>435</v>
      </c>
      <c r="C30" s="1">
        <v>519</v>
      </c>
      <c r="D30" s="1">
        <v>193602</v>
      </c>
      <c r="E30" s="1">
        <v>638</v>
      </c>
      <c r="F30" s="1">
        <v>541</v>
      </c>
    </row>
    <row r="31" spans="1:6" x14ac:dyDescent="0.25">
      <c r="A31" t="s">
        <v>463</v>
      </c>
      <c r="B31" t="s">
        <v>433</v>
      </c>
      <c r="C31" s="1">
        <v>267369</v>
      </c>
      <c r="D31" s="1">
        <v>80345767</v>
      </c>
      <c r="E31" s="1">
        <v>655454</v>
      </c>
      <c r="F31" s="1">
        <v>355933</v>
      </c>
    </row>
    <row r="32" spans="1:6" x14ac:dyDescent="0.25">
      <c r="A32" t="s">
        <v>464</v>
      </c>
      <c r="B32" t="s">
        <v>435</v>
      </c>
      <c r="C32" s="1">
        <v>453147</v>
      </c>
      <c r="D32" s="1">
        <v>102453945</v>
      </c>
      <c r="E32" s="1">
        <v>2111783</v>
      </c>
      <c r="F32" s="1">
        <v>696976</v>
      </c>
    </row>
    <row r="33" spans="1:6" x14ac:dyDescent="0.25">
      <c r="A33" t="s">
        <v>465</v>
      </c>
      <c r="B33" t="s">
        <v>435</v>
      </c>
      <c r="C33" s="1">
        <v>1779</v>
      </c>
      <c r="D33" s="1">
        <v>211360</v>
      </c>
      <c r="E33" s="1">
        <v>3638</v>
      </c>
      <c r="F33" s="1">
        <v>1951</v>
      </c>
    </row>
    <row r="34" spans="1:6" x14ac:dyDescent="0.25">
      <c r="A34" t="s">
        <v>466</v>
      </c>
      <c r="B34" t="s">
        <v>435</v>
      </c>
      <c r="C34" s="1">
        <v>11312</v>
      </c>
      <c r="D34" s="1">
        <v>3012909</v>
      </c>
      <c r="E34" s="1">
        <v>21565</v>
      </c>
      <c r="F34" s="1">
        <v>12282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1458-560D-4554-B06D-57804AC433BA}">
  <dimension ref="A1:G79"/>
  <sheetViews>
    <sheetView workbookViewId="0">
      <selection activeCell="A2" sqref="A2"/>
    </sheetView>
  </sheetViews>
  <sheetFormatPr defaultRowHeight="15" x14ac:dyDescent="0.25"/>
  <cols>
    <col min="1" max="1" width="7.7109375" bestFit="1" customWidth="1"/>
    <col min="2" max="2" width="11.85546875" bestFit="1" customWidth="1"/>
    <col min="3" max="3" width="15.7109375" bestFit="1" customWidth="1"/>
    <col min="4" max="4" width="18.85546875" bestFit="1" customWidth="1"/>
    <col min="5" max="5" width="20.85546875" bestFit="1" customWidth="1"/>
    <col min="6" max="6" width="19" bestFit="1" customWidth="1"/>
    <col min="7" max="7" width="9.5703125" bestFit="1" customWidth="1"/>
  </cols>
  <sheetData>
    <row r="1" spans="1:7" x14ac:dyDescent="0.25">
      <c r="A1" s="2" t="s">
        <v>34</v>
      </c>
      <c r="B1" s="2" t="s">
        <v>467</v>
      </c>
      <c r="C1" s="2" t="s">
        <v>468</v>
      </c>
      <c r="D1" s="2" t="s">
        <v>469</v>
      </c>
      <c r="E1" s="2" t="s">
        <v>470</v>
      </c>
      <c r="F1" s="2" t="s">
        <v>471</v>
      </c>
      <c r="G1" s="2" t="s">
        <v>472</v>
      </c>
    </row>
    <row r="2" spans="1:7" x14ac:dyDescent="0.25">
      <c r="A2" s="2">
        <v>2025</v>
      </c>
      <c r="B2" s="2" t="s">
        <v>60</v>
      </c>
      <c r="C2" s="2" t="str">
        <f t="shared" ref="C2:C33" si="0">_xlfn.CONCAT(B2,"-",A2)</f>
        <v>April-2025</v>
      </c>
      <c r="D2" s="2">
        <v>2025</v>
      </c>
      <c r="E2" s="2" t="s">
        <v>60</v>
      </c>
      <c r="F2" s="2" t="str">
        <f t="shared" ref="F2:F33" si="1">_xlfn.CONCAT(E2,"-",D2)</f>
        <v>April-2025</v>
      </c>
      <c r="G2" s="2">
        <v>385699</v>
      </c>
    </row>
    <row r="3" spans="1:7" x14ac:dyDescent="0.25">
      <c r="A3" s="2">
        <v>2025</v>
      </c>
      <c r="B3" s="2" t="s">
        <v>60</v>
      </c>
      <c r="C3" s="2" t="str">
        <f t="shared" si="0"/>
        <v>April-2025</v>
      </c>
      <c r="D3" s="2">
        <v>2025</v>
      </c>
      <c r="E3" s="2" t="s">
        <v>52</v>
      </c>
      <c r="F3" s="2" t="str">
        <f t="shared" si="1"/>
        <v>August-2025</v>
      </c>
      <c r="G3" s="2">
        <v>28865</v>
      </c>
    </row>
    <row r="4" spans="1:7" x14ac:dyDescent="0.25">
      <c r="A4" s="2">
        <v>2025</v>
      </c>
      <c r="B4" s="2" t="s">
        <v>60</v>
      </c>
      <c r="C4" s="2" t="str">
        <f t="shared" si="0"/>
        <v>April-2025</v>
      </c>
      <c r="D4" s="2">
        <v>2025</v>
      </c>
      <c r="E4" s="2" t="s">
        <v>51</v>
      </c>
      <c r="F4" s="2" t="str">
        <f t="shared" si="1"/>
        <v>July-2025</v>
      </c>
      <c r="G4" s="2">
        <v>27617</v>
      </c>
    </row>
    <row r="5" spans="1:7" x14ac:dyDescent="0.25">
      <c r="A5" s="2">
        <v>2025</v>
      </c>
      <c r="B5" s="2" t="s">
        <v>60</v>
      </c>
      <c r="C5" s="2" t="str">
        <f t="shared" si="0"/>
        <v>April-2025</v>
      </c>
      <c r="D5" s="2">
        <v>2025</v>
      </c>
      <c r="E5" s="2" t="s">
        <v>50</v>
      </c>
      <c r="F5" s="2" t="str">
        <f t="shared" si="1"/>
        <v>June-2025</v>
      </c>
      <c r="G5" s="2">
        <v>29002</v>
      </c>
    </row>
    <row r="6" spans="1:7" x14ac:dyDescent="0.25">
      <c r="A6" s="2">
        <v>2025</v>
      </c>
      <c r="B6" s="2" t="s">
        <v>60</v>
      </c>
      <c r="C6" s="2" t="str">
        <f t="shared" si="0"/>
        <v>April-2025</v>
      </c>
      <c r="D6" s="2">
        <v>2025</v>
      </c>
      <c r="E6" s="2" t="s">
        <v>49</v>
      </c>
      <c r="F6" s="2" t="str">
        <f t="shared" si="1"/>
        <v>May-2025</v>
      </c>
      <c r="G6" s="2">
        <v>33523</v>
      </c>
    </row>
    <row r="7" spans="1:7" x14ac:dyDescent="0.25">
      <c r="A7" s="2">
        <v>2025</v>
      </c>
      <c r="B7" s="2" t="s">
        <v>52</v>
      </c>
      <c r="C7" s="2" t="str">
        <f t="shared" si="0"/>
        <v>August-2025</v>
      </c>
      <c r="D7" s="2">
        <v>2025</v>
      </c>
      <c r="E7" s="2" t="s">
        <v>52</v>
      </c>
      <c r="F7" s="2" t="str">
        <f t="shared" si="1"/>
        <v>August-2025</v>
      </c>
      <c r="G7" s="2">
        <v>398832</v>
      </c>
    </row>
    <row r="8" spans="1:7" x14ac:dyDescent="0.25">
      <c r="A8" s="2">
        <v>2024</v>
      </c>
      <c r="B8" s="2" t="s">
        <v>56</v>
      </c>
      <c r="C8" s="2" t="str">
        <f t="shared" si="0"/>
        <v>December-2024</v>
      </c>
      <c r="D8" s="2">
        <v>2025</v>
      </c>
      <c r="E8" s="2" t="s">
        <v>60</v>
      </c>
      <c r="F8" s="2" t="str">
        <f t="shared" si="1"/>
        <v>April-2025</v>
      </c>
      <c r="G8" s="2">
        <v>32640</v>
      </c>
    </row>
    <row r="9" spans="1:7" x14ac:dyDescent="0.25">
      <c r="A9" s="2">
        <v>2024</v>
      </c>
      <c r="B9" s="2" t="s">
        <v>56</v>
      </c>
      <c r="C9" s="2" t="str">
        <f t="shared" si="0"/>
        <v>December-2024</v>
      </c>
      <c r="D9" s="2">
        <v>2025</v>
      </c>
      <c r="E9" s="2" t="s">
        <v>52</v>
      </c>
      <c r="F9" s="2" t="str">
        <f t="shared" si="1"/>
        <v>August-2025</v>
      </c>
      <c r="G9" s="2">
        <v>35025</v>
      </c>
    </row>
    <row r="10" spans="1:7" x14ac:dyDescent="0.25">
      <c r="A10" s="2">
        <v>2024</v>
      </c>
      <c r="B10" s="2" t="s">
        <v>56</v>
      </c>
      <c r="C10" s="2" t="str">
        <f t="shared" si="0"/>
        <v>December-2024</v>
      </c>
      <c r="D10" s="2">
        <v>2024</v>
      </c>
      <c r="E10" s="2" t="s">
        <v>56</v>
      </c>
      <c r="F10" s="2" t="str">
        <f t="shared" si="1"/>
        <v>December-2024</v>
      </c>
      <c r="G10" s="2">
        <v>418136</v>
      </c>
    </row>
    <row r="11" spans="1:7" x14ac:dyDescent="0.25">
      <c r="A11" s="2">
        <v>2024</v>
      </c>
      <c r="B11" s="2" t="s">
        <v>56</v>
      </c>
      <c r="C11" s="2" t="str">
        <f t="shared" si="0"/>
        <v>December-2024</v>
      </c>
      <c r="D11" s="2">
        <v>2025</v>
      </c>
      <c r="E11" s="2" t="s">
        <v>58</v>
      </c>
      <c r="F11" s="2" t="str">
        <f t="shared" si="1"/>
        <v>February-2025</v>
      </c>
      <c r="G11" s="2">
        <v>31330</v>
      </c>
    </row>
    <row r="12" spans="1:7" x14ac:dyDescent="0.25">
      <c r="A12" s="2">
        <v>2024</v>
      </c>
      <c r="B12" s="2" t="s">
        <v>56</v>
      </c>
      <c r="C12" s="2" t="str">
        <f t="shared" si="0"/>
        <v>December-2024</v>
      </c>
      <c r="D12" s="2">
        <v>2025</v>
      </c>
      <c r="E12" s="2" t="s">
        <v>57</v>
      </c>
      <c r="F12" s="2" t="str">
        <f t="shared" si="1"/>
        <v>January-2025</v>
      </c>
      <c r="G12" s="2">
        <v>39007</v>
      </c>
    </row>
    <row r="13" spans="1:7" x14ac:dyDescent="0.25">
      <c r="A13" s="2">
        <v>2024</v>
      </c>
      <c r="B13" s="2" t="s">
        <v>56</v>
      </c>
      <c r="C13" s="2" t="str">
        <f t="shared" si="0"/>
        <v>December-2024</v>
      </c>
      <c r="D13" s="2">
        <v>2025</v>
      </c>
      <c r="E13" s="2" t="s">
        <v>51</v>
      </c>
      <c r="F13" s="2" t="str">
        <f t="shared" si="1"/>
        <v>July-2025</v>
      </c>
      <c r="G13" s="2">
        <v>32664</v>
      </c>
    </row>
    <row r="14" spans="1:7" x14ac:dyDescent="0.25">
      <c r="A14" s="2">
        <v>2024</v>
      </c>
      <c r="B14" s="2" t="s">
        <v>56</v>
      </c>
      <c r="C14" s="2" t="str">
        <f t="shared" si="0"/>
        <v>December-2024</v>
      </c>
      <c r="D14" s="2">
        <v>2025</v>
      </c>
      <c r="E14" s="2" t="s">
        <v>50</v>
      </c>
      <c r="F14" s="2" t="str">
        <f t="shared" si="1"/>
        <v>June-2025</v>
      </c>
      <c r="G14" s="2">
        <v>33323</v>
      </c>
    </row>
    <row r="15" spans="1:7" x14ac:dyDescent="0.25">
      <c r="A15" s="2">
        <v>2024</v>
      </c>
      <c r="B15" s="2" t="s">
        <v>56</v>
      </c>
      <c r="C15" s="2" t="str">
        <f t="shared" si="0"/>
        <v>December-2024</v>
      </c>
      <c r="D15" s="2">
        <v>2025</v>
      </c>
      <c r="E15" s="2" t="s">
        <v>59</v>
      </c>
      <c r="F15" s="2" t="str">
        <f t="shared" si="1"/>
        <v>March-2025</v>
      </c>
      <c r="G15" s="2">
        <v>33620</v>
      </c>
    </row>
    <row r="16" spans="1:7" x14ac:dyDescent="0.25">
      <c r="A16" s="2">
        <v>2024</v>
      </c>
      <c r="B16" s="2" t="s">
        <v>56</v>
      </c>
      <c r="C16" s="2" t="str">
        <f t="shared" si="0"/>
        <v>December-2024</v>
      </c>
      <c r="D16" s="2">
        <v>2025</v>
      </c>
      <c r="E16" s="2" t="s">
        <v>49</v>
      </c>
      <c r="F16" s="2" t="str">
        <f t="shared" si="1"/>
        <v>May-2025</v>
      </c>
      <c r="G16" s="2">
        <v>33478</v>
      </c>
    </row>
    <row r="17" spans="1:7" x14ac:dyDescent="0.25">
      <c r="A17" s="2">
        <v>2025</v>
      </c>
      <c r="B17" s="2" t="s">
        <v>58</v>
      </c>
      <c r="C17" s="2" t="str">
        <f t="shared" si="0"/>
        <v>February-2025</v>
      </c>
      <c r="D17" s="2">
        <v>2025</v>
      </c>
      <c r="E17" s="2" t="s">
        <v>60</v>
      </c>
      <c r="F17" s="2" t="str">
        <f t="shared" si="1"/>
        <v>April-2025</v>
      </c>
      <c r="G17" s="2">
        <v>26138</v>
      </c>
    </row>
    <row r="18" spans="1:7" x14ac:dyDescent="0.25">
      <c r="A18" s="2">
        <v>2025</v>
      </c>
      <c r="B18" s="2" t="s">
        <v>58</v>
      </c>
      <c r="C18" s="2" t="str">
        <f t="shared" si="0"/>
        <v>February-2025</v>
      </c>
      <c r="D18" s="2">
        <v>2025</v>
      </c>
      <c r="E18" s="2" t="s">
        <v>52</v>
      </c>
      <c r="F18" s="2" t="str">
        <f t="shared" si="1"/>
        <v>August-2025</v>
      </c>
      <c r="G18" s="2">
        <v>26342</v>
      </c>
    </row>
    <row r="19" spans="1:7" x14ac:dyDescent="0.25">
      <c r="A19" s="2">
        <v>2025</v>
      </c>
      <c r="B19" s="2" t="s">
        <v>58</v>
      </c>
      <c r="C19" s="2" t="str">
        <f t="shared" si="0"/>
        <v>February-2025</v>
      </c>
      <c r="D19" s="2">
        <v>2025</v>
      </c>
      <c r="E19" s="2" t="s">
        <v>58</v>
      </c>
      <c r="F19" s="2" t="str">
        <f t="shared" si="1"/>
        <v>February-2025</v>
      </c>
      <c r="G19" s="2">
        <v>341947</v>
      </c>
    </row>
    <row r="20" spans="1:7" x14ac:dyDescent="0.25">
      <c r="A20" s="2">
        <v>2025</v>
      </c>
      <c r="B20" s="2" t="s">
        <v>58</v>
      </c>
      <c r="C20" s="2" t="str">
        <f t="shared" si="0"/>
        <v>February-2025</v>
      </c>
      <c r="D20" s="2">
        <v>2025</v>
      </c>
      <c r="E20" s="2" t="s">
        <v>51</v>
      </c>
      <c r="F20" s="2" t="str">
        <f t="shared" si="1"/>
        <v>July-2025</v>
      </c>
      <c r="G20" s="2">
        <v>24731</v>
      </c>
    </row>
    <row r="21" spans="1:7" x14ac:dyDescent="0.25">
      <c r="A21" s="2">
        <v>2025</v>
      </c>
      <c r="B21" s="2" t="s">
        <v>58</v>
      </c>
      <c r="C21" s="2" t="str">
        <f t="shared" si="0"/>
        <v>February-2025</v>
      </c>
      <c r="D21" s="2">
        <v>2025</v>
      </c>
      <c r="E21" s="2" t="s">
        <v>50</v>
      </c>
      <c r="F21" s="2" t="str">
        <f t="shared" si="1"/>
        <v>June-2025</v>
      </c>
      <c r="G21" s="2">
        <v>24657</v>
      </c>
    </row>
    <row r="22" spans="1:7" x14ac:dyDescent="0.25">
      <c r="A22" s="2">
        <v>2025</v>
      </c>
      <c r="B22" s="2" t="s">
        <v>58</v>
      </c>
      <c r="C22" s="2" t="str">
        <f t="shared" si="0"/>
        <v>February-2025</v>
      </c>
      <c r="D22" s="2">
        <v>2025</v>
      </c>
      <c r="E22" s="2" t="s">
        <v>59</v>
      </c>
      <c r="F22" s="2" t="str">
        <f t="shared" si="1"/>
        <v>March-2025</v>
      </c>
      <c r="G22" s="2">
        <v>29538</v>
      </c>
    </row>
    <row r="23" spans="1:7" x14ac:dyDescent="0.25">
      <c r="A23" s="2">
        <v>2025</v>
      </c>
      <c r="B23" s="2" t="s">
        <v>58</v>
      </c>
      <c r="C23" s="2" t="str">
        <f t="shared" si="0"/>
        <v>February-2025</v>
      </c>
      <c r="D23" s="2">
        <v>2025</v>
      </c>
      <c r="E23" s="2" t="s">
        <v>49</v>
      </c>
      <c r="F23" s="2" t="str">
        <f t="shared" si="1"/>
        <v>May-2025</v>
      </c>
      <c r="G23" s="2">
        <v>24987</v>
      </c>
    </row>
    <row r="24" spans="1:7" x14ac:dyDescent="0.25">
      <c r="A24" s="2">
        <v>2025</v>
      </c>
      <c r="B24" s="2" t="s">
        <v>57</v>
      </c>
      <c r="C24" s="2" t="str">
        <f t="shared" si="0"/>
        <v>January-2025</v>
      </c>
      <c r="D24" s="2">
        <v>2025</v>
      </c>
      <c r="E24" s="2" t="s">
        <v>60</v>
      </c>
      <c r="F24" s="2" t="str">
        <f t="shared" si="1"/>
        <v>April-2025</v>
      </c>
      <c r="G24" s="2">
        <v>29685</v>
      </c>
    </row>
    <row r="25" spans="1:7" x14ac:dyDescent="0.25">
      <c r="A25" s="2">
        <v>2025</v>
      </c>
      <c r="B25" s="2" t="s">
        <v>57</v>
      </c>
      <c r="C25" s="2" t="str">
        <f t="shared" si="0"/>
        <v>January-2025</v>
      </c>
      <c r="D25" s="2">
        <v>2025</v>
      </c>
      <c r="E25" s="2" t="s">
        <v>52</v>
      </c>
      <c r="F25" s="2" t="str">
        <f t="shared" si="1"/>
        <v>August-2025</v>
      </c>
      <c r="G25" s="2">
        <v>31304</v>
      </c>
    </row>
    <row r="26" spans="1:7" x14ac:dyDescent="0.25">
      <c r="A26" s="2">
        <v>2025</v>
      </c>
      <c r="B26" s="2" t="s">
        <v>57</v>
      </c>
      <c r="C26" s="2" t="str">
        <f t="shared" si="0"/>
        <v>January-2025</v>
      </c>
      <c r="D26" s="2">
        <v>2025</v>
      </c>
      <c r="E26" s="2" t="s">
        <v>58</v>
      </c>
      <c r="F26" s="2" t="str">
        <f t="shared" si="1"/>
        <v>February-2025</v>
      </c>
      <c r="G26" s="2">
        <v>32414</v>
      </c>
    </row>
    <row r="27" spans="1:7" x14ac:dyDescent="0.25">
      <c r="A27" s="2">
        <v>2025</v>
      </c>
      <c r="B27" s="2" t="s">
        <v>57</v>
      </c>
      <c r="C27" s="2" t="str">
        <f t="shared" si="0"/>
        <v>January-2025</v>
      </c>
      <c r="D27" s="2">
        <v>2025</v>
      </c>
      <c r="E27" s="2" t="s">
        <v>57</v>
      </c>
      <c r="F27" s="2" t="str">
        <f t="shared" si="1"/>
        <v>January-2025</v>
      </c>
      <c r="G27" s="2">
        <v>384773</v>
      </c>
    </row>
    <row r="28" spans="1:7" x14ac:dyDescent="0.25">
      <c r="A28" s="2">
        <v>2025</v>
      </c>
      <c r="B28" s="2" t="s">
        <v>57</v>
      </c>
      <c r="C28" s="2" t="str">
        <f t="shared" si="0"/>
        <v>January-2025</v>
      </c>
      <c r="D28" s="2">
        <v>2025</v>
      </c>
      <c r="E28" s="2" t="s">
        <v>51</v>
      </c>
      <c r="F28" s="2" t="str">
        <f t="shared" si="1"/>
        <v>July-2025</v>
      </c>
      <c r="G28" s="2">
        <v>29455</v>
      </c>
    </row>
    <row r="29" spans="1:7" x14ac:dyDescent="0.25">
      <c r="A29" s="2">
        <v>2025</v>
      </c>
      <c r="B29" s="2" t="s">
        <v>57</v>
      </c>
      <c r="C29" s="2" t="str">
        <f t="shared" si="0"/>
        <v>January-2025</v>
      </c>
      <c r="D29" s="2">
        <v>2025</v>
      </c>
      <c r="E29" s="2" t="s">
        <v>50</v>
      </c>
      <c r="F29" s="2" t="str">
        <f t="shared" si="1"/>
        <v>June-2025</v>
      </c>
      <c r="G29" s="2">
        <v>30318</v>
      </c>
    </row>
    <row r="30" spans="1:7" x14ac:dyDescent="0.25">
      <c r="A30" s="2">
        <v>2025</v>
      </c>
      <c r="B30" s="2" t="s">
        <v>57</v>
      </c>
      <c r="C30" s="2" t="str">
        <f t="shared" si="0"/>
        <v>January-2025</v>
      </c>
      <c r="D30" s="2">
        <v>2025</v>
      </c>
      <c r="E30" s="2" t="s">
        <v>59</v>
      </c>
      <c r="F30" s="2" t="str">
        <f t="shared" si="1"/>
        <v>March-2025</v>
      </c>
      <c r="G30" s="2">
        <v>31301</v>
      </c>
    </row>
    <row r="31" spans="1:7" x14ac:dyDescent="0.25">
      <c r="A31" s="2">
        <v>2025</v>
      </c>
      <c r="B31" s="2" t="s">
        <v>57</v>
      </c>
      <c r="C31" s="2" t="str">
        <f t="shared" si="0"/>
        <v>January-2025</v>
      </c>
      <c r="D31" s="2">
        <v>2025</v>
      </c>
      <c r="E31" s="2" t="s">
        <v>49</v>
      </c>
      <c r="F31" s="2" t="str">
        <f t="shared" si="1"/>
        <v>May-2025</v>
      </c>
      <c r="G31" s="2">
        <v>29853</v>
      </c>
    </row>
    <row r="32" spans="1:7" x14ac:dyDescent="0.25">
      <c r="A32" s="2">
        <v>2025</v>
      </c>
      <c r="B32" s="2" t="s">
        <v>51</v>
      </c>
      <c r="C32" s="2" t="str">
        <f t="shared" si="0"/>
        <v>July-2025</v>
      </c>
      <c r="D32" s="2">
        <v>2025</v>
      </c>
      <c r="E32" s="2" t="s">
        <v>52</v>
      </c>
      <c r="F32" s="2" t="str">
        <f t="shared" si="1"/>
        <v>August-2025</v>
      </c>
      <c r="G32" s="2">
        <v>33415</v>
      </c>
    </row>
    <row r="33" spans="1:7" x14ac:dyDescent="0.25">
      <c r="A33" s="2">
        <v>2025</v>
      </c>
      <c r="B33" s="2" t="s">
        <v>51</v>
      </c>
      <c r="C33" s="2" t="str">
        <f t="shared" si="0"/>
        <v>July-2025</v>
      </c>
      <c r="D33" s="2">
        <v>2025</v>
      </c>
      <c r="E33" s="2" t="s">
        <v>51</v>
      </c>
      <c r="F33" s="2" t="str">
        <f t="shared" si="1"/>
        <v>July-2025</v>
      </c>
      <c r="G33" s="2">
        <v>374629</v>
      </c>
    </row>
    <row r="34" spans="1:7" x14ac:dyDescent="0.25">
      <c r="A34" s="2">
        <v>2025</v>
      </c>
      <c r="B34" s="2" t="s">
        <v>50</v>
      </c>
      <c r="C34" s="2" t="str">
        <f t="shared" ref="C34:C65" si="2">_xlfn.CONCAT(B34,"-",A34)</f>
        <v>June-2025</v>
      </c>
      <c r="D34" s="2">
        <v>2025</v>
      </c>
      <c r="E34" s="2" t="s">
        <v>52</v>
      </c>
      <c r="F34" s="2" t="str">
        <f t="shared" ref="F34:F65" si="3">_xlfn.CONCAT(E34,"-",D34)</f>
        <v>August-2025</v>
      </c>
      <c r="G34" s="2">
        <v>28919</v>
      </c>
    </row>
    <row r="35" spans="1:7" x14ac:dyDescent="0.25">
      <c r="A35" s="2">
        <v>2025</v>
      </c>
      <c r="B35" s="2" t="s">
        <v>50</v>
      </c>
      <c r="C35" s="2" t="str">
        <f t="shared" si="2"/>
        <v>June-2025</v>
      </c>
      <c r="D35" s="2">
        <v>2025</v>
      </c>
      <c r="E35" s="2" t="s">
        <v>51</v>
      </c>
      <c r="F35" s="2" t="str">
        <f t="shared" si="3"/>
        <v>July-2025</v>
      </c>
      <c r="G35" s="2">
        <v>31802</v>
      </c>
    </row>
    <row r="36" spans="1:7" x14ac:dyDescent="0.25">
      <c r="A36" s="2">
        <v>2025</v>
      </c>
      <c r="B36" s="2" t="s">
        <v>50</v>
      </c>
      <c r="C36" s="2" t="str">
        <f t="shared" si="2"/>
        <v>June-2025</v>
      </c>
      <c r="D36" s="2">
        <v>2025</v>
      </c>
      <c r="E36" s="2" t="s">
        <v>50</v>
      </c>
      <c r="F36" s="2" t="str">
        <f t="shared" si="3"/>
        <v>June-2025</v>
      </c>
      <c r="G36" s="2">
        <v>400205</v>
      </c>
    </row>
    <row r="37" spans="1:7" x14ac:dyDescent="0.25">
      <c r="A37" s="2">
        <v>2025</v>
      </c>
      <c r="B37" s="2" t="s">
        <v>59</v>
      </c>
      <c r="C37" s="2" t="str">
        <f t="shared" si="2"/>
        <v>March-2025</v>
      </c>
      <c r="D37" s="2">
        <v>2025</v>
      </c>
      <c r="E37" s="2" t="s">
        <v>60</v>
      </c>
      <c r="F37" s="2" t="str">
        <f t="shared" si="3"/>
        <v>April-2025</v>
      </c>
      <c r="G37" s="2">
        <v>32298</v>
      </c>
    </row>
    <row r="38" spans="1:7" x14ac:dyDescent="0.25">
      <c r="A38" s="2">
        <v>2025</v>
      </c>
      <c r="B38" s="2" t="s">
        <v>59</v>
      </c>
      <c r="C38" s="2" t="str">
        <f t="shared" si="2"/>
        <v>March-2025</v>
      </c>
      <c r="D38" s="2">
        <v>2025</v>
      </c>
      <c r="E38" s="2" t="s">
        <v>52</v>
      </c>
      <c r="F38" s="2" t="str">
        <f t="shared" si="3"/>
        <v>August-2025</v>
      </c>
      <c r="G38" s="2">
        <v>29063</v>
      </c>
    </row>
    <row r="39" spans="1:7" x14ac:dyDescent="0.25">
      <c r="A39" s="2">
        <v>2025</v>
      </c>
      <c r="B39" s="2" t="s">
        <v>59</v>
      </c>
      <c r="C39" s="2" t="str">
        <f t="shared" si="2"/>
        <v>March-2025</v>
      </c>
      <c r="D39" s="2">
        <v>2025</v>
      </c>
      <c r="E39" s="2" t="s">
        <v>51</v>
      </c>
      <c r="F39" s="2" t="str">
        <f t="shared" si="3"/>
        <v>July-2025</v>
      </c>
      <c r="G39" s="2">
        <v>27666</v>
      </c>
    </row>
    <row r="40" spans="1:7" x14ac:dyDescent="0.25">
      <c r="A40" s="2">
        <v>2025</v>
      </c>
      <c r="B40" s="2" t="s">
        <v>59</v>
      </c>
      <c r="C40" s="2" t="str">
        <f t="shared" si="2"/>
        <v>March-2025</v>
      </c>
      <c r="D40" s="2">
        <v>2025</v>
      </c>
      <c r="E40" s="2" t="s">
        <v>50</v>
      </c>
      <c r="F40" s="2" t="str">
        <f t="shared" si="3"/>
        <v>June-2025</v>
      </c>
      <c r="G40" s="2">
        <v>27921</v>
      </c>
    </row>
    <row r="41" spans="1:7" x14ac:dyDescent="0.25">
      <c r="A41" s="2">
        <v>2025</v>
      </c>
      <c r="B41" s="2" t="s">
        <v>59</v>
      </c>
      <c r="C41" s="2" t="str">
        <f t="shared" si="2"/>
        <v>March-2025</v>
      </c>
      <c r="D41" s="2">
        <v>2025</v>
      </c>
      <c r="E41" s="2" t="s">
        <v>59</v>
      </c>
      <c r="F41" s="2" t="str">
        <f t="shared" si="3"/>
        <v>March-2025</v>
      </c>
      <c r="G41" s="2">
        <v>377876</v>
      </c>
    </row>
    <row r="42" spans="1:7" x14ac:dyDescent="0.25">
      <c r="A42" s="2">
        <v>2025</v>
      </c>
      <c r="B42" s="2" t="s">
        <v>59</v>
      </c>
      <c r="C42" s="2" t="str">
        <f t="shared" si="2"/>
        <v>March-2025</v>
      </c>
      <c r="D42" s="2">
        <v>2025</v>
      </c>
      <c r="E42" s="2" t="s">
        <v>49</v>
      </c>
      <c r="F42" s="2" t="str">
        <f t="shared" si="3"/>
        <v>May-2025</v>
      </c>
      <c r="G42" s="2">
        <v>28675</v>
      </c>
    </row>
    <row r="43" spans="1:7" x14ac:dyDescent="0.25">
      <c r="A43" s="2">
        <v>2025</v>
      </c>
      <c r="B43" s="2" t="s">
        <v>49</v>
      </c>
      <c r="C43" s="2" t="str">
        <f t="shared" si="2"/>
        <v>May-2025</v>
      </c>
      <c r="D43" s="2">
        <v>2025</v>
      </c>
      <c r="E43" s="2" t="s">
        <v>52</v>
      </c>
      <c r="F43" s="2" t="str">
        <f t="shared" si="3"/>
        <v>August-2025</v>
      </c>
      <c r="G43" s="2">
        <v>28684</v>
      </c>
    </row>
    <row r="44" spans="1:7" x14ac:dyDescent="0.25">
      <c r="A44" s="2">
        <v>2025</v>
      </c>
      <c r="B44" s="2" t="s">
        <v>49</v>
      </c>
      <c r="C44" s="2" t="str">
        <f t="shared" si="2"/>
        <v>May-2025</v>
      </c>
      <c r="D44" s="2">
        <v>2025</v>
      </c>
      <c r="E44" s="2" t="s">
        <v>51</v>
      </c>
      <c r="F44" s="2" t="str">
        <f t="shared" si="3"/>
        <v>July-2025</v>
      </c>
      <c r="G44" s="2">
        <v>28784</v>
      </c>
    </row>
    <row r="45" spans="1:7" x14ac:dyDescent="0.25">
      <c r="A45" s="2">
        <v>2025</v>
      </c>
      <c r="B45" s="2" t="s">
        <v>49</v>
      </c>
      <c r="C45" s="2" t="str">
        <f t="shared" si="2"/>
        <v>May-2025</v>
      </c>
      <c r="D45" s="2">
        <v>2025</v>
      </c>
      <c r="E45" s="2" t="s">
        <v>50</v>
      </c>
      <c r="F45" s="2" t="str">
        <f t="shared" si="3"/>
        <v>June-2025</v>
      </c>
      <c r="G45" s="2">
        <v>33559</v>
      </c>
    </row>
    <row r="46" spans="1:7" x14ac:dyDescent="0.25">
      <c r="A46" s="2">
        <v>2025</v>
      </c>
      <c r="B46" s="2" t="s">
        <v>49</v>
      </c>
      <c r="C46" s="2" t="str">
        <f t="shared" si="2"/>
        <v>May-2025</v>
      </c>
      <c r="D46" s="2">
        <v>2025</v>
      </c>
      <c r="E46" s="2" t="s">
        <v>49</v>
      </c>
      <c r="F46" s="2" t="str">
        <f t="shared" si="3"/>
        <v>May-2025</v>
      </c>
      <c r="G46" s="2">
        <v>389982</v>
      </c>
    </row>
    <row r="47" spans="1:7" x14ac:dyDescent="0.25">
      <c r="A47" s="2">
        <v>2024</v>
      </c>
      <c r="B47" s="2" t="s">
        <v>55</v>
      </c>
      <c r="C47" s="2" t="str">
        <f t="shared" si="2"/>
        <v>November-2024</v>
      </c>
      <c r="D47" s="2">
        <v>2025</v>
      </c>
      <c r="E47" s="2" t="s">
        <v>60</v>
      </c>
      <c r="F47" s="2" t="str">
        <f t="shared" si="3"/>
        <v>April-2025</v>
      </c>
      <c r="G47" s="2">
        <v>33244</v>
      </c>
    </row>
    <row r="48" spans="1:7" x14ac:dyDescent="0.25">
      <c r="A48" s="2">
        <v>2024</v>
      </c>
      <c r="B48" s="2" t="s">
        <v>55</v>
      </c>
      <c r="C48" s="2" t="str">
        <f t="shared" si="2"/>
        <v>November-2024</v>
      </c>
      <c r="D48" s="2">
        <v>2025</v>
      </c>
      <c r="E48" s="2" t="s">
        <v>52</v>
      </c>
      <c r="F48" s="2" t="str">
        <f t="shared" si="3"/>
        <v>August-2025</v>
      </c>
      <c r="G48" s="2">
        <v>36390</v>
      </c>
    </row>
    <row r="49" spans="1:7" x14ac:dyDescent="0.25">
      <c r="A49" s="2">
        <v>2024</v>
      </c>
      <c r="B49" s="2" t="s">
        <v>55</v>
      </c>
      <c r="C49" s="2" t="str">
        <f t="shared" si="2"/>
        <v>November-2024</v>
      </c>
      <c r="D49" s="2">
        <v>2024</v>
      </c>
      <c r="E49" s="2" t="s">
        <v>56</v>
      </c>
      <c r="F49" s="2" t="str">
        <f t="shared" si="3"/>
        <v>December-2024</v>
      </c>
      <c r="G49" s="2">
        <v>39375</v>
      </c>
    </row>
    <row r="50" spans="1:7" x14ac:dyDescent="0.25">
      <c r="A50" s="2">
        <v>2024</v>
      </c>
      <c r="B50" s="2" t="s">
        <v>55</v>
      </c>
      <c r="C50" s="2" t="str">
        <f t="shared" si="2"/>
        <v>November-2024</v>
      </c>
      <c r="D50" s="2">
        <v>2025</v>
      </c>
      <c r="E50" s="2" t="s">
        <v>58</v>
      </c>
      <c r="F50" s="2" t="str">
        <f t="shared" si="3"/>
        <v>February-2025</v>
      </c>
      <c r="G50" s="2">
        <v>31402</v>
      </c>
    </row>
    <row r="51" spans="1:7" x14ac:dyDescent="0.25">
      <c r="A51" s="2">
        <v>2024</v>
      </c>
      <c r="B51" s="2" t="s">
        <v>55</v>
      </c>
      <c r="C51" s="2" t="str">
        <f t="shared" si="2"/>
        <v>November-2024</v>
      </c>
      <c r="D51" s="2">
        <v>2025</v>
      </c>
      <c r="E51" s="2" t="s">
        <v>57</v>
      </c>
      <c r="F51" s="2" t="str">
        <f t="shared" si="3"/>
        <v>January-2025</v>
      </c>
      <c r="G51" s="2">
        <v>34744</v>
      </c>
    </row>
    <row r="52" spans="1:7" x14ac:dyDescent="0.25">
      <c r="A52" s="2">
        <v>2024</v>
      </c>
      <c r="B52" s="2" t="s">
        <v>55</v>
      </c>
      <c r="C52" s="2" t="str">
        <f t="shared" si="2"/>
        <v>November-2024</v>
      </c>
      <c r="D52" s="2">
        <v>2025</v>
      </c>
      <c r="E52" s="2" t="s">
        <v>51</v>
      </c>
      <c r="F52" s="2" t="str">
        <f t="shared" si="3"/>
        <v>July-2025</v>
      </c>
      <c r="G52" s="2">
        <v>33081</v>
      </c>
    </row>
    <row r="53" spans="1:7" x14ac:dyDescent="0.25">
      <c r="A53" s="2">
        <v>2024</v>
      </c>
      <c r="B53" s="2" t="s">
        <v>55</v>
      </c>
      <c r="C53" s="2" t="str">
        <f t="shared" si="2"/>
        <v>November-2024</v>
      </c>
      <c r="D53" s="2">
        <v>2025</v>
      </c>
      <c r="E53" s="2" t="s">
        <v>50</v>
      </c>
      <c r="F53" s="2" t="str">
        <f t="shared" si="3"/>
        <v>June-2025</v>
      </c>
      <c r="G53" s="2">
        <v>33798</v>
      </c>
    </row>
    <row r="54" spans="1:7" x14ac:dyDescent="0.25">
      <c r="A54" s="2">
        <v>2024</v>
      </c>
      <c r="B54" s="2" t="s">
        <v>55</v>
      </c>
      <c r="C54" s="2" t="str">
        <f t="shared" si="2"/>
        <v>November-2024</v>
      </c>
      <c r="D54" s="2">
        <v>2025</v>
      </c>
      <c r="E54" s="2" t="s">
        <v>59</v>
      </c>
      <c r="F54" s="2" t="str">
        <f t="shared" si="3"/>
        <v>March-2025</v>
      </c>
      <c r="G54" s="2">
        <v>34233</v>
      </c>
    </row>
    <row r="55" spans="1:7" x14ac:dyDescent="0.25">
      <c r="A55" s="2">
        <v>2024</v>
      </c>
      <c r="B55" s="2" t="s">
        <v>55</v>
      </c>
      <c r="C55" s="2" t="str">
        <f t="shared" si="2"/>
        <v>November-2024</v>
      </c>
      <c r="D55" s="2">
        <v>2025</v>
      </c>
      <c r="E55" s="2" t="s">
        <v>49</v>
      </c>
      <c r="F55" s="2" t="str">
        <f t="shared" si="3"/>
        <v>May-2025</v>
      </c>
      <c r="G55" s="2">
        <v>33953</v>
      </c>
    </row>
    <row r="56" spans="1:7" x14ac:dyDescent="0.25">
      <c r="A56" s="2">
        <v>2024</v>
      </c>
      <c r="B56" s="2" t="s">
        <v>55</v>
      </c>
      <c r="C56" s="2" t="str">
        <f t="shared" si="2"/>
        <v>November-2024</v>
      </c>
      <c r="D56" s="2">
        <v>2024</v>
      </c>
      <c r="E56" s="2" t="s">
        <v>55</v>
      </c>
      <c r="F56" s="2" t="str">
        <f t="shared" si="3"/>
        <v>November-2024</v>
      </c>
      <c r="G56" s="2">
        <v>402245</v>
      </c>
    </row>
    <row r="57" spans="1:7" x14ac:dyDescent="0.25">
      <c r="A57" s="2">
        <v>2024</v>
      </c>
      <c r="B57" s="2" t="s">
        <v>54</v>
      </c>
      <c r="C57" s="2" t="str">
        <f t="shared" si="2"/>
        <v>October-2024</v>
      </c>
      <c r="D57" s="2">
        <v>2025</v>
      </c>
      <c r="E57" s="2" t="s">
        <v>60</v>
      </c>
      <c r="F57" s="2" t="str">
        <f t="shared" si="3"/>
        <v>April-2025</v>
      </c>
      <c r="G57" s="2">
        <v>55059</v>
      </c>
    </row>
    <row r="58" spans="1:7" x14ac:dyDescent="0.25">
      <c r="A58" s="2">
        <v>2024</v>
      </c>
      <c r="B58" s="2" t="s">
        <v>54</v>
      </c>
      <c r="C58" s="2" t="str">
        <f t="shared" si="2"/>
        <v>October-2024</v>
      </c>
      <c r="D58" s="2">
        <v>2025</v>
      </c>
      <c r="E58" s="2" t="s">
        <v>52</v>
      </c>
      <c r="F58" s="2" t="str">
        <f t="shared" si="3"/>
        <v>August-2025</v>
      </c>
      <c r="G58" s="2">
        <v>61750</v>
      </c>
    </row>
    <row r="59" spans="1:7" x14ac:dyDescent="0.25">
      <c r="A59" s="2">
        <v>2024</v>
      </c>
      <c r="B59" s="2" t="s">
        <v>54</v>
      </c>
      <c r="C59" s="2" t="str">
        <f t="shared" si="2"/>
        <v>October-2024</v>
      </c>
      <c r="D59" s="2">
        <v>2024</v>
      </c>
      <c r="E59" s="2" t="s">
        <v>56</v>
      </c>
      <c r="F59" s="2" t="str">
        <f t="shared" si="3"/>
        <v>December-2024</v>
      </c>
      <c r="G59" s="2">
        <v>55568</v>
      </c>
    </row>
    <row r="60" spans="1:7" x14ac:dyDescent="0.25">
      <c r="A60" s="2">
        <v>2024</v>
      </c>
      <c r="B60" s="2" t="s">
        <v>54</v>
      </c>
      <c r="C60" s="2" t="str">
        <f t="shared" si="2"/>
        <v>October-2024</v>
      </c>
      <c r="D60" s="2">
        <v>2025</v>
      </c>
      <c r="E60" s="2" t="s">
        <v>58</v>
      </c>
      <c r="F60" s="2" t="str">
        <f t="shared" si="3"/>
        <v>February-2025</v>
      </c>
      <c r="G60" s="2">
        <v>49428</v>
      </c>
    </row>
    <row r="61" spans="1:7" x14ac:dyDescent="0.25">
      <c r="A61" s="2">
        <v>2024</v>
      </c>
      <c r="B61" s="2" t="s">
        <v>54</v>
      </c>
      <c r="C61" s="2" t="str">
        <f t="shared" si="2"/>
        <v>October-2024</v>
      </c>
      <c r="D61" s="2">
        <v>2025</v>
      </c>
      <c r="E61" s="2" t="s">
        <v>57</v>
      </c>
      <c r="F61" s="2" t="str">
        <f t="shared" si="3"/>
        <v>January-2025</v>
      </c>
      <c r="G61" s="2">
        <v>54041</v>
      </c>
    </row>
    <row r="62" spans="1:7" x14ac:dyDescent="0.25">
      <c r="A62" s="2">
        <v>2024</v>
      </c>
      <c r="B62" s="2" t="s">
        <v>54</v>
      </c>
      <c r="C62" s="2" t="str">
        <f t="shared" si="2"/>
        <v>October-2024</v>
      </c>
      <c r="D62" s="2">
        <v>2025</v>
      </c>
      <c r="E62" s="2" t="s">
        <v>51</v>
      </c>
      <c r="F62" s="2" t="str">
        <f t="shared" si="3"/>
        <v>July-2025</v>
      </c>
      <c r="G62" s="2">
        <v>55734</v>
      </c>
    </row>
    <row r="63" spans="1:7" x14ac:dyDescent="0.25">
      <c r="A63" s="2">
        <v>2024</v>
      </c>
      <c r="B63" s="2" t="s">
        <v>54</v>
      </c>
      <c r="C63" s="2" t="str">
        <f t="shared" si="2"/>
        <v>October-2024</v>
      </c>
      <c r="D63" s="2">
        <v>2025</v>
      </c>
      <c r="E63" s="2" t="s">
        <v>50</v>
      </c>
      <c r="F63" s="2" t="str">
        <f t="shared" si="3"/>
        <v>June-2025</v>
      </c>
      <c r="G63" s="2">
        <v>54389</v>
      </c>
    </row>
    <row r="64" spans="1:7" x14ac:dyDescent="0.25">
      <c r="A64" s="2">
        <v>2024</v>
      </c>
      <c r="B64" s="2" t="s">
        <v>54</v>
      </c>
      <c r="C64" s="2" t="str">
        <f t="shared" si="2"/>
        <v>October-2024</v>
      </c>
      <c r="D64" s="2">
        <v>2025</v>
      </c>
      <c r="E64" s="2" t="s">
        <v>59</v>
      </c>
      <c r="F64" s="2" t="str">
        <f t="shared" si="3"/>
        <v>March-2025</v>
      </c>
      <c r="G64" s="2">
        <v>58459</v>
      </c>
    </row>
    <row r="65" spans="1:7" x14ac:dyDescent="0.25">
      <c r="A65" s="2">
        <v>2024</v>
      </c>
      <c r="B65" s="2" t="s">
        <v>54</v>
      </c>
      <c r="C65" s="2" t="str">
        <f t="shared" si="2"/>
        <v>October-2024</v>
      </c>
      <c r="D65" s="2">
        <v>2025</v>
      </c>
      <c r="E65" s="2" t="s">
        <v>49</v>
      </c>
      <c r="F65" s="2" t="str">
        <f t="shared" si="3"/>
        <v>May-2025</v>
      </c>
      <c r="G65" s="2">
        <v>54776</v>
      </c>
    </row>
    <row r="66" spans="1:7" x14ac:dyDescent="0.25">
      <c r="A66" s="2">
        <v>2024</v>
      </c>
      <c r="B66" s="2" t="s">
        <v>54</v>
      </c>
      <c r="C66" s="2" t="str">
        <f t="shared" ref="C66:C79" si="4">_xlfn.CONCAT(B66,"-",A66)</f>
        <v>October-2024</v>
      </c>
      <c r="D66" s="2">
        <v>2024</v>
      </c>
      <c r="E66" s="2" t="s">
        <v>55</v>
      </c>
      <c r="F66" s="2" t="str">
        <f t="shared" ref="F66:F79" si="5">_xlfn.CONCAT(E66,"-",D66)</f>
        <v>November-2024</v>
      </c>
      <c r="G66" s="2">
        <v>58536</v>
      </c>
    </row>
    <row r="67" spans="1:7" x14ac:dyDescent="0.25">
      <c r="A67" s="2">
        <v>2024</v>
      </c>
      <c r="B67" s="2" t="s">
        <v>54</v>
      </c>
      <c r="C67" s="2" t="str">
        <f t="shared" si="4"/>
        <v>October-2024</v>
      </c>
      <c r="D67" s="2">
        <v>2024</v>
      </c>
      <c r="E67" s="2" t="s">
        <v>54</v>
      </c>
      <c r="F67" s="2" t="str">
        <f t="shared" si="5"/>
        <v>October-2024</v>
      </c>
      <c r="G67" s="2">
        <v>588691</v>
      </c>
    </row>
    <row r="68" spans="1:7" x14ac:dyDescent="0.25">
      <c r="A68" s="2">
        <v>2024</v>
      </c>
      <c r="B68" s="2" t="s">
        <v>53</v>
      </c>
      <c r="C68" s="2" t="str">
        <f t="shared" si="4"/>
        <v>September-2024</v>
      </c>
      <c r="D68" s="2">
        <v>2025</v>
      </c>
      <c r="E68" s="2" t="s">
        <v>60</v>
      </c>
      <c r="F68" s="2" t="str">
        <f t="shared" si="5"/>
        <v>April-2025</v>
      </c>
      <c r="G68" s="2">
        <v>53897</v>
      </c>
    </row>
    <row r="69" spans="1:7" x14ac:dyDescent="0.25">
      <c r="A69" s="2">
        <v>2024</v>
      </c>
      <c r="B69" s="2" t="s">
        <v>53</v>
      </c>
      <c r="C69" s="2" t="str">
        <f t="shared" si="4"/>
        <v>September-2024</v>
      </c>
      <c r="D69" s="2">
        <v>2025</v>
      </c>
      <c r="E69" s="2" t="s">
        <v>52</v>
      </c>
      <c r="F69" s="2" t="str">
        <f t="shared" si="5"/>
        <v>August-2025</v>
      </c>
      <c r="G69" s="2">
        <v>59831</v>
      </c>
    </row>
    <row r="70" spans="1:7" x14ac:dyDescent="0.25">
      <c r="A70" s="2">
        <v>2024</v>
      </c>
      <c r="B70" s="2" t="s">
        <v>53</v>
      </c>
      <c r="C70" s="2" t="str">
        <f t="shared" si="4"/>
        <v>September-2024</v>
      </c>
      <c r="D70" s="2">
        <v>2024</v>
      </c>
      <c r="E70" s="2" t="s">
        <v>56</v>
      </c>
      <c r="F70" s="2" t="str">
        <f t="shared" si="5"/>
        <v>December-2024</v>
      </c>
      <c r="G70" s="2">
        <v>55169</v>
      </c>
    </row>
    <row r="71" spans="1:7" x14ac:dyDescent="0.25">
      <c r="A71" s="2">
        <v>2024</v>
      </c>
      <c r="B71" s="2" t="s">
        <v>53</v>
      </c>
      <c r="C71" s="2" t="str">
        <f t="shared" si="4"/>
        <v>September-2024</v>
      </c>
      <c r="D71" s="2">
        <v>2025</v>
      </c>
      <c r="E71" s="2" t="s">
        <v>58</v>
      </c>
      <c r="F71" s="2" t="str">
        <f t="shared" si="5"/>
        <v>February-2025</v>
      </c>
      <c r="G71" s="2">
        <v>49817</v>
      </c>
    </row>
    <row r="72" spans="1:7" x14ac:dyDescent="0.25">
      <c r="A72" s="2">
        <v>2024</v>
      </c>
      <c r="B72" s="2" t="s">
        <v>53</v>
      </c>
      <c r="C72" s="2" t="str">
        <f t="shared" si="4"/>
        <v>September-2024</v>
      </c>
      <c r="D72" s="2">
        <v>2025</v>
      </c>
      <c r="E72" s="2" t="s">
        <v>57</v>
      </c>
      <c r="F72" s="2" t="str">
        <f t="shared" si="5"/>
        <v>January-2025</v>
      </c>
      <c r="G72" s="2">
        <v>53542</v>
      </c>
    </row>
    <row r="73" spans="1:7" x14ac:dyDescent="0.25">
      <c r="A73" s="2">
        <v>2024</v>
      </c>
      <c r="B73" s="2" t="s">
        <v>53</v>
      </c>
      <c r="C73" s="2" t="str">
        <f t="shared" si="4"/>
        <v>September-2024</v>
      </c>
      <c r="D73" s="2">
        <v>2025</v>
      </c>
      <c r="E73" s="2" t="s">
        <v>51</v>
      </c>
      <c r="F73" s="2" t="str">
        <f t="shared" si="5"/>
        <v>July-2025</v>
      </c>
      <c r="G73" s="2">
        <v>54901</v>
      </c>
    </row>
    <row r="74" spans="1:7" x14ac:dyDescent="0.25">
      <c r="A74" s="2">
        <v>2024</v>
      </c>
      <c r="B74" s="2" t="s">
        <v>53</v>
      </c>
      <c r="C74" s="2" t="str">
        <f t="shared" si="4"/>
        <v>September-2024</v>
      </c>
      <c r="D74" s="2">
        <v>2025</v>
      </c>
      <c r="E74" s="2" t="s">
        <v>50</v>
      </c>
      <c r="F74" s="2" t="str">
        <f t="shared" si="5"/>
        <v>June-2025</v>
      </c>
      <c r="G74" s="2">
        <v>53942</v>
      </c>
    </row>
    <row r="75" spans="1:7" x14ac:dyDescent="0.25">
      <c r="A75" s="2">
        <v>2024</v>
      </c>
      <c r="B75" s="2" t="s">
        <v>53</v>
      </c>
      <c r="C75" s="2" t="str">
        <f t="shared" si="4"/>
        <v>September-2024</v>
      </c>
      <c r="D75" s="2">
        <v>2025</v>
      </c>
      <c r="E75" s="2" t="s">
        <v>59</v>
      </c>
      <c r="F75" s="2" t="str">
        <f t="shared" si="5"/>
        <v>March-2025</v>
      </c>
      <c r="G75" s="2">
        <v>56112</v>
      </c>
    </row>
    <row r="76" spans="1:7" x14ac:dyDescent="0.25">
      <c r="A76" s="2">
        <v>2024</v>
      </c>
      <c r="B76" s="2" t="s">
        <v>53</v>
      </c>
      <c r="C76" s="2" t="str">
        <f t="shared" si="4"/>
        <v>September-2024</v>
      </c>
      <c r="D76" s="2">
        <v>2025</v>
      </c>
      <c r="E76" s="2" t="s">
        <v>49</v>
      </c>
      <c r="F76" s="2" t="str">
        <f t="shared" si="5"/>
        <v>May-2025</v>
      </c>
      <c r="G76" s="2">
        <v>55400</v>
      </c>
    </row>
    <row r="77" spans="1:7" x14ac:dyDescent="0.25">
      <c r="A77" s="2">
        <v>2024</v>
      </c>
      <c r="B77" s="2" t="s">
        <v>53</v>
      </c>
      <c r="C77" s="2" t="str">
        <f t="shared" si="4"/>
        <v>September-2024</v>
      </c>
      <c r="D77" s="2">
        <v>2024</v>
      </c>
      <c r="E77" s="2" t="s">
        <v>55</v>
      </c>
      <c r="F77" s="2" t="str">
        <f t="shared" si="5"/>
        <v>November-2024</v>
      </c>
      <c r="G77" s="2">
        <v>53885</v>
      </c>
    </row>
    <row r="78" spans="1:7" x14ac:dyDescent="0.25">
      <c r="A78" s="2">
        <v>2024</v>
      </c>
      <c r="B78" s="2" t="s">
        <v>53</v>
      </c>
      <c r="C78" s="2" t="str">
        <f t="shared" si="4"/>
        <v>September-2024</v>
      </c>
      <c r="D78" s="2">
        <v>2024</v>
      </c>
      <c r="E78" s="2" t="s">
        <v>54</v>
      </c>
      <c r="F78" s="2" t="str">
        <f t="shared" si="5"/>
        <v>October-2024</v>
      </c>
      <c r="G78" s="2">
        <v>75757</v>
      </c>
    </row>
    <row r="79" spans="1:7" x14ac:dyDescent="0.25">
      <c r="A79" s="2">
        <v>2024</v>
      </c>
      <c r="B79" s="2" t="s">
        <v>53</v>
      </c>
      <c r="C79" s="2" t="str">
        <f t="shared" si="4"/>
        <v>September-2024</v>
      </c>
      <c r="D79" s="2">
        <v>2024</v>
      </c>
      <c r="E79" s="2" t="s">
        <v>53</v>
      </c>
      <c r="F79" s="2" t="str">
        <f t="shared" si="5"/>
        <v>September-2024</v>
      </c>
      <c r="G79" s="2">
        <v>524638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Snapshort</vt:lpstr>
      <vt:lpstr>snapshort L2L</vt:lpstr>
      <vt:lpstr>MOM</vt:lpstr>
      <vt:lpstr>store wise</vt:lpstr>
      <vt:lpstr>brand wise</vt:lpstr>
      <vt:lpstr>day wise</vt:lpstr>
      <vt:lpstr>ATV banding</vt:lpstr>
      <vt:lpstr>categorywise</vt:lpstr>
      <vt:lpstr>Repeart cohort</vt:lpstr>
      <vt:lpstr>Onetimer MoM</vt:lpstr>
      <vt:lpstr>Points distribution</vt:lpstr>
      <vt:lpstr>loyalty non loyalty</vt:lpstr>
      <vt:lpstr>lifecyclye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Harish Pandey</cp:lastModifiedBy>
  <cp:revision/>
  <dcterms:created xsi:type="dcterms:W3CDTF">2025-09-02T08:53:29Z</dcterms:created>
  <dcterms:modified xsi:type="dcterms:W3CDTF">2025-09-23T04:47:11Z</dcterms:modified>
  <cp:category/>
  <cp:contentStatus/>
</cp:coreProperties>
</file>