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Hoirewards/outlier_anlaysis_16_07_2025/"/>
    </mc:Choice>
  </mc:AlternateContent>
  <xr:revisionPtr revIDLastSave="74" documentId="8_{C4381FCC-69BB-4832-81C0-6735DD5A77D6}" xr6:coauthVersionLast="47" xr6:coauthVersionMax="47" xr10:uidLastSave="{AA539126-5DA9-4CAE-A94D-FA7061710BB0}"/>
  <bookViews>
    <workbookView xWindow="-120" yWindow="-120" windowWidth="20730" windowHeight="11040" activeTab="1" xr2:uid="{CAF521E2-47C6-496E-91BA-65F0AB592018}"/>
  </bookViews>
  <sheets>
    <sheet name="format" sheetId="1" r:id="rId1"/>
    <sheet name="95%P" sheetId="4" r:id="rId2"/>
    <sheet name="80% p" sheetId="2" r:id="rId3"/>
    <sheet name="85%P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O55" i="4" l="1"/>
  <c r="N55" i="4"/>
  <c r="M55" i="4"/>
  <c r="L55" i="4"/>
  <c r="G55" i="3"/>
  <c r="F55" i="3"/>
  <c r="E55" i="3"/>
  <c r="D55" i="3"/>
  <c r="F55" i="2"/>
  <c r="G55" i="2"/>
  <c r="E55" i="2"/>
  <c r="D55" i="2" l="1"/>
  <c r="E55" i="1" l="1"/>
  <c r="F55" i="1"/>
  <c r="G55" i="1"/>
  <c r="H55" i="1"/>
</calcChain>
</file>

<file path=xl/sharedStrings.xml><?xml version="1.0" encoding="utf-8"?>
<sst xmlns="http://schemas.openxmlformats.org/spreadsheetml/2006/main" count="490" uniqueCount="97">
  <si>
    <t>1 day spend greater than or equal to</t>
  </si>
  <si>
    <t>2500</t>
  </si>
  <si>
    <t>Fraud Customers count</t>
  </si>
  <si>
    <t>% of Fraud Customers count</t>
  </si>
  <si>
    <t>1 day transcations greater than or equal to</t>
  </si>
  <si>
    <t>3</t>
  </si>
  <si>
    <t>4</t>
  </si>
  <si>
    <t>5</t>
  </si>
  <si>
    <t>Combining above two rules</t>
  </si>
  <si>
    <t>Column1</t>
  </si>
  <si>
    <t>Column2</t>
  </si>
  <si>
    <t>Column3</t>
  </si>
  <si>
    <t>Column4</t>
  </si>
  <si>
    <t>7 days spend greater than or equal to</t>
  </si>
  <si>
    <t>10000</t>
  </si>
  <si>
    <t>7 days transcations greater than or equal to</t>
  </si>
  <si>
    <t>6</t>
  </si>
  <si>
    <t>8</t>
  </si>
  <si>
    <t>10</t>
  </si>
  <si>
    <t>15 days spend greater than or equal to</t>
  </si>
  <si>
    <t>15 days transcations greater than or equal to</t>
  </si>
  <si>
    <t>12</t>
  </si>
  <si>
    <t>30 days spend greater than or equal to</t>
  </si>
  <si>
    <t>30 days transcations greater than or equal to</t>
  </si>
  <si>
    <t>16</t>
  </si>
  <si>
    <t>20</t>
  </si>
  <si>
    <t>Combining all the above rules</t>
  </si>
  <si>
    <t>Column5</t>
  </si>
  <si>
    <t>1500</t>
  </si>
  <si>
    <t>2000</t>
  </si>
  <si>
    <t>3000</t>
  </si>
  <si>
    <t>32</t>
  </si>
  <si>
    <t>3700</t>
  </si>
  <si>
    <t>4700</t>
  </si>
  <si>
    <t>5700</t>
  </si>
  <si>
    <t>6700</t>
  </si>
  <si>
    <t>14</t>
  </si>
  <si>
    <t>8000</t>
  </si>
  <si>
    <t>12000</t>
  </si>
  <si>
    <t>14000</t>
  </si>
  <si>
    <t>24</t>
  </si>
  <si>
    <t>28</t>
  </si>
  <si>
    <t>16000</t>
  </si>
  <si>
    <t>20000</t>
  </si>
  <si>
    <t>24000</t>
  </si>
  <si>
    <t>28000</t>
  </si>
  <si>
    <t>38</t>
  </si>
  <si>
    <t>44</t>
  </si>
  <si>
    <t>50</t>
  </si>
  <si>
    <t>total customer base 23-dec-25 to 15-jul-25</t>
  </si>
  <si>
    <t>ATV</t>
  </si>
  <si>
    <t>2024-12-23 to 25-07-16</t>
  </si>
  <si>
    <t xml:space="preserve">Duration </t>
  </si>
  <si>
    <t xml:space="preserve">total Base </t>
  </si>
  <si>
    <t>Avg_txn</t>
  </si>
  <si>
    <t>3500</t>
  </si>
  <si>
    <t>5000</t>
  </si>
  <si>
    <t>6000</t>
  </si>
  <si>
    <t>7000</t>
  </si>
  <si>
    <t>32000</t>
  </si>
  <si>
    <t>30</t>
  </si>
  <si>
    <t>36</t>
  </si>
  <si>
    <t>42</t>
  </si>
  <si>
    <t>46</t>
  </si>
  <si>
    <t>On Spend base</t>
  </si>
  <si>
    <t>4000</t>
  </si>
  <si>
    <t>18</t>
  </si>
  <si>
    <t>18000</t>
  </si>
  <si>
    <t>25000</t>
  </si>
  <si>
    <t>30000</t>
  </si>
  <si>
    <t>35000</t>
  </si>
  <si>
    <t>40000</t>
  </si>
  <si>
    <t>48</t>
  </si>
  <si>
    <t>54</t>
  </si>
  <si>
    <t>9000</t>
  </si>
  <si>
    <t>P85%</t>
  </si>
  <si>
    <t>P80%</t>
  </si>
  <si>
    <t xml:space="preserve">spend </t>
  </si>
  <si>
    <t>spend</t>
  </si>
  <si>
    <t>85%P</t>
  </si>
  <si>
    <t>for day 1</t>
  </si>
  <si>
    <t>txn</t>
  </si>
  <si>
    <t xml:space="preserve">for day 7 </t>
  </si>
  <si>
    <t xml:space="preserve">for day15 </t>
  </si>
  <si>
    <t xml:space="preserve">for day 30 </t>
  </si>
  <si>
    <t>Column6</t>
  </si>
  <si>
    <t>80%P</t>
  </si>
  <si>
    <t xml:space="preserve">base on ATV </t>
  </si>
  <si>
    <t xml:space="preserve">for day 15 </t>
  </si>
  <si>
    <t>for day 30</t>
  </si>
  <si>
    <t xml:space="preserve"> Customers count</t>
  </si>
  <si>
    <t>% of  Customers count</t>
  </si>
  <si>
    <t>4500</t>
  </si>
  <si>
    <t>11000</t>
  </si>
  <si>
    <t>22000</t>
  </si>
  <si>
    <t>45000</t>
  </si>
  <si>
    <t>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</si>
</sst>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 * #,##0.000_ ;_ * \-#,##0.000_ ;_ * &quot;-&quot;??_ ;_ @_ "/>
    <numFmt numFmtId="165" formatCode="_ * #,##0.0_ ;_ * \-#,##0.0_ ;_ * &quot;-&quot;??_ ;_ @_ "/>
    <numFmt numFmtId="166" formatCode="_ * #,##0_ ;_ * \-#,##0_ ;_ * &quot;-&quot;??_ ;_ @_ "/>
    <numFmt numFmtId="167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10" fontId="0" fillId="0" borderId="1" xfId="2" applyNumberFormat="1" applyFont="1" applyBorder="1" applyAlignment="1">
      <alignment horizontal="right"/>
    </xf>
    <xf numFmtId="0" fontId="2" fillId="0" borderId="1" xfId="0" applyFont="1" applyBorder="1"/>
    <xf numFmtId="9" fontId="0" fillId="0" borderId="1" xfId="2" applyFont="1" applyBorder="1" applyAlignment="1">
      <alignment horizontal="right"/>
    </xf>
    <xf numFmtId="0" fontId="0" fillId="0" borderId="1" xfId="0" applyBorder="1" applyAlignment="1">
      <alignment horizontal="right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165" fontId="0" fillId="0" borderId="0" xfId="1" applyNumberFormat="1" applyFont="1"/>
    <xf numFmtId="166" fontId="0" fillId="0" borderId="0" xfId="1" applyNumberFormat="1" applyFont="1" applyAlignment="1">
      <alignment horizontal="right"/>
    </xf>
    <xf numFmtId="49" fontId="0" fillId="0" borderId="0" xfId="0" applyNumberFormat="1"/>
    <xf numFmtId="167" fontId="0" fillId="0" borderId="0" xfId="2" applyNumberFormat="1" applyFont="1"/>
    <xf numFmtId="0" fontId="3" fillId="3" borderId="6" xfId="0" applyFont="1" applyFill="1" applyBorder="1"/>
    <xf numFmtId="0" fontId="3" fillId="3" borderId="5" xfId="0" applyFont="1" applyFill="1" applyBorder="1"/>
    <xf numFmtId="49" fontId="2" fillId="0" borderId="1" xfId="0" applyNumberFormat="1" applyFont="1" applyBorder="1"/>
    <xf numFmtId="0" fontId="3" fillId="3" borderId="3" xfId="0" applyFont="1" applyFill="1" applyBorder="1" applyAlignment="1">
      <alignment horizontal="right"/>
    </xf>
    <xf numFmtId="0" fontId="3" fillId="3" borderId="4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164" fontId="3" fillId="3" borderId="3" xfId="1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>
      <alignment horizontal="right"/>
    </xf>
    <xf numFmtId="165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337">
    <dxf>
      <numFmt numFmtId="165" formatCode="_ * #,##0.0_ ;_ * \-#,##0.0_ ;_ * &quot;-&quot;??_ ;_ @_ "/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rgb="FF8EA9DB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rgb="FF8EA9DB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rgb="FF8EA9DB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rgb="FF8EA9DB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DB6EFC-6327-4B7E-A7D4-554480DEC529}" name="Table6193" displayName="Table6193" ref="D1:H3" totalsRowShown="0" headerRowDxfId="336" headerRowBorderDxfId="335" tableBorderDxfId="334" totalsRowBorderDxfId="333">
  <tableColumns count="5">
    <tableColumn id="1" xr3:uid="{3304C7BE-1703-416A-B04B-4E2AC1485F12}" name="1 day spend greater than or equal to" dataDxfId="332"/>
    <tableColumn id="2" xr3:uid="{F398BA46-FAB7-4AFC-A421-C1845DBCE728}" name="1500" dataDxfId="331"/>
    <tableColumn id="3" xr3:uid="{A42FC0A6-4153-4878-BBE3-A016B80845FA}" name="2000" dataDxfId="330"/>
    <tableColumn id="4" xr3:uid="{9A0E40AA-EDCF-4352-A781-9D5C0D8E6F6D}" name="2500" dataDxfId="329"/>
    <tableColumn id="5" xr3:uid="{594F68E0-B208-4DDE-A6AC-708B431A4B40}" name="3000" dataDxfId="32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E6EDDA9-E416-4578-8DF2-1987EFB5CD53}" name="Table3122837" displayName="Table3122837" ref="D33:H35" totalsRowShown="0" headerRowDxfId="276">
  <autoFilter ref="D33:H35" xr:uid="{EE6EDDA9-E416-4578-8DF2-1987EFB5CD53}"/>
  <tableColumns count="5">
    <tableColumn id="1" xr3:uid="{3E2A1F0B-6845-4F65-BD1B-99B40BBE4F12}" name="Combining above two rules"/>
    <tableColumn id="2" xr3:uid="{1A24F5E6-91B0-42C1-9498-68812D24AB99}" name="Column1" dataDxfId="275"/>
    <tableColumn id="3" xr3:uid="{0517FFEE-A29E-4617-81C0-EE53D0A9205E}" name="Column2" dataDxfId="274"/>
    <tableColumn id="4" xr3:uid="{4A763EBD-4184-4CF9-89DC-C129FCABEA94}" name="Column3" dataDxfId="273"/>
    <tableColumn id="5" xr3:uid="{081BC50F-DEA7-4641-8E25-1D01B7740C81}" name="Column4" dataDxfId="27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0CFA9AA-93D9-4B55-86AD-7EC7C7A3C3CB}" name="Table69162938" displayName="Table69162938" ref="D37:H39" totalsRowShown="0" headerRowDxfId="271" headerRowBorderDxfId="270" tableBorderDxfId="269" totalsRowBorderDxfId="268">
  <tableColumns count="5">
    <tableColumn id="1" xr3:uid="{17E4F5E9-6917-4B78-821B-F624DB7797BA}" name="30 days spend greater than or equal to" dataDxfId="267"/>
    <tableColumn id="2" xr3:uid="{414B7C95-1461-4B1E-8AD0-069A75FC7031}" name="16000" dataDxfId="266"/>
    <tableColumn id="3" xr3:uid="{12BB74AF-2E64-4077-A961-ED20E98BB339}" name="20000" dataDxfId="265"/>
    <tableColumn id="4" xr3:uid="{B2F17E8B-90D3-423A-99CA-9F0221323AAC}" name="24000" dataDxfId="264"/>
    <tableColumn id="5" xr3:uid="{8DA6DC16-2266-4224-8D6E-C9CCEF685148}" name="28000" dataDxfId="26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D84FF53-9232-4815-AB7B-BDE607FBBF3E}" name="Table110173039" displayName="Table110173039" ref="D41:H43" totalsRowShown="0">
  <tableColumns count="5">
    <tableColumn id="1" xr3:uid="{22F73AA3-AF8D-4A1B-9786-72972619E864}" name="30 days transcations greater than or equal to" dataDxfId="262"/>
    <tableColumn id="2" xr3:uid="{DAA3930D-7FFC-42C9-BB52-3F5ABE83C405}" name="32" dataDxfId="261"/>
    <tableColumn id="3" xr3:uid="{2A4F3EB2-A571-4B85-8697-6A93664F3AF4}" name="38" dataDxfId="260"/>
    <tableColumn id="4" xr3:uid="{D4F87A38-25E2-4699-B4A6-ADDB28BBB412}" name="44" dataDxfId="259"/>
    <tableColumn id="5" xr3:uid="{35076FD6-58B0-45AD-AD78-983983552DED}" name="50" dataDxfId="25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464FC1E-892F-45E8-B271-441B55C84DCD}" name="Table312183140" displayName="Table312183140" ref="D45:H47" totalsRowShown="0" headerRowDxfId="257">
  <autoFilter ref="D45:H47" xr:uid="{3464FC1E-892F-45E8-B271-441B55C84DCD}"/>
  <tableColumns count="5">
    <tableColumn id="1" xr3:uid="{9C358B9F-9372-44ED-8999-CAFE9ECFFB31}" name="Combining above two rules"/>
    <tableColumn id="2" xr3:uid="{E855FD11-ABBF-40DF-AF1C-1A0336CDC8C5}" name="Column1" dataDxfId="256"/>
    <tableColumn id="3" xr3:uid="{B6D2F41F-6B60-46B8-8605-D8F8D1C4CE5F}" name="Column2" dataDxfId="255"/>
    <tableColumn id="4" xr3:uid="{4F7DE882-C514-43C2-BD66-412CBFD5B140}" name="Column3" dataDxfId="254"/>
    <tableColumn id="5" xr3:uid="{2F17B754-BE6E-4FFA-A053-6EA156641BD6}" name="Column4" dataDxfId="25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6E16730-EAD4-46B0-8D2F-3B95780A8832}" name="Table15" displayName="Table15" ref="L2:N6" totalsRowShown="0">
  <tableColumns count="3">
    <tableColumn id="1" xr3:uid="{27231724-1968-4B52-B0C6-F5F4CC6DDC9B}" name="Column1"/>
    <tableColumn id="2" xr3:uid="{7D0091F5-A6E3-4FAB-9F35-38765F08B2CE}" name="Column2"/>
    <tableColumn id="3" xr3:uid="{2EBA07C7-0A93-44FA-98DE-40AAE9446415}" name="Column3" dataDxfId="0">
      <calculatedColumnFormula>Table15[[#This Row],[Column2]]*3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469E4FD5-E407-4444-BCBD-B54EA9ED17BC}" name="Table619346" displayName="Table619346" ref="K1:O3" totalsRowShown="0" headerRowDxfId="252" headerRowBorderDxfId="251" tableBorderDxfId="250" totalsRowBorderDxfId="249">
  <tableColumns count="5">
    <tableColumn id="1" xr3:uid="{BD084D09-2FB5-41C8-B68B-C2B7AD75924D}" name="1 day spend greater than or equal to" dataDxfId="248"/>
    <tableColumn id="2" xr3:uid="{ED8A4AAB-FFA0-4052-B185-CB59B8F28778}" name="3500" dataDxfId="247"/>
    <tableColumn id="3" xr3:uid="{3CDC2948-31CB-4B7B-90A5-2C92048A0F82}" name="4000" dataDxfId="246"/>
    <tableColumn id="4" xr3:uid="{6F1360A4-C8AD-4114-A3D7-F91C5CB04164}" name="4500" dataDxfId="245"/>
    <tableColumn id="5" xr3:uid="{6305CE09-A125-4977-AA48-10C4DE9C659A}" name="5000" dataDxfId="244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91CC5EF9-7AF6-4A39-9C68-F4FF8158F9B0}" name="Table10201347" displayName="Table10201347" ref="K53:O55" totalsRowShown="0" headerRowDxfId="243" dataDxfId="242" tableBorderDxfId="241">
  <autoFilter ref="K53:O55" xr:uid="{91CC5EF9-7AF6-4A39-9C68-F4FF8158F9B0}"/>
  <tableColumns count="5">
    <tableColumn id="1" xr3:uid="{F7320039-C543-4EAE-B4FF-DF8A5354CEDE}" name="Combining all the above rules" dataDxfId="240"/>
    <tableColumn id="2" xr3:uid="{71CEE304-1797-4182-9B01-086132FC4822}" name="Column2" dataDxfId="239"/>
    <tableColumn id="3" xr3:uid="{BB7A527F-6438-4328-9B35-646C3D0A007D}" name="Column3" dataDxfId="238"/>
    <tableColumn id="4" xr3:uid="{680E3D34-7E16-461E-A36F-BBD4D4C6CF21}" name="Column4" dataDxfId="237"/>
    <tableColumn id="5" xr3:uid="{512F773B-5516-4EB1-9B1E-A14AAA0ED390}" name="Column5" dataDxfId="23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17A4D537-9304-435C-94F5-CE6758C83405}" name="Table1211448" displayName="Table1211448" ref="K5:O7" totalsRowShown="0">
  <tableColumns count="5">
    <tableColumn id="1" xr3:uid="{9ED26AEF-0BBF-49DD-AA77-E6B000652D68}" name="1 day transcations greater than or equal to" dataDxfId="235"/>
    <tableColumn id="2" xr3:uid="{D3A90F4E-027D-4886-B923-39D8F20A483D}" name="3" dataDxfId="234"/>
    <tableColumn id="3" xr3:uid="{1B2069D5-3EB7-41A4-80F1-72E4E7DDD493}" name="4" dataDxfId="233"/>
    <tableColumn id="4" xr3:uid="{C7D73ED4-B622-4C63-B67A-3681D46EC83B}" name="5" dataDxfId="232"/>
    <tableColumn id="5" xr3:uid="{B4610EED-35FC-4A4F-9758-8EA208F234A1}" name="6" dataDxfId="231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282D880C-DF69-481D-9D33-AC3BF913D280}" name="Table3221549" displayName="Table3221549" ref="K9:O11" totalsRowShown="0" headerRowDxfId="230">
  <autoFilter ref="K9:O11" xr:uid="{282D880C-DF69-481D-9D33-AC3BF913D280}"/>
  <tableColumns count="5">
    <tableColumn id="1" xr3:uid="{6438F797-F2E3-462B-A979-B800923FFA15}" name="Combining above two rules"/>
    <tableColumn id="2" xr3:uid="{485D9A8D-3DC4-454B-8AA3-D24CCEA5AC24}" name="Column1" dataDxfId="229"/>
    <tableColumn id="3" xr3:uid="{A144F954-E35C-438B-BEE6-5F6E6897AD2D}" name="Column2" dataDxfId="228"/>
    <tableColumn id="4" xr3:uid="{2C7B0F4B-AEA8-4B87-A06E-228030A3A72F}" name="Column3" dataDxfId="227"/>
    <tableColumn id="5" xr3:uid="{00F9DFC2-DD35-4953-8118-569B1E85A59D}" name="Column4" dataDxfId="22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7E10858A-9E0C-4756-BF95-017BCC36B799}" name="Table65233250" displayName="Table65233250" ref="K13:O15" totalsRowShown="0" headerRowDxfId="225" headerRowBorderDxfId="224" tableBorderDxfId="223" totalsRowBorderDxfId="222">
  <tableColumns count="5">
    <tableColumn id="1" xr3:uid="{48C8EE61-FF4F-4D67-8EF4-1EBF107F48CD}" name="7 days spend greater than or equal to" dataDxfId="221"/>
    <tableColumn id="2" xr3:uid="{A0EFBCE1-71F9-441E-A040-DBE5F24285BF}" name="8000" dataDxfId="220"/>
    <tableColumn id="3" xr3:uid="{A43CDF4D-AA82-49E7-A48D-543BC36E352A}" name="9000" dataDxfId="219"/>
    <tableColumn id="4" xr3:uid="{4DA64169-8185-42E6-934B-1D49700DC608}" name="10000" dataDxfId="218"/>
    <tableColumn id="5" xr3:uid="{CB901BA7-5581-4A9A-9883-E577B58D914C}" name="11000" dataDxfId="2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2CDAA8-B8D4-4DF9-8855-BE9A101D3642}" name="Table102013" displayName="Table102013" ref="D53:H55" totalsRowShown="0" headerRowDxfId="327" dataDxfId="326" tableBorderDxfId="325">
  <autoFilter ref="D53:H55" xr:uid="{742CDAA8-B8D4-4DF9-8855-BE9A101D3642}"/>
  <tableColumns count="5">
    <tableColumn id="1" xr3:uid="{73B51EAE-AC9C-4C0B-A9D9-2A3EB7FDC116}" name="Combining all the above rules" dataDxfId="324"/>
    <tableColumn id="2" xr3:uid="{E90805DC-522F-4584-9854-003F776705E1}" name="Column2" dataDxfId="323"/>
    <tableColumn id="3" xr3:uid="{02EFB93D-A804-41A8-9484-425396220A2B}" name="Column3" dataDxfId="322"/>
    <tableColumn id="4" xr3:uid="{327D823E-55FB-434B-ADBA-ABD4CCAAD736}" name="Column4" dataDxfId="321"/>
    <tableColumn id="5" xr3:uid="{0D2E0A9C-5D5B-4A9C-97B2-2F79E73DFFE3}" name="Column5" dataDxfId="320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579F29E7-BB43-44F4-B4B1-5F77DB1CB941}" name="Table16243351" displayName="Table16243351" ref="K17:O19" totalsRowShown="0">
  <tableColumns count="5">
    <tableColumn id="1" xr3:uid="{9F985E32-9CF8-4275-913E-214CE602DE76}" name="7 days transcations greater than or equal to" dataDxfId="216"/>
    <tableColumn id="2" xr3:uid="{8BFBB902-2E6A-4503-95FA-BEF15C4040D9}" name="8" dataDxfId="215"/>
    <tableColumn id="3" xr3:uid="{8BBB12DF-9D98-46C7-ABCF-54C18AEBFB28}" name="10" dataDxfId="214"/>
    <tableColumn id="4" xr3:uid="{70E62338-D8D9-4D3A-A9F7-0DF960B8BAEC}" name="12" dataDxfId="213"/>
    <tableColumn id="5" xr3:uid="{C5B5ED59-896F-487F-B9EF-56BC23E28803}" name="14" dataDxfId="21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B4C40EA8-C520-4625-A3B6-2A1D827D4946}" name="Table38253452" displayName="Table38253452" ref="K21:O23" totalsRowShown="0" headerRowDxfId="211">
  <autoFilter ref="K21:O23" xr:uid="{B4C40EA8-C520-4625-A3B6-2A1D827D4946}"/>
  <tableColumns count="5">
    <tableColumn id="1" xr3:uid="{EB66DB83-5E82-495F-BE69-DA3E64A0D47F}" name="Combining above two rules"/>
    <tableColumn id="2" xr3:uid="{F38C4AD7-3947-49DC-A2D2-0C98CA985F48}" name="Column1" dataDxfId="210"/>
    <tableColumn id="3" xr3:uid="{6DF89B41-AF4E-429D-AC41-B92EAC668D89}" name="Column2" dataDxfId="209"/>
    <tableColumn id="4" xr3:uid="{37290274-4502-4733-870B-EF1E2635606A}" name="Column3" dataDxfId="208"/>
    <tableColumn id="5" xr3:uid="{B576281C-75BB-448D-986A-ADE7A117DAA6}" name="Column4" dataDxfId="207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50E12ABB-DC90-486C-9561-4E0015DB1A35}" name="Table69263553" displayName="Table69263553" ref="K25:O27" totalsRowShown="0" headerRowDxfId="206" headerRowBorderDxfId="205" tableBorderDxfId="204" totalsRowBorderDxfId="203">
  <tableColumns count="5">
    <tableColumn id="1" xr3:uid="{03872A8D-D6F1-4106-ACC4-0294EA410672}" name="15 days spend greater than or equal to" dataDxfId="202"/>
    <tableColumn id="2" xr3:uid="{78CA7388-C284-472A-913E-FA530544AA82}" name="16000" dataDxfId="201"/>
    <tableColumn id="3" xr3:uid="{6D851CEE-84E1-45BE-A794-A6E384D5C0BF}" name="18000" dataDxfId="200"/>
    <tableColumn id="4" xr3:uid="{6D78B1CE-08F9-4616-A24E-30B17ECCCCAA}" name="20000" dataDxfId="199"/>
    <tableColumn id="5" xr3:uid="{40A9D838-BED2-4FC0-B2C6-7DCDF0A7B259}" name="22000" dataDxfId="198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C3637BF6-A7EE-4F8C-A942-01CFD04A7337}" name="Table110273654" displayName="Table110273654" ref="K29:O31" totalsRowShown="0">
  <tableColumns count="5">
    <tableColumn id="1" xr3:uid="{6275FF05-24F0-4738-9A48-CB72D8E0B3EE}" name="15 days transcations greater than or equal to" dataDxfId="197"/>
    <tableColumn id="2" xr3:uid="{6EFFB67F-C223-4E98-9D39-1F756693BF08}" name="16" dataDxfId="196"/>
    <tableColumn id="3" xr3:uid="{E0EB9B56-7FC6-4E5E-A7F0-5E500BB7C6AE}" name="20" dataDxfId="195"/>
    <tableColumn id="4" xr3:uid="{232BF66E-D908-451B-9D6D-956FCA7400AF}" name="24" dataDxfId="194"/>
    <tableColumn id="5" xr3:uid="{3B99A66A-C2A1-45AC-BFE0-C6C718D4C3E2}" name="28" dataDxfId="193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56AA8F29-C69B-4313-9BA3-B787CBBC8DD7}" name="Table312283755" displayName="Table312283755" ref="K33:O35" totalsRowShown="0" headerRowDxfId="192">
  <autoFilter ref="K33:O35" xr:uid="{56AA8F29-C69B-4313-9BA3-B787CBBC8DD7}"/>
  <tableColumns count="5">
    <tableColumn id="1" xr3:uid="{F8B5584D-427C-4D35-A92C-01BF56C96CE7}" name="Combining above two rules"/>
    <tableColumn id="2" xr3:uid="{AB7A5CCC-7591-4078-8889-30C2AE95170D}" name="Column1" dataDxfId="191"/>
    <tableColumn id="3" xr3:uid="{D35FE317-ECC5-4CB9-A1C2-A0392AB6B190}" name="Column2" dataDxfId="190"/>
    <tableColumn id="4" xr3:uid="{D2EF9424-7144-4C5A-A980-FB7B6AC8BEE7}" name="Column3" dataDxfId="189"/>
    <tableColumn id="5" xr3:uid="{97D605FF-639C-42E7-99BD-48317D8DA463}" name="Column4" dataDxfId="188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14FE6E64-239C-40A3-BA4E-C8036FB1CE0C}" name="Table6916293856" displayName="Table6916293856" ref="K37:O39" totalsRowShown="0" headerRowDxfId="187" headerRowBorderDxfId="186" tableBorderDxfId="185" totalsRowBorderDxfId="184">
  <tableColumns count="5">
    <tableColumn id="1" xr3:uid="{2984A558-D77E-459D-9AC4-665FCBC8C28F}" name="30 days spend greater than or equal to" dataDxfId="183"/>
    <tableColumn id="2" xr3:uid="{75C821F9-A6ED-4B35-9601-E295369DF18A}" name="35000" dataDxfId="182"/>
    <tableColumn id="3" xr3:uid="{A0091FDE-0BCF-4412-BC2C-9034A783FACD}" name="40000" dataDxfId="181"/>
    <tableColumn id="4" xr3:uid="{19C87C99-5750-4AF1-B01D-C415F2E5BE61}" name="45000" dataDxfId="180"/>
    <tableColumn id="5" xr3:uid="{DEEBC7E6-F697-4CE8-B002-1B07AF72E04B}" name="50000" dataDxfId="179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880B937F-BB14-44CA-AF31-1DD7C32B8662}" name="Table11017303957" displayName="Table11017303957" ref="K41:O43" totalsRowShown="0">
  <tableColumns count="5">
    <tableColumn id="1" xr3:uid="{77B1D15C-E926-436F-8D2D-9F2111679C1D}" name="30 days transcations greater than or equal to" dataDxfId="178"/>
    <tableColumn id="2" xr3:uid="{9D1DF73B-AD93-4009-A297-27F19971B769}" name="32" dataDxfId="177"/>
    <tableColumn id="3" xr3:uid="{1C9C4804-4A6C-4074-B6A7-7E0415C67D62}" name="38" dataDxfId="176"/>
    <tableColumn id="4" xr3:uid="{C3B94D99-5761-472B-B227-1653B36332CA}" name="44" dataDxfId="175"/>
    <tableColumn id="5" xr3:uid="{4A7554A7-36AB-4A67-B551-677EFE24D5BE}" name="50" dataDxfId="174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DD809E59-CBF1-4049-80E5-44E893C9CBCC}" name="Table31218314058" displayName="Table31218314058" ref="K45:O47" totalsRowShown="0" headerRowDxfId="173">
  <autoFilter ref="K45:O47" xr:uid="{DD809E59-CBF1-4049-80E5-44E893C9CBCC}"/>
  <tableColumns count="5">
    <tableColumn id="1" xr3:uid="{8BFFB29A-AAB3-4FDF-99EA-2B4658DD0886}" name="Combining above two rules"/>
    <tableColumn id="2" xr3:uid="{70D17CBF-F907-45EA-B7FB-60085BFA3696}" name="Column1" dataDxfId="172"/>
    <tableColumn id="3" xr3:uid="{1FD9BBAC-DE8E-4E9B-9D08-EEEC993888CF}" name="Column2" dataDxfId="171"/>
    <tableColumn id="4" xr3:uid="{857BFA4B-2EF0-43D6-8276-B5311CF6F2FE}" name="Column3" dataDxfId="170"/>
    <tableColumn id="5" xr3:uid="{D1624946-B446-410A-A84D-BC933D7846A1}" name="Column4" dataDxfId="169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AE1CA62-6CD6-42C1-8FF3-5E82D6C11AE3}" name="Table619315" displayName="Table619315" ref="C1:G3" totalsRowShown="0" headerRowDxfId="168" headerRowBorderDxfId="167" tableBorderDxfId="166" totalsRowBorderDxfId="165">
  <tableColumns count="5">
    <tableColumn id="1" xr3:uid="{2D972A85-9055-4722-9221-A4D0A03BF190}" name="1 day spend greater than or equal to" dataDxfId="164"/>
    <tableColumn id="2" xr3:uid="{F24107D9-AB9B-43A4-95BA-A828EF59E7F1}" name="2000" dataDxfId="163"/>
    <tableColumn id="3" xr3:uid="{849F2A62-13A2-45B5-A63C-C13C78E8B546}" name="2500" dataDxfId="162"/>
    <tableColumn id="4" xr3:uid="{D0481921-2D6A-4E5E-B0D0-1A41067E2F6B}" name="3000" dataDxfId="161"/>
    <tableColumn id="5" xr3:uid="{B9B37007-0BAF-42DA-A6EC-9D45F8159A97}" name="3500" dataDxfId="160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4794779-50BB-4EA5-AD60-8C1717DAF707}" name="Table10201317" displayName="Table10201317" ref="C53:G55" totalsRowShown="0" headerRowDxfId="159" dataDxfId="158" tableBorderDxfId="157">
  <autoFilter ref="C53:G55" xr:uid="{54794779-50BB-4EA5-AD60-8C1717DAF707}"/>
  <tableColumns count="5">
    <tableColumn id="1" xr3:uid="{936D71CF-8C2B-41B2-A5BE-435D8309E3E3}" name="Combining all the above rules" dataDxfId="156"/>
    <tableColumn id="2" xr3:uid="{5861C849-7AA7-4B40-8C71-76AD9DB35813}" name="Column2" dataDxfId="155"/>
    <tableColumn id="3" xr3:uid="{2AAB5CA3-83E0-4267-A12E-309A28FC8288}" name="Column3" dataDxfId="154"/>
    <tableColumn id="4" xr3:uid="{FF8A1C15-2AE0-4016-8739-D1B44BB97A77}" name="Column4" dataDxfId="153"/>
    <tableColumn id="5" xr3:uid="{F407B5FD-FAE5-425B-8536-D81217619801}" name="Column5" dataDxfId="15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AC38CE-E022-4084-9DFC-3E0920C04E34}" name="Table12114" displayName="Table12114" ref="D5:H7" totalsRowShown="0">
  <tableColumns count="5">
    <tableColumn id="1" xr3:uid="{AFF550BA-B7E0-461C-ABB3-7CEC7DFDA76E}" name="1 day transcations greater than or equal to" dataDxfId="319"/>
    <tableColumn id="2" xr3:uid="{64F0A7F6-1DF1-4377-894E-0F67D879FBF8}" name="3" dataDxfId="318"/>
    <tableColumn id="3" xr3:uid="{90239A1D-0BF9-449A-9A1C-BB2701C99D62}" name="4" dataDxfId="317"/>
    <tableColumn id="4" xr3:uid="{49A0D51B-445E-4095-AFF8-6533C3D19D8A}" name="5" dataDxfId="316"/>
    <tableColumn id="5" xr3:uid="{E3458A88-FF16-4C23-BA5C-FBDC00149A59}" name="6" dataDxfId="315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F01735B-EE3E-48D1-A7F4-314810F27183}" name="Table1211418" displayName="Table1211418" ref="C5:G7" totalsRowShown="0">
  <tableColumns count="5">
    <tableColumn id="1" xr3:uid="{6E321F8A-A882-48D6-AF6D-9391A8D1E178}" name="1 day transcations greater than or equal to" dataDxfId="151"/>
    <tableColumn id="2" xr3:uid="{9284FE46-BDFF-48F9-BCE6-6B2CE9CB3D31}" name="3" dataDxfId="150"/>
    <tableColumn id="3" xr3:uid="{84F62217-A367-48EE-AAD8-6AAFC92930FA}" name="4" dataDxfId="149"/>
    <tableColumn id="4" xr3:uid="{AC8E3F3C-7831-492B-8F21-5139EE3BCE8B}" name="5" dataDxfId="148"/>
    <tableColumn id="5" xr3:uid="{95513963-8D24-48E8-872C-E7DC83849947}" name="6" dataDxfId="147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95010B3-F32B-4740-8BAA-B230153E0827}" name="Table3221519" displayName="Table3221519" ref="C9:G11" totalsRowShown="0" headerRowDxfId="146">
  <autoFilter ref="C9:G11" xr:uid="{695010B3-F32B-4740-8BAA-B230153E0827}"/>
  <tableColumns count="5">
    <tableColumn id="1" xr3:uid="{88EA7C2F-41C5-49DF-A484-A51C9755B938}" name="Combining above two rules"/>
    <tableColumn id="2" xr3:uid="{545A9908-148C-434E-BC32-A671E9FC69A6}" name="Column1" dataDxfId="145"/>
    <tableColumn id="3" xr3:uid="{945EF5B3-98F4-4BB4-A11E-B46FBEFA7163}" name="Column2" dataDxfId="144"/>
    <tableColumn id="4" xr3:uid="{5CF118B7-D1E8-46D4-A2A2-DA6ED5B142BE}" name="Column3" dataDxfId="143"/>
    <tableColumn id="5" xr3:uid="{5A2A743B-D42D-4BF1-9D68-267CA247B5F6}" name="Column4" dataDxfId="142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DB9EA88-9F6B-4C62-8C2F-9E14F4270C97}" name="Table65233220" displayName="Table65233220" ref="C13:G15" totalsRowShown="0" headerRowDxfId="141" headerRowBorderDxfId="140" tableBorderDxfId="139" totalsRowBorderDxfId="138">
  <tableColumns count="5">
    <tableColumn id="1" xr3:uid="{A12C0BC0-EE85-42AB-929D-A0F4B75A9F56}" name="7 days spend greater than or equal to" dataDxfId="137"/>
    <tableColumn id="2" xr3:uid="{72D4A4EE-7731-4362-90FE-4805B73C6D2C}" name="5000" dataDxfId="136"/>
    <tableColumn id="3" xr3:uid="{06527058-49DE-4DB9-BF9F-5D1B55737AA3}" name="6000" dataDxfId="135"/>
    <tableColumn id="4" xr3:uid="{549F4EC8-9CD3-4337-9379-6317B3990707}" name="7000" dataDxfId="134"/>
    <tableColumn id="5" xr3:uid="{9FFB6E20-6D44-48A2-ACEF-9BA5646E23CD}" name="8000" dataDxfId="133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959E69E-4911-49F0-B702-213EA3611034}" name="Table16243321" displayName="Table16243321" ref="C17:G19" totalsRowShown="0">
  <tableColumns count="5">
    <tableColumn id="1" xr3:uid="{C9AF59C7-F2FF-4036-8DB8-0CD30044C258}" name="7 days transcations greater than or equal to" dataDxfId="132"/>
    <tableColumn id="2" xr3:uid="{37CF6322-1DA1-45CD-A1CE-AA47E8BA8DB6}" name="8" dataDxfId="131"/>
    <tableColumn id="3" xr3:uid="{FE85416B-757C-404D-A80C-B04E57F8A69F}" name="10" dataDxfId="130"/>
    <tableColumn id="4" xr3:uid="{0E57F72E-9913-4900-B33F-580E82F79ECE}" name="12" dataDxfId="129"/>
    <tableColumn id="5" xr3:uid="{91D5A345-C40A-442D-AE1C-75DC53F2B750}" name="14" dataDxfId="128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56D2077-66F1-4E2D-8AF9-0BCAA5569B19}" name="Table38253422" displayName="Table38253422" ref="C21:G23" totalsRowShown="0" headerRowDxfId="127">
  <autoFilter ref="C21:G23" xr:uid="{556D2077-66F1-4E2D-8AF9-0BCAA5569B19}"/>
  <tableColumns count="5">
    <tableColumn id="1" xr3:uid="{18577848-F0D2-40A8-BEEC-636ED707B6F2}" name="Combining above two rules"/>
    <tableColumn id="2" xr3:uid="{140FC401-1640-4E00-B270-FE13C5D9D1A4}" name="Column1" dataDxfId="126"/>
    <tableColumn id="3" xr3:uid="{E60D54F0-49FF-429E-AF50-D8BFEB89DDF5}" name="Column2" dataDxfId="125"/>
    <tableColumn id="4" xr3:uid="{B87A92A7-EFF4-4DCE-8190-678395413A9F}" name="Column3" dataDxfId="124"/>
    <tableColumn id="5" xr3:uid="{89BBF83F-293E-4529-92C2-61C280CB57C9}" name="Column4" dataDxfId="123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F2F51EC-2150-427B-84EE-B9878F12C00C}" name="Table69263523" displayName="Table69263523" ref="C25:G27" totalsRowShown="0" headerRowDxfId="122" headerRowBorderDxfId="121" tableBorderDxfId="120" totalsRowBorderDxfId="119">
  <tableColumns count="5">
    <tableColumn id="1" xr3:uid="{1FC64F17-751A-4DB5-AB79-4786484F3479}" name="15 days spend greater than or equal to" dataDxfId="118"/>
    <tableColumn id="2" xr3:uid="{38D01157-6119-4FDB-8D97-6CD3730C1618}" name="10000" dataDxfId="117"/>
    <tableColumn id="3" xr3:uid="{E9D00EBB-CD67-439A-9306-7DFB383E24A3}" name="12000" dataDxfId="116"/>
    <tableColumn id="4" xr3:uid="{33EDE675-3E5E-4FC9-B5F4-BA2580DB2F3B}" name="14000" dataDxfId="115"/>
    <tableColumn id="5" xr3:uid="{5F9B7342-72F3-4E8A-A70E-BAF184A00E67}" name="16000" dataDxfId="114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377D579D-5B9A-4222-A939-036AE5676E74}" name="Table110273624" displayName="Table110273624" ref="C29:G31" totalsRowShown="0">
  <tableColumns count="5">
    <tableColumn id="1" xr3:uid="{1050298A-E473-458D-84A5-8FC07305F157}" name="15 days transcations greater than or equal to" dataDxfId="113"/>
    <tableColumn id="2" xr3:uid="{A8880672-09A0-4E19-85A6-14EF02B76498}" name="16" dataDxfId="112"/>
    <tableColumn id="3" xr3:uid="{B51DD7D4-45F7-437B-A4E0-859C3359E21C}" name="20" dataDxfId="111"/>
    <tableColumn id="4" xr3:uid="{65D63B51-E99B-4633-9A7B-8DE4A78D5552}" name="24" dataDxfId="110"/>
    <tableColumn id="5" xr3:uid="{4C0C2534-0176-4CF5-B7A5-981C54BE1569}" name="28" dataDxfId="109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9FED70B-4022-42CD-9527-257089756295}" name="Table312283725" displayName="Table312283725" ref="C33:G35" totalsRowShown="0" headerRowDxfId="108">
  <autoFilter ref="C33:G35" xr:uid="{39FED70B-4022-42CD-9527-257089756295}"/>
  <tableColumns count="5">
    <tableColumn id="1" xr3:uid="{2436179E-068E-41F5-BDFF-405EF9548D8F}" name="Combining above two rules"/>
    <tableColumn id="2" xr3:uid="{B78AE324-B0B5-4FE7-9192-74473E76A9CE}" name="Column1" dataDxfId="107"/>
    <tableColumn id="3" xr3:uid="{A405879F-6147-479C-A599-372E726512FE}" name="Column2" dataDxfId="106"/>
    <tableColumn id="4" xr3:uid="{E89C5843-D0BC-4936-93BE-AEB7F744A7C1}" name="Column3" dataDxfId="105"/>
    <tableColumn id="5" xr3:uid="{3249372E-EEFE-40CD-8D09-E10EC618CF73}" name="Column4" dataDxfId="104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73F5C79-AC40-4269-8514-DC5A132B97D8}" name="Table6916293826" displayName="Table6916293826" ref="C37:G39" totalsRowShown="0" headerRowDxfId="103" headerRowBorderDxfId="102" tableBorderDxfId="101" totalsRowBorderDxfId="100">
  <tableColumns count="5">
    <tableColumn id="1" xr3:uid="{3AADE59A-5A47-4613-B524-D065BAF28298}" name="30 days spend greater than or equal to" dataDxfId="99"/>
    <tableColumn id="2" xr3:uid="{0C8A8E3F-4E7A-4032-87BD-57805FB084BC}" name="20000" dataDxfId="98"/>
    <tableColumn id="3" xr3:uid="{925809D0-89BC-4880-B0D0-2436E51F4534}" name="24000" dataDxfId="97"/>
    <tableColumn id="4" xr3:uid="{711DA6AE-D368-44BD-8AE9-0920506A35E3}" name="28000" dataDxfId="96"/>
    <tableColumn id="5" xr3:uid="{9B54E914-67B9-4D26-8691-EF4B046E0E92}" name="32000" dataDxfId="95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E032799-21BC-421E-AB95-E8EB80FB016A}" name="Table11017303927" displayName="Table11017303927" ref="C41:G43" totalsRowShown="0">
  <tableColumns count="5">
    <tableColumn id="1" xr3:uid="{05AF22EA-55B7-48FC-8704-B6F5EBC8EB65}" name="30 days transcations greater than or equal to" dataDxfId="94"/>
    <tableColumn id="2" xr3:uid="{EB3CC3F4-5314-45F4-A83D-A39021E4D91F}" name="30" dataDxfId="93"/>
    <tableColumn id="3" xr3:uid="{8BB7F491-B7BB-4AA7-8A82-AE2A0C3BB1A7}" name="36" dataDxfId="92"/>
    <tableColumn id="4" xr3:uid="{93A1D731-8B31-4382-8770-498A0460B5E1}" name="42" dataDxfId="91"/>
    <tableColumn id="5" xr3:uid="{78B3110F-255C-4FDF-972E-7AD30FE975BF}" name="46" dataDxfId="9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E59014A-4A52-47A8-B3FD-538F5A6AD603}" name="Table32215" displayName="Table32215" ref="D9:H11" totalsRowShown="0" headerRowDxfId="314">
  <autoFilter ref="D9:H11" xr:uid="{1E59014A-4A52-47A8-B3FD-538F5A6AD603}"/>
  <tableColumns count="5">
    <tableColumn id="1" xr3:uid="{1E5EAC3F-E588-49F3-BB6B-D0D60090F4F3}" name="Combining above two rules"/>
    <tableColumn id="2" xr3:uid="{674579A5-D38F-4C87-AD14-24E623D49647}" name="Column1" dataDxfId="313"/>
    <tableColumn id="3" xr3:uid="{DC8D757F-DCD5-401F-B384-1891D4038F4E}" name="Column2" dataDxfId="312"/>
    <tableColumn id="4" xr3:uid="{56CCE85C-4B66-4696-8356-00F91CC951AC}" name="Column3" dataDxfId="311"/>
    <tableColumn id="5" xr3:uid="{A0429695-DD33-40E4-99E1-77843603AB27}" name="Column4" dataDxfId="310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764CD5A9-A7A5-4DF2-968D-BA392A869C1B}" name="Table31218314028" displayName="Table31218314028" ref="C45:G47" totalsRowShown="0" headerRowDxfId="89">
  <autoFilter ref="C45:G47" xr:uid="{764CD5A9-A7A5-4DF2-968D-BA392A869C1B}"/>
  <tableColumns count="5">
    <tableColumn id="1" xr3:uid="{DC24A3C4-953B-4B2B-8AA7-BF29F98ABD21}" name="Combining above two rules"/>
    <tableColumn id="2" xr3:uid="{591EF9AC-8D98-456C-BC5D-AD3EF4B3FAC0}" name="Column1" dataDxfId="88"/>
    <tableColumn id="3" xr3:uid="{6EBEDE20-1806-44ED-A7E5-B5F3B8828C05}" name="Column2" dataDxfId="87"/>
    <tableColumn id="4" xr3:uid="{AE813B49-666F-4921-9FAD-AB511E30C6E4}" name="Column3" dataDxfId="86"/>
    <tableColumn id="5" xr3:uid="{77930094-C12A-4470-8EC5-025C368CA54C}" name="Column4" dataDxfId="85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77ED79A1-CD23-4E75-9E0D-F084193EB3E6}" name="Table1542" displayName="Table1542" ref="L1:M6" totalsRowShown="0">
  <tableColumns count="2">
    <tableColumn id="1" xr3:uid="{FDE007AC-9F0B-47A9-B2E1-8B678E3BEEB8}" name="Column1"/>
    <tableColumn id="2" xr3:uid="{8D316BE9-8553-43B9-AC5B-910836A20B8E}" name="Column2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601A6715-AF62-4956-B987-82810E286F13}" name="Table44" displayName="Table44" ref="L12:Q24" totalsRowShown="0">
  <tableColumns count="6">
    <tableColumn id="1" xr3:uid="{AC9B723C-0B42-4609-93B1-3F41AE5686D2}" name="Column1"/>
    <tableColumn id="2" xr3:uid="{4054D7B5-9913-44EB-8748-E520A0848764}" name="Column2"/>
    <tableColumn id="3" xr3:uid="{E1E50794-C648-4642-A6C9-5A089DEE4242}" name="Column3"/>
    <tableColumn id="4" xr3:uid="{1FC0E87B-0A3F-434A-8DCB-2D58889CE63D}" name="Column4"/>
    <tableColumn id="5" xr3:uid="{A9DA96CD-066B-4E49-8C08-A76F934D41C9}" name="Column5"/>
    <tableColumn id="6" xr3:uid="{ED4A511E-5B0D-43C6-A962-C61D76977010}" name="Column6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1C31827-5224-4F31-B93B-F4C28FC3CCEA}" name="Table61931529" displayName="Table61931529" ref="C1:G3" totalsRowShown="0" headerRowDxfId="84" headerRowBorderDxfId="83" tableBorderDxfId="82" totalsRowBorderDxfId="81">
  <tableColumns count="5">
    <tableColumn id="1" xr3:uid="{A6D7304A-FD70-447F-AE9C-0C8BA4C4DFAC}" name="1 day spend greater than or equal to" dataDxfId="80"/>
    <tableColumn id="2" xr3:uid="{AE72FCFE-C041-424C-BE24-12DF1D87AA83}" name="2500" dataDxfId="79"/>
    <tableColumn id="3" xr3:uid="{A252FFD5-101E-4418-81C1-EEACC30EBC54}" name="3000" dataDxfId="78"/>
    <tableColumn id="4" xr3:uid="{EBBCA405-F297-43EA-8D79-10DA10433522}" name="3500" dataDxfId="77"/>
    <tableColumn id="5" xr3:uid="{79227CFA-CB8F-4BD4-BD47-6C213A6877F9}" name="4000" dataDxfId="76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3DD05A8-1011-42CE-AFAC-476423A680F4}" name="Table1020131730" displayName="Table1020131730" ref="C53:G55" totalsRowShown="0" headerRowDxfId="75" dataDxfId="74" tableBorderDxfId="73">
  <autoFilter ref="C53:G55" xr:uid="{53DD05A8-1011-42CE-AFAC-476423A680F4}"/>
  <tableColumns count="5">
    <tableColumn id="1" xr3:uid="{3DE73C3D-1399-422E-87F3-736416E8759E}" name="Combining all the above rules" dataDxfId="72"/>
    <tableColumn id="2" xr3:uid="{268DF26A-3486-4DCF-8781-E87D0AD3AA13}" name="Column2" dataDxfId="71"/>
    <tableColumn id="3" xr3:uid="{DA6CC704-FF98-4556-96D6-7BE23BCFBD72}" name="Column3" dataDxfId="70"/>
    <tableColumn id="4" xr3:uid="{9DBF5FAF-D02F-41F9-BDE2-04952E8C7310}" name="Column4" dataDxfId="69"/>
    <tableColumn id="5" xr3:uid="{1757E9B1-D023-4F2A-9FF0-E2B8E9BE4882}" name="Column5" dataDxfId="68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D21C8AC9-77BD-40B5-80AC-EF4AA8C5F6DD}" name="Table121141831" displayName="Table121141831" ref="C5:G7" totalsRowShown="0">
  <tableColumns count="5">
    <tableColumn id="1" xr3:uid="{C7B19CD0-3063-4B99-8EF6-9E67923CAF21}" name="1 day transcations greater than or equal to" dataDxfId="67"/>
    <tableColumn id="2" xr3:uid="{9C81C1EC-27D3-415F-9FE8-BD6131FA6F20}" name="3" dataDxfId="66"/>
    <tableColumn id="3" xr3:uid="{8F55F26B-B7BD-4048-8499-A300936015FF}" name="4" dataDxfId="65"/>
    <tableColumn id="4" xr3:uid="{510E96B8-E2B0-406A-BE4C-9A3F8A6CF312}" name="5" dataDxfId="64"/>
    <tableColumn id="5" xr3:uid="{11581550-1840-4598-A0FD-5308334E044D}" name="6" dataDxfId="63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E7C6E69-B846-4A28-B0CE-42B7F1546C22}" name="Table322151932" displayName="Table322151932" ref="C9:G11" totalsRowShown="0" headerRowDxfId="62">
  <autoFilter ref="C9:G11" xr:uid="{3E7C6E69-B846-4A28-B0CE-42B7F1546C22}"/>
  <tableColumns count="5">
    <tableColumn id="1" xr3:uid="{3EFFC4A8-0ECD-4F2D-9A6B-6992A747FF59}" name="Combining above two rules"/>
    <tableColumn id="2" xr3:uid="{537B40D0-4D2C-4679-8F95-FB7DD4BAAC12}" name="Column1" dataDxfId="61"/>
    <tableColumn id="3" xr3:uid="{92AECBCC-803E-4721-A9A1-92AB83CAE6AA}" name="Column2" dataDxfId="60"/>
    <tableColumn id="4" xr3:uid="{B350D422-54E8-4B8C-9CDE-15E02ACD378C}" name="Column3" dataDxfId="59"/>
    <tableColumn id="5" xr3:uid="{DBA38AFF-95E9-4EF3-B009-EE64BDA8C0CA}" name="Column4" dataDxfId="58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F2657D8-3640-4A32-8160-2D8B70DF068B}" name="Table6523322033" displayName="Table6523322033" ref="C13:G15" totalsRowShown="0" headerRowDxfId="57" headerRowBorderDxfId="56" tableBorderDxfId="55" totalsRowBorderDxfId="54">
  <tableColumns count="5">
    <tableColumn id="1" xr3:uid="{B4CDD964-F8B6-48FC-9207-96AA9963DA55}" name="7 days spend greater than or equal to" dataDxfId="53"/>
    <tableColumn id="2" xr3:uid="{4DF281A7-F419-4DCB-988E-83A4A82E65EA}" name="6000" dataDxfId="52"/>
    <tableColumn id="3" xr3:uid="{C91A5108-E566-4015-AA7C-14207A76420E}" name="7000" dataDxfId="51"/>
    <tableColumn id="4" xr3:uid="{BB0163EA-05D1-4906-B63D-741C157C2A85}" name="8000" dataDxfId="50"/>
    <tableColumn id="5" xr3:uid="{AA7B47ED-DB61-4F9A-856E-576DEF8CAEBC}" name="9000" dataDxfId="49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EA44A916-56D8-4F1C-9D2F-6397F52AC47C}" name="Table1624332134" displayName="Table1624332134" ref="C17:G19" totalsRowShown="0">
  <tableColumns count="5">
    <tableColumn id="1" xr3:uid="{E27F29B4-6B23-4827-B20C-58DF7B261D16}" name="7 days transcations greater than or equal to" dataDxfId="48"/>
    <tableColumn id="2" xr3:uid="{F91DFC4C-C010-462C-8A2F-17F54B95521A}" name="10" dataDxfId="47"/>
    <tableColumn id="3" xr3:uid="{AA77D8F2-57BD-4BFC-95A4-FAA9ABB3EFBC}" name="12" dataDxfId="46"/>
    <tableColumn id="4" xr3:uid="{E1A92B7B-CF89-4ED8-82E4-AEF3B4B283A1}" name="14" dataDxfId="45"/>
    <tableColumn id="5" xr3:uid="{2D784AF2-A92E-4789-BF94-6904C40B568A}" name="18" dataDxfId="44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A86F39AF-CDFD-466B-A0F1-8CD6DB2803E3}" name="Table3825342235" displayName="Table3825342235" ref="C21:G23" totalsRowShown="0" headerRowDxfId="43">
  <autoFilter ref="C21:G23" xr:uid="{A86F39AF-CDFD-466B-A0F1-8CD6DB2803E3}"/>
  <tableColumns count="5">
    <tableColumn id="1" xr3:uid="{EA797C28-D79E-4DF0-B37B-C546E93FEE1B}" name="Combining above two rules"/>
    <tableColumn id="2" xr3:uid="{C1B977C6-40BE-4AF1-8B3E-54DDD672CF19}" name="Column1" dataDxfId="42"/>
    <tableColumn id="3" xr3:uid="{D7D041F1-1E87-4AB6-929F-6865B924954F}" name="Column2" dataDxfId="41"/>
    <tableColumn id="4" xr3:uid="{EB24328F-4A83-4665-8941-FE4D0F127172}" name="Column3" dataDxfId="40"/>
    <tableColumn id="5" xr3:uid="{A21B5DFF-ACBB-4F02-AE69-F88C5E6456B4}" name="Column4" dataDxfId="3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93EA184-FE3F-41EB-B94C-085823180FF4}" name="Table652332" displayName="Table652332" ref="D13:H15" totalsRowShown="0" headerRowDxfId="309" headerRowBorderDxfId="308" tableBorderDxfId="307" totalsRowBorderDxfId="306">
  <tableColumns count="5">
    <tableColumn id="1" xr3:uid="{C6283E49-7469-4C5A-9449-8FE22AA318C7}" name="7 days spend greater than or equal to" dataDxfId="305"/>
    <tableColumn id="2" xr3:uid="{96C51665-472D-407D-8BEE-394ED425379B}" name="3700" dataDxfId="304"/>
    <tableColumn id="3" xr3:uid="{67284832-8B9F-4F73-84A0-792CB384008A}" name="4700" dataDxfId="303"/>
    <tableColumn id="4" xr3:uid="{E8A0D483-06AB-43BC-8783-83A23B3195AE}" name="5700" dataDxfId="302"/>
    <tableColumn id="5" xr3:uid="{17F61227-19C1-4CEF-A33D-A91E007D7D86}" name="6700" dataDxfId="301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3BE3C449-DB38-4D03-9173-79E9863942B8}" name="Table6926352336" displayName="Table6926352336" ref="C25:G27" totalsRowShown="0" headerRowDxfId="38" headerRowBorderDxfId="37" tableBorderDxfId="36" totalsRowBorderDxfId="35">
  <tableColumns count="5">
    <tableColumn id="1" xr3:uid="{5CE2DD8E-EC20-4F93-9DB0-372DEDA94813}" name="15 days spend greater than or equal to" dataDxfId="34"/>
    <tableColumn id="2" xr3:uid="{50EA95C6-BCD5-46E2-9ECA-488CAF07FDC0}" name="12000" dataDxfId="33"/>
    <tableColumn id="3" xr3:uid="{989D0286-38F0-4149-8803-1FBD429E6EF2}" name="14000" dataDxfId="32"/>
    <tableColumn id="4" xr3:uid="{8D22F95A-E820-49C3-AB7D-BDD4C67B91E5}" name="16000" dataDxfId="31"/>
    <tableColumn id="5" xr3:uid="{18089579-E307-43B1-B431-27F4C09B21B8}" name="18000" dataDxfId="30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76A08D67-DB38-4285-968C-4E20E1E3FA5A}" name="Table11027362437" displayName="Table11027362437" ref="C29:G31" totalsRowShown="0">
  <tableColumns count="5">
    <tableColumn id="1" xr3:uid="{DE2A4FA4-2070-47B1-8515-C332BCCBC9BE}" name="15 days transcations greater than or equal to" dataDxfId="29"/>
    <tableColumn id="2" xr3:uid="{BCC91FCA-4232-4198-ACDC-E4259BFCAA43}" name="20" dataDxfId="28"/>
    <tableColumn id="3" xr3:uid="{0AF47D18-DE43-46DE-AF94-D8D978E34E45}" name="24" dataDxfId="27"/>
    <tableColumn id="4" xr3:uid="{1117C189-8835-47B6-B9F4-442AE904D1A0}" name="28" dataDxfId="26"/>
    <tableColumn id="5" xr3:uid="{16738FC5-B7E1-4649-938F-265EE24A5256}" name="32" dataDxfId="25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22B4656-F2DE-4EB3-8F36-7C359634CA37}" name="Table31228372538" displayName="Table31228372538" ref="C33:G35" totalsRowShown="0" headerRowDxfId="24">
  <autoFilter ref="C33:G35" xr:uid="{322B4656-F2DE-4EB3-8F36-7C359634CA37}"/>
  <tableColumns count="5">
    <tableColumn id="1" xr3:uid="{417464B8-AE01-4DD9-8E6E-9645E2322C45}" name="Combining above two rules"/>
    <tableColumn id="2" xr3:uid="{05A8CC5A-6348-44DE-8072-23617BC307C4}" name="Column1" dataDxfId="23"/>
    <tableColumn id="3" xr3:uid="{CE953637-6EEB-4538-B32D-521D52972C1A}" name="Column2" dataDxfId="22"/>
    <tableColumn id="4" xr3:uid="{8C0FAA59-1B05-4746-9DB5-A1B8924D5AF1}" name="Column3" dataDxfId="21"/>
    <tableColumn id="5" xr3:uid="{B65D7418-1D93-4A32-9784-2987B7410A9F}" name="Column4" dataDxfId="20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168755A6-C75F-4B9E-AFE4-74FE85894A5B}" name="Table691629382639" displayName="Table691629382639" ref="C37:G39" totalsRowShown="0" headerRowDxfId="19" headerRowBorderDxfId="18" tableBorderDxfId="17" totalsRowBorderDxfId="16">
  <tableColumns count="5">
    <tableColumn id="1" xr3:uid="{2E6E6831-D660-4525-89A4-A3B346FB3870}" name="30 days spend greater than or equal to" dataDxfId="15"/>
    <tableColumn id="2" xr3:uid="{B5F74524-BECA-415B-A6CC-41591076F053}" name="25000" dataDxfId="14"/>
    <tableColumn id="3" xr3:uid="{CCA1AD85-C2D3-4294-BEA3-B2FD864AFA97}" name="30000" dataDxfId="13"/>
    <tableColumn id="4" xr3:uid="{62200189-21DB-44F6-A6B7-88768B8D4488}" name="35000" dataDxfId="12"/>
    <tableColumn id="5" xr3:uid="{C7ABB37C-180D-42D3-874A-1504F3B0D82A}" name="40000" dataDxfId="11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ACB3CBDB-DC44-4AF4-AC80-1804F48EE64F}" name="Table1101730392740" displayName="Table1101730392740" ref="C41:G43" totalsRowShown="0">
  <tableColumns count="5">
    <tableColumn id="1" xr3:uid="{76E0E1F1-4D55-4668-B873-0B32AF9BD4D8}" name="30 days transcations greater than or equal to" dataDxfId="10"/>
    <tableColumn id="2" xr3:uid="{85A61BAE-F013-4B0A-BD51-A7C55187C7CF}" name="36" dataDxfId="9"/>
    <tableColumn id="3" xr3:uid="{F758B7F6-6299-47C5-925B-E1E4BFB64838}" name="42" dataDxfId="8"/>
    <tableColumn id="4" xr3:uid="{828DD463-86F7-487A-8D13-E5BA97E38F04}" name="48" dataDxfId="7"/>
    <tableColumn id="5" xr3:uid="{0CD7F8BA-EF00-44F2-9C00-0AFA01125F2F}" name="54" dataDxfId="6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DF3E7AA8-4C75-44BC-994F-10B1D97EF2A6}" name="Table3121831402841" displayName="Table3121831402841" ref="C45:G47" totalsRowShown="0" headerRowDxfId="5">
  <autoFilter ref="C45:G47" xr:uid="{DF3E7AA8-4C75-44BC-994F-10B1D97EF2A6}"/>
  <tableColumns count="5">
    <tableColumn id="1" xr3:uid="{5A5F46B0-342D-41CC-8866-9A46E981277A}" name="Combining above two rules"/>
    <tableColumn id="2" xr3:uid="{FED56A04-BFED-4FF8-B982-45C3C9E8FBBC}" name="Column1" dataDxfId="4"/>
    <tableColumn id="3" xr3:uid="{73E51D85-FB00-4AAF-B133-87ABEC61F842}" name="Column2" dataDxfId="3"/>
    <tableColumn id="4" xr3:uid="{1E115422-D7AE-4513-81AD-54A00D8850B8}" name="Column3" dataDxfId="2"/>
    <tableColumn id="5" xr3:uid="{2CD1E245-9A9F-44ED-9F49-F697B9C23AC5}" name="Column4" dataDxfId="1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FEE315C6-CA31-41E8-8EC9-66DBD9993AC1}" name="Table1543" displayName="Table1543" ref="K1:L6" totalsRowShown="0">
  <tableColumns count="2">
    <tableColumn id="1" xr3:uid="{4FC7FBFD-77B2-470C-90D5-7EB8D0EA5E89}" name="Column1"/>
    <tableColumn id="2" xr3:uid="{624D287C-FC41-4954-A3D5-2EDAECD3E64F}" name="Column2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A04E0D2-12F2-44ED-8A6E-EB3923F4ECF5}" name="Table43" displayName="Table43" ref="K9:P21" totalsRowShown="0">
  <tableColumns count="6">
    <tableColumn id="1" xr3:uid="{1E2C17C7-382D-489E-A7BE-BA49A48DA315}" name="Column1"/>
    <tableColumn id="2" xr3:uid="{3B1BF7EF-811A-439B-B77A-4137B60A41D8}" name="Column2"/>
    <tableColumn id="3" xr3:uid="{CA200450-B731-4040-8EA1-72922DF01C17}" name="Column3"/>
    <tableColumn id="4" xr3:uid="{F47F429E-CD55-42B7-98DB-5A0031465A62}" name="Column4"/>
    <tableColumn id="5" xr3:uid="{58AE801B-8A9B-42EF-8DDD-3D48B1A49C02}" name="Column5"/>
    <tableColumn id="6" xr3:uid="{BE6431AC-E9BE-4FBF-BFAB-DD79D3A002D7}" name="Column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1D6575-5D3D-4B4D-8AC3-A5DEBD00A3F8}" name="Table162433" displayName="Table162433" ref="D17:H19" totalsRowShown="0">
  <tableColumns count="5">
    <tableColumn id="1" xr3:uid="{6AA7F640-5866-4E03-AD16-302AEC4A0BE2}" name="7 days transcations greater than or equal to" dataDxfId="300"/>
    <tableColumn id="2" xr3:uid="{FC8E8BDB-6448-43A1-BF2E-AE0CD6FA616B}" name="8" dataDxfId="299"/>
    <tableColumn id="3" xr3:uid="{6E83B760-3508-4311-A4D5-279131AD6701}" name="10" dataDxfId="298"/>
    <tableColumn id="4" xr3:uid="{2A816A17-71A5-47F6-AA06-26E1EA95C6E3}" name="12" dataDxfId="297"/>
    <tableColumn id="5" xr3:uid="{DC4A1082-D872-47C1-A281-9DD115BFEE8A}" name="14" dataDxfId="29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49355B4-8950-4384-B1F6-7FAC6628C9D6}" name="Table382534" displayName="Table382534" ref="D21:H23" totalsRowShown="0" headerRowDxfId="295">
  <autoFilter ref="D21:H23" xr:uid="{949355B4-8950-4384-B1F6-7FAC6628C9D6}"/>
  <tableColumns count="5">
    <tableColumn id="1" xr3:uid="{9DE2534E-FEF7-4961-BD8D-E7F3D8BE4F97}" name="Combining above two rules"/>
    <tableColumn id="2" xr3:uid="{61142704-56F4-48A8-A0C5-274D106BFC0C}" name="Column1" dataDxfId="294"/>
    <tableColumn id="3" xr3:uid="{7ACB1603-7D05-4077-B11D-40617D49F6DB}" name="Column2" dataDxfId="293"/>
    <tableColumn id="4" xr3:uid="{D51DAE84-3DA7-4122-839F-FE38AFF42F08}" name="Column3" dataDxfId="292"/>
    <tableColumn id="5" xr3:uid="{955238BE-1FE9-4B11-B650-DDEB27BD28F9}" name="Column4" dataDxfId="29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D5FAA96-228F-4693-AB73-10B1A753F173}" name="Table692635" displayName="Table692635" ref="D25:H27" totalsRowShown="0" headerRowDxfId="290" headerRowBorderDxfId="289" tableBorderDxfId="288" totalsRowBorderDxfId="287">
  <tableColumns count="5">
    <tableColumn id="1" xr3:uid="{8CEC579B-C153-4783-BFED-F1327379777E}" name="15 days spend greater than or equal to" dataDxfId="286"/>
    <tableColumn id="2" xr3:uid="{D85805B6-6A94-4368-9722-A6FC23509102}" name="8000" dataDxfId="285"/>
    <tableColumn id="3" xr3:uid="{930125DC-F196-4417-8FBB-556363406C44}" name="10000" dataDxfId="284"/>
    <tableColumn id="4" xr3:uid="{E487E960-1865-4C39-9E32-CE519452E2CF}" name="12000" dataDxfId="283"/>
    <tableColumn id="5" xr3:uid="{CA7E0ED7-C003-4579-BB14-E956DCB2BE36}" name="14000" dataDxfId="28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10FF7CB-F272-4EAA-A9DB-074B5EE89723}" name="Table1102736" displayName="Table1102736" ref="D29:H31" totalsRowShown="0">
  <tableColumns count="5">
    <tableColumn id="1" xr3:uid="{DB53D757-1F1A-42A8-84D5-CC8D277F6B70}" name="15 days transcations greater than or equal to" dataDxfId="281"/>
    <tableColumn id="2" xr3:uid="{63D6F262-7B87-44B7-BCF1-513FAABC8932}" name="16" dataDxfId="280"/>
    <tableColumn id="3" xr3:uid="{DD058E69-8585-49A8-AC2E-6A874C9B7D99}" name="20" dataDxfId="279"/>
    <tableColumn id="4" xr3:uid="{19F51BEB-4B11-4DA7-BE55-565C10AF1AA7}" name="24" dataDxfId="278"/>
    <tableColumn id="5" xr3:uid="{DF0D7FE2-9969-473A-871A-D32C405C938E}" name="28" dataDxfId="27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2.xml"/><Relationship Id="rId13" Type="http://schemas.openxmlformats.org/officeDocument/2006/relationships/table" Target="../tables/table27.xml"/><Relationship Id="rId3" Type="http://schemas.openxmlformats.org/officeDocument/2006/relationships/table" Target="../tables/table17.xml"/><Relationship Id="rId7" Type="http://schemas.openxmlformats.org/officeDocument/2006/relationships/table" Target="../tables/table21.xml"/><Relationship Id="rId12" Type="http://schemas.openxmlformats.org/officeDocument/2006/relationships/table" Target="../tables/table26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6" Type="http://schemas.openxmlformats.org/officeDocument/2006/relationships/table" Target="../tables/table20.xml"/><Relationship Id="rId11" Type="http://schemas.openxmlformats.org/officeDocument/2006/relationships/table" Target="../tables/table25.xml"/><Relationship Id="rId5" Type="http://schemas.openxmlformats.org/officeDocument/2006/relationships/table" Target="../tables/table19.xml"/><Relationship Id="rId10" Type="http://schemas.openxmlformats.org/officeDocument/2006/relationships/table" Target="../tables/table24.xml"/><Relationship Id="rId4" Type="http://schemas.openxmlformats.org/officeDocument/2006/relationships/table" Target="../tables/table18.xml"/><Relationship Id="rId9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5.xml"/><Relationship Id="rId13" Type="http://schemas.openxmlformats.org/officeDocument/2006/relationships/table" Target="../tables/table40.xml"/><Relationship Id="rId3" Type="http://schemas.openxmlformats.org/officeDocument/2006/relationships/table" Target="../tables/table30.xml"/><Relationship Id="rId7" Type="http://schemas.openxmlformats.org/officeDocument/2006/relationships/table" Target="../tables/table34.xml"/><Relationship Id="rId12" Type="http://schemas.openxmlformats.org/officeDocument/2006/relationships/table" Target="../tables/table39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Relationship Id="rId6" Type="http://schemas.openxmlformats.org/officeDocument/2006/relationships/table" Target="../tables/table33.xml"/><Relationship Id="rId11" Type="http://schemas.openxmlformats.org/officeDocument/2006/relationships/table" Target="../tables/table38.xml"/><Relationship Id="rId5" Type="http://schemas.openxmlformats.org/officeDocument/2006/relationships/table" Target="../tables/table32.xml"/><Relationship Id="rId15" Type="http://schemas.openxmlformats.org/officeDocument/2006/relationships/table" Target="../tables/table42.xml"/><Relationship Id="rId10" Type="http://schemas.openxmlformats.org/officeDocument/2006/relationships/table" Target="../tables/table37.xml"/><Relationship Id="rId4" Type="http://schemas.openxmlformats.org/officeDocument/2006/relationships/table" Target="../tables/table31.xml"/><Relationship Id="rId9" Type="http://schemas.openxmlformats.org/officeDocument/2006/relationships/table" Target="../tables/table36.xml"/><Relationship Id="rId14" Type="http://schemas.openxmlformats.org/officeDocument/2006/relationships/table" Target="../tables/table4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0.xml"/><Relationship Id="rId13" Type="http://schemas.openxmlformats.org/officeDocument/2006/relationships/table" Target="../tables/table55.xml"/><Relationship Id="rId3" Type="http://schemas.openxmlformats.org/officeDocument/2006/relationships/table" Target="../tables/table45.xml"/><Relationship Id="rId7" Type="http://schemas.openxmlformats.org/officeDocument/2006/relationships/table" Target="../tables/table49.xml"/><Relationship Id="rId12" Type="http://schemas.openxmlformats.org/officeDocument/2006/relationships/table" Target="../tables/table54.xml"/><Relationship Id="rId2" Type="http://schemas.openxmlformats.org/officeDocument/2006/relationships/table" Target="../tables/table44.xml"/><Relationship Id="rId1" Type="http://schemas.openxmlformats.org/officeDocument/2006/relationships/table" Target="../tables/table43.xml"/><Relationship Id="rId6" Type="http://schemas.openxmlformats.org/officeDocument/2006/relationships/table" Target="../tables/table48.xml"/><Relationship Id="rId11" Type="http://schemas.openxmlformats.org/officeDocument/2006/relationships/table" Target="../tables/table53.xml"/><Relationship Id="rId5" Type="http://schemas.openxmlformats.org/officeDocument/2006/relationships/table" Target="../tables/table47.xml"/><Relationship Id="rId15" Type="http://schemas.openxmlformats.org/officeDocument/2006/relationships/table" Target="../tables/table57.xml"/><Relationship Id="rId10" Type="http://schemas.openxmlformats.org/officeDocument/2006/relationships/table" Target="../tables/table52.xml"/><Relationship Id="rId4" Type="http://schemas.openxmlformats.org/officeDocument/2006/relationships/table" Target="../tables/table46.xml"/><Relationship Id="rId9" Type="http://schemas.openxmlformats.org/officeDocument/2006/relationships/table" Target="../tables/table51.xml"/><Relationship Id="rId14" Type="http://schemas.openxmlformats.org/officeDocument/2006/relationships/table" Target="../tables/table5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47C29-463C-407A-B0F6-8D1AABD1F7AD}">
  <dimension ref="D1:P57"/>
  <sheetViews>
    <sheetView topLeftCell="A36" workbookViewId="0">
      <selection activeCell="D1" sqref="D1:H57"/>
    </sheetView>
  </sheetViews>
  <sheetFormatPr defaultRowHeight="15" x14ac:dyDescent="0.25"/>
  <cols>
    <col min="4" max="4" width="40.85546875" bestFit="1" customWidth="1"/>
    <col min="5" max="8" width="8.85546875" bestFit="1" customWidth="1"/>
    <col min="11" max="11" width="10" bestFit="1" customWidth="1"/>
    <col min="12" max="12" width="10.140625" bestFit="1" customWidth="1"/>
    <col min="13" max="13" width="20.85546875" bestFit="1" customWidth="1"/>
    <col min="14" max="14" width="8" bestFit="1" customWidth="1"/>
    <col min="15" max="16" width="6.85546875" bestFit="1" customWidth="1"/>
  </cols>
  <sheetData>
    <row r="1" spans="4:16" x14ac:dyDescent="0.25">
      <c r="D1" s="1" t="s">
        <v>0</v>
      </c>
      <c r="E1" s="2" t="s">
        <v>28</v>
      </c>
      <c r="F1" s="2" t="s">
        <v>29</v>
      </c>
      <c r="G1" s="2" t="s">
        <v>1</v>
      </c>
      <c r="H1" s="2" t="s">
        <v>30</v>
      </c>
      <c r="M1" t="s">
        <v>87</v>
      </c>
    </row>
    <row r="2" spans="4:16" x14ac:dyDescent="0.25">
      <c r="D2" s="3" t="s">
        <v>90</v>
      </c>
      <c r="E2" s="2">
        <v>4524</v>
      </c>
      <c r="F2" s="2">
        <v>1827</v>
      </c>
      <c r="G2" s="2">
        <v>878</v>
      </c>
      <c r="H2" s="2">
        <v>507</v>
      </c>
      <c r="L2" t="s">
        <v>9</v>
      </c>
      <c r="M2" s="12" t="s">
        <v>10</v>
      </c>
      <c r="N2" t="s">
        <v>11</v>
      </c>
    </row>
    <row r="3" spans="4:16" x14ac:dyDescent="0.25">
      <c r="D3" s="3" t="s">
        <v>91</v>
      </c>
      <c r="E3" s="4"/>
      <c r="F3" s="4"/>
      <c r="G3" s="4"/>
      <c r="H3" s="4"/>
      <c r="L3" t="s">
        <v>50</v>
      </c>
      <c r="M3" s="12">
        <v>532.77423199999998</v>
      </c>
      <c r="N3" s="24">
        <f>Table15[[#This Row],[Column2]]*3</f>
        <v>1598.322696</v>
      </c>
    </row>
    <row r="4" spans="4:16" x14ac:dyDescent="0.25">
      <c r="D4" s="1"/>
      <c r="E4" s="2"/>
      <c r="F4" s="2"/>
      <c r="G4" s="2"/>
      <c r="H4" s="2"/>
      <c r="L4" t="s">
        <v>54</v>
      </c>
      <c r="M4" s="12">
        <v>1.1241000000000001</v>
      </c>
      <c r="N4" s="24">
        <f>Table15[[#This Row],[Column2]]*3</f>
        <v>3.3723000000000001</v>
      </c>
    </row>
    <row r="5" spans="4:16" x14ac:dyDescent="0.25">
      <c r="D5" s="5" t="s">
        <v>4</v>
      </c>
      <c r="E5" s="2" t="s">
        <v>5</v>
      </c>
      <c r="F5" s="2" t="s">
        <v>6</v>
      </c>
      <c r="G5" s="2" t="s">
        <v>7</v>
      </c>
      <c r="H5" s="2" t="s">
        <v>16</v>
      </c>
      <c r="L5" t="s">
        <v>53</v>
      </c>
      <c r="M5" s="13">
        <v>130290</v>
      </c>
      <c r="N5" s="24">
        <f>Table15[[#This Row],[Column2]]*3</f>
        <v>390870</v>
      </c>
    </row>
    <row r="6" spans="4:16" x14ac:dyDescent="0.25">
      <c r="D6" s="3" t="s">
        <v>90</v>
      </c>
      <c r="E6" s="2">
        <v>1010</v>
      </c>
      <c r="F6" s="2">
        <v>241</v>
      </c>
      <c r="G6" s="2">
        <v>88</v>
      </c>
      <c r="H6" s="2">
        <v>47</v>
      </c>
      <c r="L6" t="s">
        <v>52</v>
      </c>
      <c r="M6" t="s">
        <v>51</v>
      </c>
      <c r="N6" s="24" t="e">
        <f>Table15[[#This Row],[Column2]]*3</f>
        <v>#VALUE!</v>
      </c>
    </row>
    <row r="7" spans="4:16" x14ac:dyDescent="0.25">
      <c r="D7" s="3" t="s">
        <v>91</v>
      </c>
      <c r="E7" s="4"/>
      <c r="F7" s="4"/>
      <c r="G7" s="4"/>
      <c r="H7" s="4"/>
    </row>
    <row r="8" spans="4:16" x14ac:dyDescent="0.25">
      <c r="D8" s="3"/>
      <c r="E8" s="6"/>
      <c r="F8" s="6"/>
      <c r="G8" s="6"/>
      <c r="H8" s="6"/>
    </row>
    <row r="9" spans="4:16" x14ac:dyDescent="0.25">
      <c r="D9" s="1" t="s">
        <v>8</v>
      </c>
      <c r="E9" s="7" t="s">
        <v>9</v>
      </c>
      <c r="F9" s="7" t="s">
        <v>10</v>
      </c>
      <c r="G9" s="7" t="s">
        <v>11</v>
      </c>
      <c r="H9" s="7" t="s">
        <v>12</v>
      </c>
    </row>
    <row r="10" spans="4:16" x14ac:dyDescent="0.25">
      <c r="D10" s="8" t="s">
        <v>90</v>
      </c>
      <c r="E10" s="2">
        <v>5126</v>
      </c>
      <c r="F10" s="2">
        <v>1957</v>
      </c>
      <c r="G10" s="2">
        <v>907</v>
      </c>
      <c r="H10" s="2">
        <v>519</v>
      </c>
    </row>
    <row r="11" spans="4:16" x14ac:dyDescent="0.25">
      <c r="D11" s="3" t="s">
        <v>91</v>
      </c>
      <c r="E11" s="4"/>
      <c r="F11" s="4"/>
      <c r="G11" s="4"/>
      <c r="H11" s="4"/>
    </row>
    <row r="12" spans="4:16" x14ac:dyDescent="0.25">
      <c r="D12" s="1"/>
      <c r="E12" s="2"/>
      <c r="F12" s="2"/>
      <c r="G12" s="2"/>
      <c r="H12" s="2"/>
    </row>
    <row r="13" spans="4:16" x14ac:dyDescent="0.25">
      <c r="D13" s="1" t="s">
        <v>13</v>
      </c>
      <c r="E13" s="2" t="s">
        <v>32</v>
      </c>
      <c r="F13" s="2" t="s">
        <v>33</v>
      </c>
      <c r="G13" s="2" t="s">
        <v>34</v>
      </c>
      <c r="H13" s="2" t="s">
        <v>35</v>
      </c>
      <c r="K13" t="s">
        <v>80</v>
      </c>
      <c r="L13" t="s">
        <v>78</v>
      </c>
      <c r="M13" s="19" t="s">
        <v>28</v>
      </c>
      <c r="N13" s="19" t="s">
        <v>29</v>
      </c>
      <c r="O13" s="19" t="s">
        <v>1</v>
      </c>
      <c r="P13" s="20" t="s">
        <v>30</v>
      </c>
    </row>
    <row r="14" spans="4:16" x14ac:dyDescent="0.25">
      <c r="D14" s="3" t="s">
        <v>90</v>
      </c>
      <c r="E14" s="2">
        <v>308</v>
      </c>
      <c r="F14" s="2">
        <v>171</v>
      </c>
      <c r="G14" s="2">
        <v>127</v>
      </c>
      <c r="H14" s="2">
        <v>105</v>
      </c>
      <c r="L14" t="s">
        <v>81</v>
      </c>
      <c r="M14" s="21" t="s">
        <v>5</v>
      </c>
      <c r="N14" s="21" t="s">
        <v>6</v>
      </c>
      <c r="O14" s="21" t="s">
        <v>7</v>
      </c>
      <c r="P14" s="21" t="s">
        <v>16</v>
      </c>
    </row>
    <row r="15" spans="4:16" x14ac:dyDescent="0.25">
      <c r="D15" s="3" t="s">
        <v>91</v>
      </c>
      <c r="E15" s="4"/>
      <c r="F15" s="4"/>
      <c r="G15" s="4"/>
      <c r="H15" s="4"/>
    </row>
    <row r="16" spans="4:16" x14ac:dyDescent="0.25">
      <c r="D16" s="1"/>
      <c r="E16" s="2"/>
      <c r="F16" s="2"/>
      <c r="G16" s="2"/>
      <c r="H16" s="2"/>
      <c r="K16" t="s">
        <v>82</v>
      </c>
      <c r="L16" t="s">
        <v>78</v>
      </c>
      <c r="M16" s="19" t="s">
        <v>32</v>
      </c>
      <c r="N16" s="19" t="s">
        <v>33</v>
      </c>
      <c r="O16" s="19" t="s">
        <v>34</v>
      </c>
      <c r="P16" s="20" t="s">
        <v>35</v>
      </c>
    </row>
    <row r="17" spans="4:16" x14ac:dyDescent="0.25">
      <c r="D17" s="5" t="s">
        <v>15</v>
      </c>
      <c r="E17" s="2" t="s">
        <v>17</v>
      </c>
      <c r="F17" s="2" t="s">
        <v>18</v>
      </c>
      <c r="G17" s="2" t="s">
        <v>21</v>
      </c>
      <c r="H17" s="2" t="s">
        <v>36</v>
      </c>
      <c r="L17" t="s">
        <v>81</v>
      </c>
      <c r="M17" s="21" t="s">
        <v>17</v>
      </c>
      <c r="N17" s="21" t="s">
        <v>18</v>
      </c>
      <c r="O17" s="21" t="s">
        <v>21</v>
      </c>
      <c r="P17" s="21" t="s">
        <v>36</v>
      </c>
    </row>
    <row r="18" spans="4:16" x14ac:dyDescent="0.25">
      <c r="D18" s="3" t="s">
        <v>90</v>
      </c>
      <c r="E18" s="2">
        <v>32</v>
      </c>
      <c r="F18" s="2">
        <v>24</v>
      </c>
      <c r="G18" s="2">
        <v>17</v>
      </c>
      <c r="H18" s="2">
        <v>12</v>
      </c>
    </row>
    <row r="19" spans="4:16" x14ac:dyDescent="0.25">
      <c r="D19" s="3" t="s">
        <v>91</v>
      </c>
      <c r="E19" s="4"/>
      <c r="F19" s="4"/>
      <c r="G19" s="4"/>
      <c r="H19" s="4"/>
      <c r="K19" t="s">
        <v>88</v>
      </c>
      <c r="L19" t="s">
        <v>78</v>
      </c>
      <c r="M19" s="19" t="s">
        <v>37</v>
      </c>
      <c r="N19" s="19" t="s">
        <v>14</v>
      </c>
      <c r="O19" s="19" t="s">
        <v>38</v>
      </c>
      <c r="P19" s="20" t="s">
        <v>39</v>
      </c>
    </row>
    <row r="20" spans="4:16" x14ac:dyDescent="0.25">
      <c r="D20" s="3"/>
      <c r="E20" s="6"/>
      <c r="F20" s="6"/>
      <c r="G20" s="6"/>
      <c r="H20" s="6"/>
      <c r="L20" t="s">
        <v>81</v>
      </c>
      <c r="M20" s="16" t="s">
        <v>24</v>
      </c>
      <c r="N20" s="16" t="s">
        <v>25</v>
      </c>
      <c r="O20" s="16" t="s">
        <v>40</v>
      </c>
      <c r="P20" s="17" t="s">
        <v>41</v>
      </c>
    </row>
    <row r="21" spans="4:16" x14ac:dyDescent="0.25">
      <c r="D21" s="1" t="s">
        <v>8</v>
      </c>
      <c r="E21" s="7" t="s">
        <v>9</v>
      </c>
      <c r="F21" s="7" t="s">
        <v>10</v>
      </c>
      <c r="G21" s="7" t="s">
        <v>11</v>
      </c>
      <c r="H21" s="7" t="s">
        <v>12</v>
      </c>
    </row>
    <row r="22" spans="4:16" x14ac:dyDescent="0.25">
      <c r="D22" s="8" t="s">
        <v>90</v>
      </c>
      <c r="E22" s="2">
        <v>315</v>
      </c>
      <c r="F22" s="2">
        <v>175</v>
      </c>
      <c r="G22" s="2">
        <v>128</v>
      </c>
      <c r="H22" s="2">
        <v>106</v>
      </c>
      <c r="K22" t="s">
        <v>89</v>
      </c>
      <c r="L22" t="s">
        <v>78</v>
      </c>
      <c r="M22" s="22" t="s">
        <v>42</v>
      </c>
      <c r="N22" s="22" t="s">
        <v>43</v>
      </c>
      <c r="O22" s="22" t="s">
        <v>44</v>
      </c>
      <c r="P22" s="23" t="s">
        <v>45</v>
      </c>
    </row>
    <row r="23" spans="4:16" x14ac:dyDescent="0.25">
      <c r="D23" s="3" t="s">
        <v>91</v>
      </c>
      <c r="E23" s="4"/>
      <c r="F23" s="4"/>
      <c r="G23" s="4"/>
      <c r="H23" s="4"/>
      <c r="L23" t="s">
        <v>81</v>
      </c>
      <c r="M23" s="21" t="s">
        <v>31</v>
      </c>
      <c r="N23" s="21" t="s">
        <v>46</v>
      </c>
      <c r="O23" s="21" t="s">
        <v>47</v>
      </c>
      <c r="P23" s="21" t="s">
        <v>48</v>
      </c>
    </row>
    <row r="24" spans="4:16" x14ac:dyDescent="0.25">
      <c r="D24" s="1"/>
      <c r="E24" s="2"/>
      <c r="F24" s="2"/>
      <c r="G24" s="2"/>
      <c r="H24" s="2"/>
    </row>
    <row r="25" spans="4:16" x14ac:dyDescent="0.25">
      <c r="D25" s="1" t="s">
        <v>19</v>
      </c>
      <c r="E25" s="2" t="s">
        <v>37</v>
      </c>
      <c r="F25" s="2" t="s">
        <v>14</v>
      </c>
      <c r="G25" s="2" t="s">
        <v>38</v>
      </c>
      <c r="H25" s="2" t="s">
        <v>39</v>
      </c>
    </row>
    <row r="26" spans="4:16" x14ac:dyDescent="0.25">
      <c r="D26" s="3" t="s">
        <v>90</v>
      </c>
      <c r="E26" s="10">
        <v>85</v>
      </c>
      <c r="F26" s="10">
        <v>60</v>
      </c>
      <c r="G26" s="10">
        <v>48</v>
      </c>
      <c r="H26" s="10">
        <v>35</v>
      </c>
    </row>
    <row r="27" spans="4:16" x14ac:dyDescent="0.25">
      <c r="D27" s="3" t="s">
        <v>91</v>
      </c>
      <c r="E27" s="4"/>
      <c r="F27" s="4"/>
      <c r="G27" s="4"/>
      <c r="H27" s="4"/>
    </row>
    <row r="28" spans="4:16" x14ac:dyDescent="0.25">
      <c r="D28" s="1"/>
      <c r="E28" s="2"/>
      <c r="F28" s="2"/>
      <c r="G28" s="2"/>
      <c r="H28" s="2"/>
    </row>
    <row r="29" spans="4:16" x14ac:dyDescent="0.25">
      <c r="D29" s="5" t="s">
        <v>20</v>
      </c>
      <c r="E29" t="s">
        <v>24</v>
      </c>
      <c r="F29" t="s">
        <v>25</v>
      </c>
      <c r="G29" t="s">
        <v>40</v>
      </c>
      <c r="H29" t="s">
        <v>41</v>
      </c>
    </row>
    <row r="30" spans="4:16" x14ac:dyDescent="0.25">
      <c r="D30" s="3" t="s">
        <v>90</v>
      </c>
      <c r="E30" s="2">
        <v>15</v>
      </c>
      <c r="F30" s="2">
        <v>10</v>
      </c>
      <c r="G30" s="2">
        <v>9</v>
      </c>
      <c r="H30" s="2">
        <v>9</v>
      </c>
    </row>
    <row r="31" spans="4:16" x14ac:dyDescent="0.25">
      <c r="D31" s="3" t="s">
        <v>91</v>
      </c>
      <c r="E31" s="4"/>
      <c r="F31" s="4"/>
      <c r="G31" s="4"/>
      <c r="H31" s="4"/>
    </row>
    <row r="32" spans="4:16" x14ac:dyDescent="0.25">
      <c r="D32" s="3"/>
      <c r="E32" s="6"/>
      <c r="F32" s="6"/>
      <c r="G32" s="6"/>
      <c r="H32" s="6"/>
    </row>
    <row r="33" spans="4:8" x14ac:dyDescent="0.25">
      <c r="D33" s="1" t="s">
        <v>8</v>
      </c>
      <c r="E33" s="7" t="s">
        <v>9</v>
      </c>
      <c r="F33" s="7" t="s">
        <v>10</v>
      </c>
      <c r="G33" s="7" t="s">
        <v>11</v>
      </c>
      <c r="H33" s="7" t="s">
        <v>12</v>
      </c>
    </row>
    <row r="34" spans="4:8" x14ac:dyDescent="0.25">
      <c r="D34" s="8" t="s">
        <v>90</v>
      </c>
      <c r="E34" s="2">
        <v>88</v>
      </c>
      <c r="F34" s="2">
        <v>60</v>
      </c>
      <c r="G34" s="2">
        <v>48</v>
      </c>
      <c r="H34" s="2">
        <v>37</v>
      </c>
    </row>
    <row r="35" spans="4:8" x14ac:dyDescent="0.25">
      <c r="D35" s="3" t="s">
        <v>91</v>
      </c>
      <c r="E35" s="4"/>
      <c r="F35" s="4"/>
      <c r="G35" s="4"/>
      <c r="H35" s="4"/>
    </row>
    <row r="36" spans="4:8" x14ac:dyDescent="0.25">
      <c r="D36" s="1"/>
      <c r="E36" s="2"/>
      <c r="F36" s="2"/>
      <c r="G36" s="2"/>
      <c r="H36" s="2"/>
    </row>
    <row r="37" spans="4:8" x14ac:dyDescent="0.25">
      <c r="D37" s="1" t="s">
        <v>22</v>
      </c>
      <c r="E37" s="11" t="s">
        <v>42</v>
      </c>
      <c r="F37" s="11" t="s">
        <v>43</v>
      </c>
      <c r="G37" s="11" t="s">
        <v>44</v>
      </c>
      <c r="H37" s="11" t="s">
        <v>45</v>
      </c>
    </row>
    <row r="38" spans="4:8" x14ac:dyDescent="0.25">
      <c r="D38" s="3" t="s">
        <v>90</v>
      </c>
      <c r="E38" s="2">
        <v>28</v>
      </c>
      <c r="F38" s="2">
        <v>16</v>
      </c>
      <c r="G38" s="2">
        <v>12</v>
      </c>
      <c r="H38" s="2">
        <v>10</v>
      </c>
    </row>
    <row r="39" spans="4:8" x14ac:dyDescent="0.25">
      <c r="D39" s="3" t="s">
        <v>91</v>
      </c>
      <c r="E39" s="4"/>
      <c r="F39" s="4"/>
      <c r="G39" s="4"/>
      <c r="H39" s="4"/>
    </row>
    <row r="40" spans="4:8" x14ac:dyDescent="0.25">
      <c r="D40" s="1"/>
      <c r="E40" s="2"/>
      <c r="F40" s="2"/>
      <c r="G40" s="2"/>
      <c r="H40" s="2"/>
    </row>
    <row r="41" spans="4:8" x14ac:dyDescent="0.25">
      <c r="D41" s="5" t="s">
        <v>23</v>
      </c>
      <c r="E41" s="2" t="s">
        <v>31</v>
      </c>
      <c r="F41" s="2" t="s">
        <v>46</v>
      </c>
      <c r="G41" s="2" t="s">
        <v>47</v>
      </c>
      <c r="H41" s="2" t="s">
        <v>48</v>
      </c>
    </row>
    <row r="42" spans="4:8" x14ac:dyDescent="0.25">
      <c r="D42" s="3" t="s">
        <v>90</v>
      </c>
      <c r="E42" s="2">
        <v>9</v>
      </c>
      <c r="F42" s="2">
        <v>8</v>
      </c>
      <c r="G42" s="2">
        <v>8</v>
      </c>
      <c r="H42" s="2">
        <v>6</v>
      </c>
    </row>
    <row r="43" spans="4:8" x14ac:dyDescent="0.25">
      <c r="D43" s="3" t="s">
        <v>91</v>
      </c>
      <c r="E43" s="4"/>
      <c r="F43" s="4"/>
      <c r="G43" s="4"/>
      <c r="H43" s="4"/>
    </row>
    <row r="44" spans="4:8" x14ac:dyDescent="0.25">
      <c r="D44" s="3"/>
      <c r="E44" s="6"/>
      <c r="F44" s="6"/>
      <c r="G44" s="6"/>
      <c r="H44" s="6"/>
    </row>
    <row r="45" spans="4:8" x14ac:dyDescent="0.25">
      <c r="D45" s="1" t="s">
        <v>8</v>
      </c>
      <c r="E45" s="7" t="s">
        <v>9</v>
      </c>
      <c r="F45" s="7" t="s">
        <v>10</v>
      </c>
      <c r="G45" s="7" t="s">
        <v>11</v>
      </c>
      <c r="H45" s="7" t="s">
        <v>12</v>
      </c>
    </row>
    <row r="46" spans="4:8" x14ac:dyDescent="0.25">
      <c r="D46" s="8" t="s">
        <v>90</v>
      </c>
      <c r="E46" s="2">
        <v>29</v>
      </c>
      <c r="F46" s="2">
        <v>17</v>
      </c>
      <c r="G46" s="2">
        <v>13</v>
      </c>
      <c r="H46" s="2">
        <v>11</v>
      </c>
    </row>
    <row r="47" spans="4:8" x14ac:dyDescent="0.25">
      <c r="D47" s="3" t="s">
        <v>91</v>
      </c>
      <c r="E47" s="4"/>
      <c r="F47" s="4"/>
      <c r="G47" s="4"/>
      <c r="H47" s="4"/>
    </row>
    <row r="48" spans="4:8" x14ac:dyDescent="0.25">
      <c r="D48" s="1"/>
      <c r="E48" s="2"/>
      <c r="F48" s="2"/>
      <c r="G48" s="2"/>
      <c r="H48" s="2"/>
    </row>
    <row r="49" spans="4:8" x14ac:dyDescent="0.25">
      <c r="D49" s="1"/>
      <c r="E49" s="2"/>
      <c r="F49" s="2"/>
      <c r="G49" s="2"/>
      <c r="H49" s="2"/>
    </row>
    <row r="50" spans="4:8" x14ac:dyDescent="0.25">
      <c r="D50" s="1"/>
      <c r="E50" s="2"/>
      <c r="F50" s="2"/>
      <c r="G50" s="2"/>
      <c r="H50" s="2"/>
    </row>
    <row r="51" spans="4:8" x14ac:dyDescent="0.25">
      <c r="D51" s="1"/>
      <c r="E51" s="2"/>
      <c r="F51" s="2"/>
      <c r="G51" s="2"/>
      <c r="H51" s="2"/>
    </row>
    <row r="52" spans="4:8" x14ac:dyDescent="0.25">
      <c r="D52" s="1"/>
      <c r="E52" s="2"/>
      <c r="F52" s="2"/>
      <c r="G52" s="2"/>
      <c r="H52" s="2"/>
    </row>
    <row r="53" spans="4:8" x14ac:dyDescent="0.25">
      <c r="D53" s="1" t="s">
        <v>26</v>
      </c>
      <c r="E53" s="2" t="s">
        <v>10</v>
      </c>
      <c r="F53" s="2" t="s">
        <v>11</v>
      </c>
      <c r="G53" s="2" t="s">
        <v>12</v>
      </c>
      <c r="H53" s="2" t="s">
        <v>27</v>
      </c>
    </row>
    <row r="54" spans="4:8" x14ac:dyDescent="0.25">
      <c r="D54" s="8" t="s">
        <v>90</v>
      </c>
      <c r="E54" s="2">
        <v>5127</v>
      </c>
      <c r="F54" s="2">
        <v>1959</v>
      </c>
      <c r="G54" s="2">
        <v>908</v>
      </c>
      <c r="H54" s="2">
        <v>520</v>
      </c>
    </row>
    <row r="55" spans="4:8" x14ac:dyDescent="0.25">
      <c r="D55" s="3" t="s">
        <v>91</v>
      </c>
      <c r="E55" s="4">
        <f>E54/$E$57</f>
        <v>3.9350679253971906E-2</v>
      </c>
      <c r="F55" s="4">
        <f t="shared" ref="F55:H55" si="0">F54/$E$57</f>
        <v>1.5035689615473176E-2</v>
      </c>
      <c r="G55" s="4">
        <f t="shared" si="0"/>
        <v>6.9690689999232485E-3</v>
      </c>
      <c r="H55" s="4">
        <f t="shared" si="0"/>
        <v>3.9910967840970143E-3</v>
      </c>
    </row>
    <row r="56" spans="4:8" x14ac:dyDescent="0.25">
      <c r="E56" s="9"/>
      <c r="F56" s="9"/>
      <c r="G56" s="9"/>
      <c r="H56" s="9"/>
    </row>
    <row r="57" spans="4:8" x14ac:dyDescent="0.25">
      <c r="D57" t="s">
        <v>49</v>
      </c>
      <c r="E57" s="9">
        <v>130290</v>
      </c>
      <c r="F57" s="9"/>
      <c r="G57" s="9"/>
      <c r="H57" s="9"/>
    </row>
  </sheetData>
  <phoneticPr fontId="4" type="noConversion"/>
  <pageMargins left="0.7" right="0.7" top="0.75" bottom="0.75" header="0.3" footer="0.3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4C940-70C6-4D15-83CA-088618495190}">
  <dimension ref="A1:O57"/>
  <sheetViews>
    <sheetView tabSelected="1" workbookViewId="0">
      <selection activeCell="K2" sqref="K2"/>
    </sheetView>
  </sheetViews>
  <sheetFormatPr defaultRowHeight="15" x14ac:dyDescent="0.25"/>
  <cols>
    <col min="11" max="11" width="40.85546875" bestFit="1" customWidth="1"/>
    <col min="12" max="15" width="8.85546875" bestFit="1" customWidth="1"/>
  </cols>
  <sheetData>
    <row r="1" spans="1:15" x14ac:dyDescent="0.25">
      <c r="A1" t="s">
        <v>80</v>
      </c>
      <c r="B1" t="s">
        <v>78</v>
      </c>
      <c r="C1">
        <v>3500</v>
      </c>
      <c r="D1">
        <v>4000</v>
      </c>
      <c r="E1">
        <v>4500</v>
      </c>
      <c r="F1">
        <v>5000</v>
      </c>
      <c r="K1" s="1" t="s">
        <v>0</v>
      </c>
      <c r="L1" t="s">
        <v>55</v>
      </c>
      <c r="M1" t="s">
        <v>65</v>
      </c>
      <c r="N1" t="s">
        <v>92</v>
      </c>
      <c r="O1" t="s">
        <v>56</v>
      </c>
    </row>
    <row r="2" spans="1:15" x14ac:dyDescent="0.25">
      <c r="B2" t="s">
        <v>81</v>
      </c>
      <c r="C2">
        <v>3</v>
      </c>
      <c r="D2">
        <v>4</v>
      </c>
      <c r="E2">
        <v>5</v>
      </c>
      <c r="F2">
        <v>6</v>
      </c>
      <c r="K2" s="3" t="s">
        <v>90</v>
      </c>
      <c r="L2" s="2">
        <v>341</v>
      </c>
      <c r="M2" s="2">
        <v>243</v>
      </c>
      <c r="N2" s="2">
        <v>181</v>
      </c>
      <c r="O2" s="2">
        <v>149</v>
      </c>
    </row>
    <row r="3" spans="1:15" x14ac:dyDescent="0.25">
      <c r="K3" s="3" t="s">
        <v>91</v>
      </c>
      <c r="L3" s="4"/>
      <c r="M3" s="4"/>
      <c r="N3" s="4"/>
      <c r="O3" s="4"/>
    </row>
    <row r="4" spans="1:15" x14ac:dyDescent="0.25">
      <c r="A4" t="s">
        <v>82</v>
      </c>
      <c r="B4" t="s">
        <v>78</v>
      </c>
      <c r="C4">
        <v>8000</v>
      </c>
      <c r="D4">
        <v>9000</v>
      </c>
      <c r="E4">
        <v>10000</v>
      </c>
      <c r="F4">
        <v>11000</v>
      </c>
      <c r="K4" s="1"/>
      <c r="L4" s="2"/>
      <c r="M4" s="2"/>
      <c r="N4" s="2"/>
      <c r="O4" s="2"/>
    </row>
    <row r="5" spans="1:15" x14ac:dyDescent="0.25">
      <c r="B5" t="s">
        <v>81</v>
      </c>
      <c r="C5">
        <v>8</v>
      </c>
      <c r="D5">
        <v>10</v>
      </c>
      <c r="E5">
        <v>12</v>
      </c>
      <c r="F5">
        <v>14</v>
      </c>
      <c r="K5" s="5" t="s">
        <v>4</v>
      </c>
      <c r="L5" s="2" t="s">
        <v>5</v>
      </c>
      <c r="M5" s="2" t="s">
        <v>6</v>
      </c>
      <c r="N5" s="2" t="s">
        <v>7</v>
      </c>
      <c r="O5" s="2" t="s">
        <v>16</v>
      </c>
    </row>
    <row r="6" spans="1:15" x14ac:dyDescent="0.25">
      <c r="K6" s="3" t="s">
        <v>90</v>
      </c>
      <c r="L6" s="2">
        <v>1010</v>
      </c>
      <c r="M6" s="2">
        <v>241</v>
      </c>
      <c r="N6" s="2">
        <v>88</v>
      </c>
      <c r="O6" s="2">
        <v>47</v>
      </c>
    </row>
    <row r="7" spans="1:15" x14ac:dyDescent="0.25">
      <c r="A7" t="s">
        <v>83</v>
      </c>
      <c r="B7" t="s">
        <v>78</v>
      </c>
      <c r="C7">
        <v>16000</v>
      </c>
      <c r="D7">
        <v>18000</v>
      </c>
      <c r="E7">
        <v>20000</v>
      </c>
      <c r="F7">
        <v>22000</v>
      </c>
      <c r="K7" s="3" t="s">
        <v>91</v>
      </c>
      <c r="L7" s="4"/>
      <c r="M7" s="4"/>
      <c r="N7" s="4"/>
      <c r="O7" s="4"/>
    </row>
    <row r="8" spans="1:15" x14ac:dyDescent="0.25">
      <c r="B8" t="s">
        <v>81</v>
      </c>
      <c r="C8">
        <v>16</v>
      </c>
      <c r="D8">
        <v>20</v>
      </c>
      <c r="E8">
        <v>24</v>
      </c>
      <c r="F8">
        <v>28</v>
      </c>
      <c r="K8" s="3"/>
      <c r="L8" s="6"/>
      <c r="M8" s="6"/>
      <c r="N8" s="6"/>
      <c r="O8" s="6"/>
    </row>
    <row r="9" spans="1:15" x14ac:dyDescent="0.25">
      <c r="K9" s="1" t="s">
        <v>8</v>
      </c>
      <c r="L9" s="7" t="s">
        <v>9</v>
      </c>
      <c r="M9" s="7" t="s">
        <v>10</v>
      </c>
      <c r="N9" s="7" t="s">
        <v>11</v>
      </c>
      <c r="O9" s="7" t="s">
        <v>12</v>
      </c>
    </row>
    <row r="10" spans="1:15" x14ac:dyDescent="0.25">
      <c r="A10" t="s">
        <v>84</v>
      </c>
      <c r="B10" t="s">
        <v>78</v>
      </c>
      <c r="C10">
        <v>35000</v>
      </c>
      <c r="D10">
        <v>40000</v>
      </c>
      <c r="E10">
        <v>45000</v>
      </c>
      <c r="F10">
        <v>50000</v>
      </c>
      <c r="K10" s="8" t="s">
        <v>90</v>
      </c>
      <c r="L10" s="2">
        <v>1275</v>
      </c>
      <c r="M10" s="2">
        <v>441</v>
      </c>
      <c r="N10" s="2">
        <v>242</v>
      </c>
      <c r="O10" s="2">
        <v>174</v>
      </c>
    </row>
    <row r="11" spans="1:15" x14ac:dyDescent="0.25">
      <c r="B11" t="s">
        <v>81</v>
      </c>
      <c r="C11">
        <v>30</v>
      </c>
      <c r="D11">
        <v>36</v>
      </c>
      <c r="E11">
        <v>44</v>
      </c>
      <c r="F11">
        <v>50</v>
      </c>
      <c r="K11" s="3" t="s">
        <v>91</v>
      </c>
      <c r="L11" s="4"/>
      <c r="M11" s="4"/>
      <c r="N11" s="4"/>
      <c r="O11" s="4"/>
    </row>
    <row r="12" spans="1:15" x14ac:dyDescent="0.25">
      <c r="K12" s="1"/>
      <c r="L12" s="2"/>
      <c r="M12" s="2"/>
      <c r="N12" s="2"/>
      <c r="O12" s="2"/>
    </row>
    <row r="13" spans="1:15" x14ac:dyDescent="0.25">
      <c r="K13" s="1" t="s">
        <v>13</v>
      </c>
      <c r="L13" t="s">
        <v>37</v>
      </c>
      <c r="M13" t="s">
        <v>74</v>
      </c>
      <c r="N13" t="s">
        <v>14</v>
      </c>
      <c r="O13" t="s">
        <v>93</v>
      </c>
    </row>
    <row r="14" spans="1:15" x14ac:dyDescent="0.25">
      <c r="K14" s="3" t="s">
        <v>90</v>
      </c>
      <c r="L14" s="2">
        <v>82</v>
      </c>
      <c r="M14" s="2">
        <v>69</v>
      </c>
      <c r="N14" s="2">
        <v>58</v>
      </c>
      <c r="O14" s="2">
        <v>54</v>
      </c>
    </row>
    <row r="15" spans="1:15" x14ac:dyDescent="0.25">
      <c r="K15" s="3" t="s">
        <v>91</v>
      </c>
      <c r="L15" s="4"/>
      <c r="M15" s="4"/>
      <c r="N15" s="4"/>
      <c r="O15" s="4"/>
    </row>
    <row r="16" spans="1:15" x14ac:dyDescent="0.25">
      <c r="K16" s="1"/>
      <c r="L16" s="2"/>
      <c r="M16" s="2"/>
      <c r="N16" s="2"/>
      <c r="O16" s="2"/>
    </row>
    <row r="17" spans="11:15" x14ac:dyDescent="0.25">
      <c r="K17" s="5" t="s">
        <v>15</v>
      </c>
      <c r="L17" s="2" t="s">
        <v>17</v>
      </c>
      <c r="M17" s="2" t="s">
        <v>18</v>
      </c>
      <c r="N17" s="2" t="s">
        <v>21</v>
      </c>
      <c r="O17" s="2" t="s">
        <v>36</v>
      </c>
    </row>
    <row r="18" spans="11:15" x14ac:dyDescent="0.25">
      <c r="K18" s="3" t="s">
        <v>90</v>
      </c>
      <c r="L18" s="2">
        <v>32</v>
      </c>
      <c r="M18" s="2">
        <v>24</v>
      </c>
      <c r="N18" s="2">
        <v>17</v>
      </c>
      <c r="O18" s="2">
        <v>12</v>
      </c>
    </row>
    <row r="19" spans="11:15" x14ac:dyDescent="0.25">
      <c r="K19" s="3" t="s">
        <v>91</v>
      </c>
      <c r="L19" s="4"/>
      <c r="M19" s="4"/>
      <c r="N19" s="4"/>
      <c r="O19" s="4"/>
    </row>
    <row r="20" spans="11:15" x14ac:dyDescent="0.25">
      <c r="K20" s="3"/>
      <c r="L20" s="6"/>
      <c r="M20" s="6"/>
      <c r="N20" s="6"/>
      <c r="O20" s="6"/>
    </row>
    <row r="21" spans="11:15" x14ac:dyDescent="0.25">
      <c r="K21" s="1" t="s">
        <v>8</v>
      </c>
      <c r="L21" s="7" t="s">
        <v>9</v>
      </c>
      <c r="M21" s="7" t="s">
        <v>10</v>
      </c>
      <c r="N21" s="7" t="s">
        <v>11</v>
      </c>
      <c r="O21" s="7" t="s">
        <v>12</v>
      </c>
    </row>
    <row r="22" spans="11:15" x14ac:dyDescent="0.25">
      <c r="K22" s="8" t="s">
        <v>90</v>
      </c>
      <c r="L22" s="2">
        <v>99</v>
      </c>
      <c r="M22" s="2">
        <v>79</v>
      </c>
      <c r="N22" s="2">
        <v>64</v>
      </c>
      <c r="O22" s="2">
        <v>58</v>
      </c>
    </row>
    <row r="23" spans="11:15" x14ac:dyDescent="0.25">
      <c r="K23" s="3" t="s">
        <v>91</v>
      </c>
      <c r="L23" s="4"/>
      <c r="M23" s="4"/>
      <c r="N23" s="4"/>
      <c r="O23" s="4"/>
    </row>
    <row r="24" spans="11:15" x14ac:dyDescent="0.25">
      <c r="K24" s="1"/>
      <c r="L24" s="2"/>
      <c r="M24" s="2"/>
      <c r="N24" s="2"/>
      <c r="O24" s="2"/>
    </row>
    <row r="25" spans="11:15" x14ac:dyDescent="0.25">
      <c r="K25" s="1" t="s">
        <v>19</v>
      </c>
      <c r="L25" t="s">
        <v>42</v>
      </c>
      <c r="M25" t="s">
        <v>67</v>
      </c>
      <c r="N25" t="s">
        <v>43</v>
      </c>
      <c r="O25" t="s">
        <v>94</v>
      </c>
    </row>
    <row r="26" spans="11:15" x14ac:dyDescent="0.25">
      <c r="K26" s="3" t="s">
        <v>90</v>
      </c>
      <c r="L26" s="10">
        <v>25</v>
      </c>
      <c r="M26" s="10">
        <v>18</v>
      </c>
      <c r="N26" s="10">
        <v>14</v>
      </c>
      <c r="O26" s="10">
        <v>12</v>
      </c>
    </row>
    <row r="27" spans="11:15" x14ac:dyDescent="0.25">
      <c r="K27" s="3" t="s">
        <v>91</v>
      </c>
      <c r="L27" s="4"/>
      <c r="M27" s="4"/>
      <c r="N27" s="4"/>
      <c r="O27" s="4"/>
    </row>
    <row r="28" spans="11:15" x14ac:dyDescent="0.25">
      <c r="K28" s="1"/>
      <c r="L28" s="2"/>
      <c r="M28" s="2"/>
      <c r="N28" s="2"/>
      <c r="O28" s="2"/>
    </row>
    <row r="29" spans="11:15" x14ac:dyDescent="0.25">
      <c r="K29" s="5" t="s">
        <v>20</v>
      </c>
      <c r="L29" t="s">
        <v>24</v>
      </c>
      <c r="M29" t="s">
        <v>25</v>
      </c>
      <c r="N29" t="s">
        <v>40</v>
      </c>
      <c r="O29" t="s">
        <v>41</v>
      </c>
    </row>
    <row r="30" spans="11:15" x14ac:dyDescent="0.25">
      <c r="K30" s="3" t="s">
        <v>90</v>
      </c>
      <c r="L30" s="2">
        <v>15</v>
      </c>
      <c r="M30" s="2">
        <v>10</v>
      </c>
      <c r="N30" s="2">
        <v>9</v>
      </c>
      <c r="O30" s="2">
        <v>9</v>
      </c>
    </row>
    <row r="31" spans="11:15" x14ac:dyDescent="0.25">
      <c r="K31" s="3" t="s">
        <v>91</v>
      </c>
      <c r="L31" s="4"/>
      <c r="M31" s="4"/>
      <c r="N31" s="4"/>
      <c r="O31" s="4"/>
    </row>
    <row r="32" spans="11:15" x14ac:dyDescent="0.25">
      <c r="K32" s="3"/>
      <c r="L32" s="6"/>
      <c r="M32" s="6"/>
      <c r="N32" s="6"/>
      <c r="O32" s="6"/>
    </row>
    <row r="33" spans="11:15" x14ac:dyDescent="0.25">
      <c r="K33" s="1" t="s">
        <v>8</v>
      </c>
      <c r="L33" s="7" t="s">
        <v>9</v>
      </c>
      <c r="M33" s="7" t="s">
        <v>10</v>
      </c>
      <c r="N33" s="7" t="s">
        <v>11</v>
      </c>
      <c r="O33" s="7" t="s">
        <v>12</v>
      </c>
    </row>
    <row r="34" spans="11:15" x14ac:dyDescent="0.25">
      <c r="K34" s="8" t="s">
        <v>90</v>
      </c>
      <c r="L34" s="2">
        <v>33</v>
      </c>
      <c r="M34" s="2">
        <v>21</v>
      </c>
      <c r="N34" s="2">
        <v>16</v>
      </c>
      <c r="O34" s="2">
        <v>14</v>
      </c>
    </row>
    <row r="35" spans="11:15" x14ac:dyDescent="0.25">
      <c r="K35" s="3" t="s">
        <v>91</v>
      </c>
      <c r="L35" s="4"/>
      <c r="M35" s="4"/>
      <c r="N35" s="4"/>
      <c r="O35" s="4"/>
    </row>
    <row r="36" spans="11:15" x14ac:dyDescent="0.25">
      <c r="K36" s="1"/>
      <c r="L36" s="2"/>
      <c r="M36" s="2"/>
      <c r="N36" s="2"/>
      <c r="O36" s="2"/>
    </row>
    <row r="37" spans="11:15" x14ac:dyDescent="0.25">
      <c r="K37" s="1" t="s">
        <v>22</v>
      </c>
      <c r="L37" t="s">
        <v>70</v>
      </c>
      <c r="M37" t="s">
        <v>71</v>
      </c>
      <c r="N37" t="s">
        <v>95</v>
      </c>
      <c r="O37" t="s">
        <v>96</v>
      </c>
    </row>
    <row r="38" spans="11:15" x14ac:dyDescent="0.25">
      <c r="K38" s="3" t="s">
        <v>90</v>
      </c>
      <c r="L38" s="2">
        <v>6</v>
      </c>
      <c r="M38" s="2">
        <v>5</v>
      </c>
      <c r="N38" s="2">
        <v>5</v>
      </c>
      <c r="O38" s="2">
        <v>5</v>
      </c>
    </row>
    <row r="39" spans="11:15" x14ac:dyDescent="0.25">
      <c r="K39" s="3" t="s">
        <v>91</v>
      </c>
      <c r="L39" s="4"/>
      <c r="M39" s="4"/>
      <c r="N39" s="4"/>
      <c r="O39" s="4"/>
    </row>
    <row r="40" spans="11:15" x14ac:dyDescent="0.25">
      <c r="K40" s="1"/>
      <c r="L40" s="2"/>
      <c r="M40" s="2"/>
      <c r="N40" s="2"/>
      <c r="O40" s="2"/>
    </row>
    <row r="41" spans="11:15" x14ac:dyDescent="0.25">
      <c r="K41" s="5" t="s">
        <v>23</v>
      </c>
      <c r="L41" s="2" t="s">
        <v>31</v>
      </c>
      <c r="M41" s="2" t="s">
        <v>46</v>
      </c>
      <c r="N41" s="2" t="s">
        <v>47</v>
      </c>
      <c r="O41" s="2" t="s">
        <v>48</v>
      </c>
    </row>
    <row r="42" spans="11:15" x14ac:dyDescent="0.25">
      <c r="K42" s="3" t="s">
        <v>90</v>
      </c>
      <c r="L42" s="2">
        <v>9</v>
      </c>
      <c r="M42" s="2">
        <v>8</v>
      </c>
      <c r="N42" s="2">
        <v>8</v>
      </c>
      <c r="O42" s="2">
        <v>6</v>
      </c>
    </row>
    <row r="43" spans="11:15" x14ac:dyDescent="0.25">
      <c r="K43" s="3" t="s">
        <v>91</v>
      </c>
      <c r="L43" s="4"/>
      <c r="M43" s="4"/>
      <c r="N43" s="4"/>
      <c r="O43" s="4"/>
    </row>
    <row r="44" spans="11:15" x14ac:dyDescent="0.25">
      <c r="K44" s="3"/>
      <c r="L44" s="6"/>
      <c r="M44" s="6"/>
      <c r="N44" s="6"/>
      <c r="O44" s="6"/>
    </row>
    <row r="45" spans="11:15" x14ac:dyDescent="0.25">
      <c r="K45" s="1" t="s">
        <v>8</v>
      </c>
      <c r="L45" s="7" t="s">
        <v>9</v>
      </c>
      <c r="M45" s="7" t="s">
        <v>10</v>
      </c>
      <c r="N45" s="7" t="s">
        <v>11</v>
      </c>
      <c r="O45" s="7" t="s">
        <v>12</v>
      </c>
    </row>
    <row r="46" spans="11:15" x14ac:dyDescent="0.25">
      <c r="K46" s="8" t="s">
        <v>90</v>
      </c>
      <c r="L46" s="2">
        <v>10</v>
      </c>
      <c r="M46" s="2">
        <v>9</v>
      </c>
      <c r="N46" s="2">
        <v>9</v>
      </c>
      <c r="O46" s="2">
        <v>7</v>
      </c>
    </row>
    <row r="47" spans="11:15" x14ac:dyDescent="0.25">
      <c r="K47" s="3" t="s">
        <v>91</v>
      </c>
      <c r="L47" s="4"/>
      <c r="M47" s="4"/>
      <c r="N47" s="4"/>
      <c r="O47" s="4"/>
    </row>
    <row r="48" spans="11:15" x14ac:dyDescent="0.25">
      <c r="K48" s="1"/>
      <c r="L48" s="2"/>
      <c r="M48" s="2"/>
      <c r="N48" s="2"/>
      <c r="O48" s="2"/>
    </row>
    <row r="49" spans="11:15" x14ac:dyDescent="0.25">
      <c r="K49" s="1"/>
      <c r="L49" s="2"/>
      <c r="M49" s="2"/>
      <c r="N49" s="2"/>
      <c r="O49" s="2"/>
    </row>
    <row r="50" spans="11:15" x14ac:dyDescent="0.25">
      <c r="K50" s="1"/>
      <c r="L50" s="2"/>
      <c r="M50" s="2"/>
      <c r="N50" s="2"/>
      <c r="O50" s="2"/>
    </row>
    <row r="51" spans="11:15" x14ac:dyDescent="0.25">
      <c r="K51" s="1"/>
      <c r="L51" s="2"/>
      <c r="M51" s="2"/>
      <c r="N51" s="2"/>
      <c r="O51" s="2"/>
    </row>
    <row r="52" spans="11:15" x14ac:dyDescent="0.25">
      <c r="K52" s="1"/>
      <c r="L52" s="2"/>
      <c r="M52" s="2"/>
      <c r="N52" s="2"/>
      <c r="O52" s="2"/>
    </row>
    <row r="53" spans="11:15" x14ac:dyDescent="0.25">
      <c r="K53" s="1" t="s">
        <v>26</v>
      </c>
      <c r="L53" s="2" t="s">
        <v>10</v>
      </c>
      <c r="M53" s="2" t="s">
        <v>11</v>
      </c>
      <c r="N53" s="2" t="s">
        <v>12</v>
      </c>
      <c r="O53" s="2" t="s">
        <v>27</v>
      </c>
    </row>
    <row r="54" spans="11:15" x14ac:dyDescent="0.25">
      <c r="K54" s="8" t="s">
        <v>90</v>
      </c>
      <c r="L54" s="2">
        <v>1276</v>
      </c>
      <c r="M54" s="2">
        <v>442</v>
      </c>
      <c r="N54" s="2">
        <v>243</v>
      </c>
      <c r="O54" s="2">
        <v>176</v>
      </c>
    </row>
    <row r="55" spans="11:15" x14ac:dyDescent="0.25">
      <c r="K55" s="3" t="s">
        <v>91</v>
      </c>
      <c r="L55" s="4">
        <f>L54/$L$57</f>
        <v>9.7935374932842118E-3</v>
      </c>
      <c r="M55" s="4">
        <f t="shared" ref="M55:O55" si="0">M54/$L$57</f>
        <v>3.3924322664824623E-3</v>
      </c>
      <c r="N55" s="4">
        <f t="shared" si="0"/>
        <v>1.8650702279530279E-3</v>
      </c>
      <c r="O55" s="4">
        <f t="shared" si="0"/>
        <v>1.350832757694374E-3</v>
      </c>
    </row>
    <row r="56" spans="11:15" x14ac:dyDescent="0.25">
      <c r="L56" s="9"/>
      <c r="M56" s="9"/>
      <c r="N56" s="9"/>
      <c r="O56" s="9"/>
    </row>
    <row r="57" spans="11:15" x14ac:dyDescent="0.25">
      <c r="K57" t="s">
        <v>49</v>
      </c>
      <c r="L57" s="9">
        <v>130290</v>
      </c>
      <c r="M57" s="9"/>
      <c r="N57" s="9"/>
      <c r="O57" s="9"/>
    </row>
  </sheetData>
  <phoneticPr fontId="4" type="noConversion"/>
  <pageMargins left="0.7" right="0.7" top="0.75" bottom="0.75" header="0.3" footer="0.3"/>
  <tableParts count="1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AC128-6C91-4F84-8C5A-E7EDFD987685}">
  <dimension ref="A1:Q57"/>
  <sheetViews>
    <sheetView topLeftCell="A36" workbookViewId="0">
      <selection activeCell="C1" sqref="C1:G57"/>
    </sheetView>
  </sheetViews>
  <sheetFormatPr defaultRowHeight="15" x14ac:dyDescent="0.25"/>
  <cols>
    <col min="1" max="1" width="13.85546875" style="14" bestFit="1" customWidth="1"/>
    <col min="3" max="3" width="40.85546875" bestFit="1" customWidth="1"/>
    <col min="4" max="7" width="8.85546875" bestFit="1" customWidth="1"/>
    <col min="8" max="8" width="10.140625" bestFit="1" customWidth="1"/>
    <col min="12" max="17" width="11" customWidth="1"/>
  </cols>
  <sheetData>
    <row r="1" spans="1:17" x14ac:dyDescent="0.25">
      <c r="C1" s="1" t="s">
        <v>0</v>
      </c>
      <c r="D1" t="s">
        <v>29</v>
      </c>
      <c r="E1" t="s">
        <v>1</v>
      </c>
      <c r="F1" t="s">
        <v>30</v>
      </c>
      <c r="G1" t="s">
        <v>55</v>
      </c>
      <c r="L1" t="s">
        <v>9</v>
      </c>
      <c r="M1" s="12" t="s">
        <v>10</v>
      </c>
    </row>
    <row r="2" spans="1:17" x14ac:dyDescent="0.25">
      <c r="A2" s="18" t="s">
        <v>64</v>
      </c>
      <c r="C2" s="3" t="s">
        <v>2</v>
      </c>
      <c r="D2" s="2">
        <v>1827</v>
      </c>
      <c r="E2" s="2">
        <v>878</v>
      </c>
      <c r="F2" s="2">
        <v>507</v>
      </c>
      <c r="G2" s="2">
        <v>341</v>
      </c>
      <c r="I2" s="15"/>
      <c r="L2" t="s">
        <v>50</v>
      </c>
      <c r="M2" s="12">
        <v>532.77423199999998</v>
      </c>
    </row>
    <row r="3" spans="1:17" x14ac:dyDescent="0.25">
      <c r="C3" s="3" t="s">
        <v>3</v>
      </c>
      <c r="D3" s="4"/>
      <c r="E3" s="4"/>
      <c r="F3" s="4"/>
      <c r="G3" s="4"/>
      <c r="I3" s="15"/>
      <c r="L3" t="s">
        <v>54</v>
      </c>
      <c r="M3" s="12">
        <v>1.1241000000000001</v>
      </c>
    </row>
    <row r="4" spans="1:17" x14ac:dyDescent="0.25">
      <c r="C4" s="1"/>
      <c r="D4" s="2"/>
      <c r="E4" s="2"/>
      <c r="F4" s="2"/>
      <c r="G4" s="2"/>
      <c r="I4" s="15"/>
      <c r="L4" t="s">
        <v>53</v>
      </c>
      <c r="M4" s="13">
        <v>130290</v>
      </c>
    </row>
    <row r="5" spans="1:17" x14ac:dyDescent="0.25">
      <c r="C5" s="5" t="s">
        <v>4</v>
      </c>
      <c r="D5" t="s">
        <v>5</v>
      </c>
      <c r="E5" t="s">
        <v>6</v>
      </c>
      <c r="F5" t="s">
        <v>7</v>
      </c>
      <c r="G5" t="s">
        <v>16</v>
      </c>
      <c r="I5" s="15"/>
      <c r="L5" t="s">
        <v>52</v>
      </c>
      <c r="M5" t="s">
        <v>51</v>
      </c>
    </row>
    <row r="6" spans="1:17" x14ac:dyDescent="0.25">
      <c r="C6" s="3" t="s">
        <v>2</v>
      </c>
      <c r="D6" s="2">
        <v>1010</v>
      </c>
      <c r="E6" s="2">
        <v>241</v>
      </c>
      <c r="F6" s="2">
        <v>88</v>
      </c>
      <c r="G6" s="2">
        <v>47</v>
      </c>
      <c r="I6" s="15"/>
      <c r="M6" t="s">
        <v>77</v>
      </c>
    </row>
    <row r="7" spans="1:17" x14ac:dyDescent="0.25">
      <c r="C7" s="3" t="s">
        <v>3</v>
      </c>
      <c r="D7" s="4"/>
      <c r="E7" s="4"/>
      <c r="F7" s="4"/>
      <c r="G7" s="4"/>
      <c r="I7" s="15"/>
      <c r="L7" t="s">
        <v>76</v>
      </c>
      <c r="M7">
        <v>750.75</v>
      </c>
    </row>
    <row r="8" spans="1:17" x14ac:dyDescent="0.25">
      <c r="C8" s="3"/>
      <c r="D8" s="6"/>
      <c r="E8" s="6"/>
      <c r="F8" s="6"/>
      <c r="G8" s="6"/>
      <c r="I8" s="15"/>
    </row>
    <row r="9" spans="1:17" ht="30" x14ac:dyDescent="0.25">
      <c r="C9" s="1" t="s">
        <v>8</v>
      </c>
      <c r="D9" s="7" t="s">
        <v>9</v>
      </c>
      <c r="E9" s="7" t="s">
        <v>10</v>
      </c>
      <c r="F9" s="7" t="s">
        <v>11</v>
      </c>
      <c r="G9" s="7" t="s">
        <v>12</v>
      </c>
      <c r="I9" s="15"/>
    </row>
    <row r="10" spans="1:17" x14ac:dyDescent="0.25">
      <c r="C10" s="8" t="s">
        <v>2</v>
      </c>
      <c r="D10" s="2">
        <v>2605</v>
      </c>
      <c r="E10" s="2">
        <v>1040</v>
      </c>
      <c r="F10" s="2">
        <v>543</v>
      </c>
      <c r="G10" s="2">
        <v>357</v>
      </c>
      <c r="I10" s="15"/>
    </row>
    <row r="11" spans="1:17" x14ac:dyDescent="0.25">
      <c r="C11" s="3" t="s">
        <v>3</v>
      </c>
      <c r="D11" s="4"/>
      <c r="E11" s="4"/>
      <c r="F11" s="4"/>
      <c r="G11" s="4"/>
      <c r="I11" s="15"/>
    </row>
    <row r="12" spans="1:17" x14ac:dyDescent="0.25">
      <c r="C12" s="1"/>
      <c r="D12" s="2"/>
      <c r="E12" s="2"/>
      <c r="F12" s="2"/>
      <c r="G12" s="2"/>
      <c r="L12" t="s">
        <v>9</v>
      </c>
      <c r="M12" t="s">
        <v>10</v>
      </c>
      <c r="N12" t="s">
        <v>11</v>
      </c>
      <c r="O12" t="s">
        <v>12</v>
      </c>
      <c r="P12" t="s">
        <v>27</v>
      </c>
      <c r="Q12" t="s">
        <v>85</v>
      </c>
    </row>
    <row r="13" spans="1:17" x14ac:dyDescent="0.25">
      <c r="C13" s="1" t="s">
        <v>13</v>
      </c>
      <c r="D13" s="2" t="s">
        <v>56</v>
      </c>
      <c r="E13" s="2" t="s">
        <v>57</v>
      </c>
      <c r="F13" s="2" t="s">
        <v>58</v>
      </c>
      <c r="G13" s="2" t="s">
        <v>37</v>
      </c>
      <c r="M13" t="s">
        <v>86</v>
      </c>
    </row>
    <row r="14" spans="1:17" x14ac:dyDescent="0.25">
      <c r="C14" s="3" t="s">
        <v>2</v>
      </c>
      <c r="D14" s="2">
        <v>157</v>
      </c>
      <c r="E14" s="2">
        <v>118</v>
      </c>
      <c r="F14" s="2">
        <v>100</v>
      </c>
      <c r="G14" s="2">
        <v>82</v>
      </c>
      <c r="L14" t="s">
        <v>80</v>
      </c>
      <c r="M14" t="s">
        <v>78</v>
      </c>
      <c r="N14">
        <v>2000</v>
      </c>
      <c r="O14">
        <v>2500</v>
      </c>
      <c r="P14">
        <v>3000</v>
      </c>
      <c r="Q14">
        <v>3500</v>
      </c>
    </row>
    <row r="15" spans="1:17" x14ac:dyDescent="0.25">
      <c r="C15" s="3" t="s">
        <v>3</v>
      </c>
      <c r="D15" s="4"/>
      <c r="E15" s="4"/>
      <c r="F15" s="4"/>
      <c r="G15" s="4"/>
      <c r="M15" t="s">
        <v>81</v>
      </c>
      <c r="N15">
        <v>3</v>
      </c>
      <c r="O15">
        <v>4</v>
      </c>
      <c r="P15">
        <v>5</v>
      </c>
      <c r="Q15">
        <v>6</v>
      </c>
    </row>
    <row r="16" spans="1:17" x14ac:dyDescent="0.25">
      <c r="C16" s="1"/>
      <c r="D16" s="2"/>
      <c r="E16" s="2"/>
      <c r="F16" s="2"/>
      <c r="G16" s="2"/>
    </row>
    <row r="17" spans="3:17" x14ac:dyDescent="0.25">
      <c r="C17" s="5" t="s">
        <v>15</v>
      </c>
      <c r="D17" s="2" t="s">
        <v>17</v>
      </c>
      <c r="E17" s="2" t="s">
        <v>18</v>
      </c>
      <c r="F17" s="2" t="s">
        <v>21</v>
      </c>
      <c r="G17" s="2" t="s">
        <v>36</v>
      </c>
      <c r="L17" t="s">
        <v>82</v>
      </c>
      <c r="M17" t="s">
        <v>78</v>
      </c>
      <c r="N17">
        <v>5000</v>
      </c>
      <c r="O17">
        <v>6000</v>
      </c>
      <c r="P17">
        <v>7000</v>
      </c>
      <c r="Q17">
        <v>8000</v>
      </c>
    </row>
    <row r="18" spans="3:17" x14ac:dyDescent="0.25">
      <c r="C18" s="3" t="s">
        <v>2</v>
      </c>
      <c r="D18" s="2">
        <v>32</v>
      </c>
      <c r="E18" s="2">
        <v>24</v>
      </c>
      <c r="F18" s="2">
        <v>17</v>
      </c>
      <c r="G18" s="2">
        <v>12</v>
      </c>
      <c r="M18" t="s">
        <v>81</v>
      </c>
      <c r="N18">
        <v>8</v>
      </c>
      <c r="O18">
        <v>10</v>
      </c>
      <c r="P18">
        <v>12</v>
      </c>
      <c r="Q18">
        <v>14</v>
      </c>
    </row>
    <row r="19" spans="3:17" x14ac:dyDescent="0.25">
      <c r="C19" s="3" t="s">
        <v>3</v>
      </c>
      <c r="D19" s="4"/>
      <c r="E19" s="4"/>
      <c r="F19" s="4"/>
      <c r="G19" s="4"/>
    </row>
    <row r="20" spans="3:17" x14ac:dyDescent="0.25">
      <c r="C20" s="3"/>
      <c r="D20" s="6"/>
      <c r="E20" s="6"/>
      <c r="F20" s="6"/>
      <c r="G20" s="6"/>
      <c r="L20" t="s">
        <v>83</v>
      </c>
      <c r="M20" t="s">
        <v>78</v>
      </c>
      <c r="N20">
        <v>10000</v>
      </c>
      <c r="O20">
        <v>12000</v>
      </c>
      <c r="P20">
        <v>14000</v>
      </c>
      <c r="Q20">
        <v>16000</v>
      </c>
    </row>
    <row r="21" spans="3:17" x14ac:dyDescent="0.25">
      <c r="C21" s="1" t="s">
        <v>8</v>
      </c>
      <c r="D21" s="7" t="s">
        <v>9</v>
      </c>
      <c r="E21" s="7" t="s">
        <v>10</v>
      </c>
      <c r="F21" s="7" t="s">
        <v>11</v>
      </c>
      <c r="G21" s="7" t="s">
        <v>12</v>
      </c>
      <c r="M21" t="s">
        <v>81</v>
      </c>
      <c r="N21">
        <v>16</v>
      </c>
      <c r="O21">
        <v>20</v>
      </c>
      <c r="P21">
        <v>24</v>
      </c>
      <c r="Q21">
        <v>28</v>
      </c>
    </row>
    <row r="22" spans="3:17" x14ac:dyDescent="0.25">
      <c r="C22" s="8" t="s">
        <v>2</v>
      </c>
      <c r="D22" s="2">
        <v>167</v>
      </c>
      <c r="E22" s="2">
        <v>123</v>
      </c>
      <c r="F22" s="2">
        <v>103</v>
      </c>
      <c r="G22" s="2">
        <v>84</v>
      </c>
    </row>
    <row r="23" spans="3:17" x14ac:dyDescent="0.25">
      <c r="C23" s="3" t="s">
        <v>3</v>
      </c>
      <c r="D23" s="4"/>
      <c r="E23" s="4"/>
      <c r="F23" s="4"/>
      <c r="G23" s="4"/>
      <c r="L23" t="s">
        <v>84</v>
      </c>
      <c r="M23" t="s">
        <v>78</v>
      </c>
      <c r="N23">
        <v>20000</v>
      </c>
      <c r="O23">
        <v>24000</v>
      </c>
      <c r="P23">
        <v>28000</v>
      </c>
      <c r="Q23">
        <v>32000</v>
      </c>
    </row>
    <row r="24" spans="3:17" x14ac:dyDescent="0.25">
      <c r="C24" s="1"/>
      <c r="D24" s="2"/>
      <c r="E24" s="2"/>
      <c r="F24" s="2"/>
      <c r="G24" s="2"/>
      <c r="M24" t="s">
        <v>81</v>
      </c>
      <c r="N24">
        <v>30</v>
      </c>
      <c r="O24">
        <v>36</v>
      </c>
      <c r="P24">
        <v>44</v>
      </c>
      <c r="Q24">
        <v>50</v>
      </c>
    </row>
    <row r="25" spans="3:17" x14ac:dyDescent="0.25">
      <c r="C25" s="1" t="s">
        <v>19</v>
      </c>
      <c r="D25" t="s">
        <v>14</v>
      </c>
      <c r="E25" t="s">
        <v>38</v>
      </c>
      <c r="F25" t="s">
        <v>39</v>
      </c>
      <c r="G25" t="s">
        <v>42</v>
      </c>
    </row>
    <row r="26" spans="3:17" x14ac:dyDescent="0.25">
      <c r="C26" s="3" t="s">
        <v>2</v>
      </c>
      <c r="D26" s="10">
        <v>60</v>
      </c>
      <c r="E26" s="10">
        <v>48</v>
      </c>
      <c r="F26" s="10">
        <v>35</v>
      </c>
      <c r="G26" s="10">
        <v>25</v>
      </c>
    </row>
    <row r="27" spans="3:17" x14ac:dyDescent="0.25">
      <c r="C27" s="3" t="s">
        <v>3</v>
      </c>
      <c r="D27" s="4"/>
      <c r="E27" s="4"/>
      <c r="F27" s="4"/>
      <c r="G27" s="4"/>
    </row>
    <row r="28" spans="3:17" x14ac:dyDescent="0.25">
      <c r="C28" s="1"/>
      <c r="D28" s="2"/>
      <c r="E28" s="2"/>
      <c r="F28" s="2"/>
      <c r="G28" s="2"/>
    </row>
    <row r="29" spans="3:17" x14ac:dyDescent="0.25">
      <c r="C29" s="5" t="s">
        <v>20</v>
      </c>
      <c r="D29" t="s">
        <v>24</v>
      </c>
      <c r="E29" t="s">
        <v>25</v>
      </c>
      <c r="F29" t="s">
        <v>40</v>
      </c>
      <c r="G29" t="s">
        <v>41</v>
      </c>
    </row>
    <row r="30" spans="3:17" x14ac:dyDescent="0.25">
      <c r="C30" s="3" t="s">
        <v>2</v>
      </c>
      <c r="D30" s="2">
        <v>15</v>
      </c>
      <c r="E30" s="2">
        <v>10</v>
      </c>
      <c r="F30" s="2">
        <v>9</v>
      </c>
      <c r="G30" s="2">
        <v>9</v>
      </c>
    </row>
    <row r="31" spans="3:17" x14ac:dyDescent="0.25">
      <c r="C31" s="3" t="s">
        <v>3</v>
      </c>
      <c r="D31" s="4"/>
      <c r="E31" s="4"/>
      <c r="F31" s="4"/>
      <c r="G31" s="4"/>
    </row>
    <row r="32" spans="3:17" x14ac:dyDescent="0.25">
      <c r="C32" s="3"/>
      <c r="D32" s="6"/>
      <c r="E32" s="6"/>
      <c r="F32" s="6"/>
      <c r="G32" s="6"/>
    </row>
    <row r="33" spans="3:7" x14ac:dyDescent="0.25">
      <c r="C33" s="1" t="s">
        <v>8</v>
      </c>
      <c r="D33" s="7" t="s">
        <v>9</v>
      </c>
      <c r="E33" s="7" t="s">
        <v>10</v>
      </c>
      <c r="F33" s="7" t="s">
        <v>11</v>
      </c>
      <c r="G33" s="7" t="s">
        <v>12</v>
      </c>
    </row>
    <row r="34" spans="3:7" x14ac:dyDescent="0.25">
      <c r="C34" s="8" t="s">
        <v>2</v>
      </c>
      <c r="D34" s="2">
        <v>63</v>
      </c>
      <c r="E34" s="2">
        <v>48</v>
      </c>
      <c r="F34" s="2">
        <v>37</v>
      </c>
      <c r="G34" s="2">
        <v>27</v>
      </c>
    </row>
    <row r="35" spans="3:7" x14ac:dyDescent="0.25">
      <c r="C35" s="3" t="s">
        <v>3</v>
      </c>
      <c r="D35" s="4"/>
      <c r="E35" s="4"/>
      <c r="F35" s="4"/>
      <c r="G35" s="4"/>
    </row>
    <row r="36" spans="3:7" x14ac:dyDescent="0.25">
      <c r="C36" s="1"/>
      <c r="D36" s="2"/>
      <c r="E36" s="2"/>
      <c r="F36" s="2"/>
      <c r="G36" s="2"/>
    </row>
    <row r="37" spans="3:7" x14ac:dyDescent="0.25">
      <c r="C37" s="1" t="s">
        <v>22</v>
      </c>
      <c r="D37" t="s">
        <v>43</v>
      </c>
      <c r="E37" t="s">
        <v>44</v>
      </c>
      <c r="F37" t="s">
        <v>45</v>
      </c>
      <c r="G37" t="s">
        <v>59</v>
      </c>
    </row>
    <row r="38" spans="3:7" x14ac:dyDescent="0.25">
      <c r="C38" s="3" t="s">
        <v>2</v>
      </c>
      <c r="D38" s="2">
        <v>16</v>
      </c>
      <c r="E38" s="2">
        <v>12</v>
      </c>
      <c r="F38" s="2">
        <v>10</v>
      </c>
      <c r="G38" s="2">
        <v>8</v>
      </c>
    </row>
    <row r="39" spans="3:7" x14ac:dyDescent="0.25">
      <c r="C39" s="3" t="s">
        <v>3</v>
      </c>
      <c r="D39" s="4"/>
      <c r="E39" s="4"/>
      <c r="F39" s="4"/>
      <c r="G39" s="4"/>
    </row>
    <row r="40" spans="3:7" x14ac:dyDescent="0.25">
      <c r="C40" s="1"/>
      <c r="D40" s="2"/>
      <c r="E40" s="2"/>
      <c r="F40" s="2"/>
      <c r="G40" s="2"/>
    </row>
    <row r="41" spans="3:7" x14ac:dyDescent="0.25">
      <c r="C41" s="5" t="s">
        <v>23</v>
      </c>
      <c r="D41" s="2" t="s">
        <v>60</v>
      </c>
      <c r="E41" s="2" t="s">
        <v>61</v>
      </c>
      <c r="F41" s="2" t="s">
        <v>62</v>
      </c>
      <c r="G41" s="2" t="s">
        <v>63</v>
      </c>
    </row>
    <row r="42" spans="3:7" x14ac:dyDescent="0.25">
      <c r="C42" s="3" t="s">
        <v>2</v>
      </c>
      <c r="D42" s="2">
        <v>10</v>
      </c>
      <c r="E42" s="2">
        <v>8</v>
      </c>
      <c r="F42" s="2">
        <v>8</v>
      </c>
      <c r="G42" s="2">
        <v>6</v>
      </c>
    </row>
    <row r="43" spans="3:7" x14ac:dyDescent="0.25">
      <c r="C43" s="3" t="s">
        <v>3</v>
      </c>
      <c r="D43" s="4"/>
      <c r="E43" s="4"/>
      <c r="F43" s="4"/>
      <c r="G43" s="4"/>
    </row>
    <row r="44" spans="3:7" x14ac:dyDescent="0.25">
      <c r="C44" s="3"/>
      <c r="D44" s="6"/>
      <c r="E44" s="6"/>
      <c r="F44" s="6"/>
      <c r="G44" s="6"/>
    </row>
    <row r="45" spans="3:7" x14ac:dyDescent="0.25">
      <c r="C45" s="1" t="s">
        <v>8</v>
      </c>
      <c r="D45" s="7" t="s">
        <v>9</v>
      </c>
      <c r="E45" s="7" t="s">
        <v>10</v>
      </c>
      <c r="F45" s="7" t="s">
        <v>11</v>
      </c>
      <c r="G45" s="7" t="s">
        <v>12</v>
      </c>
    </row>
    <row r="46" spans="3:7" x14ac:dyDescent="0.25">
      <c r="C46" s="8" t="s">
        <v>2</v>
      </c>
      <c r="D46" s="2">
        <v>18</v>
      </c>
      <c r="E46" s="2">
        <v>13</v>
      </c>
      <c r="F46" s="2">
        <v>11</v>
      </c>
      <c r="G46" s="2">
        <v>8</v>
      </c>
    </row>
    <row r="47" spans="3:7" x14ac:dyDescent="0.25">
      <c r="C47" s="3" t="s">
        <v>3</v>
      </c>
      <c r="D47" s="4"/>
      <c r="E47" s="4"/>
      <c r="F47" s="4"/>
      <c r="G47" s="4"/>
    </row>
    <row r="48" spans="3:7" x14ac:dyDescent="0.25">
      <c r="C48" s="1"/>
      <c r="D48" s="2"/>
      <c r="E48" s="2"/>
      <c r="F48" s="2"/>
      <c r="G48" s="2"/>
    </row>
    <row r="49" spans="3:7" x14ac:dyDescent="0.25">
      <c r="C49" s="1"/>
      <c r="D49" s="2"/>
      <c r="E49" s="2"/>
      <c r="F49" s="2"/>
      <c r="G49" s="2"/>
    </row>
    <row r="50" spans="3:7" x14ac:dyDescent="0.25">
      <c r="C50" s="1"/>
      <c r="D50" s="2"/>
      <c r="E50" s="2"/>
      <c r="F50" s="2"/>
      <c r="G50" s="2"/>
    </row>
    <row r="51" spans="3:7" x14ac:dyDescent="0.25">
      <c r="C51" s="1"/>
      <c r="D51" s="2"/>
      <c r="E51" s="2"/>
      <c r="F51" s="2"/>
      <c r="G51" s="2"/>
    </row>
    <row r="52" spans="3:7" x14ac:dyDescent="0.25">
      <c r="C52" s="1"/>
      <c r="D52" s="2"/>
      <c r="E52" s="2"/>
      <c r="F52" s="2"/>
      <c r="G52" s="2"/>
    </row>
    <row r="53" spans="3:7" x14ac:dyDescent="0.25">
      <c r="C53" s="1" t="s">
        <v>26</v>
      </c>
      <c r="D53" s="2" t="s">
        <v>10</v>
      </c>
      <c r="E53" s="2" t="s">
        <v>11</v>
      </c>
      <c r="F53" s="2" t="s">
        <v>12</v>
      </c>
      <c r="G53" s="2" t="s">
        <v>27</v>
      </c>
    </row>
    <row r="54" spans="3:7" x14ac:dyDescent="0.25">
      <c r="C54" s="8" t="s">
        <v>2</v>
      </c>
      <c r="D54" s="2">
        <v>2607</v>
      </c>
      <c r="E54" s="2">
        <v>1041</v>
      </c>
      <c r="F54" s="2">
        <v>544</v>
      </c>
      <c r="G54" s="2">
        <v>359</v>
      </c>
    </row>
    <row r="55" spans="3:7" x14ac:dyDescent="0.25">
      <c r="C55" s="3" t="s">
        <v>3</v>
      </c>
      <c r="D55" s="4">
        <f>D54/$D$57</f>
        <v>2.0009210223347916E-2</v>
      </c>
      <c r="E55" s="4">
        <f>E54/$D$57</f>
        <v>7.9898687543172916E-3</v>
      </c>
      <c r="F55" s="4">
        <f t="shared" ref="F55:G55" si="0">F54/$D$57</f>
        <v>4.1753012510553382E-3</v>
      </c>
      <c r="G55" s="4">
        <f t="shared" si="0"/>
        <v>2.7553918182515926E-3</v>
      </c>
    </row>
    <row r="56" spans="3:7" x14ac:dyDescent="0.25">
      <c r="D56" s="9"/>
      <c r="E56" s="9"/>
      <c r="F56" s="9"/>
      <c r="G56" s="9"/>
    </row>
    <row r="57" spans="3:7" x14ac:dyDescent="0.25">
      <c r="C57" t="s">
        <v>49</v>
      </c>
      <c r="D57" s="9">
        <v>130290</v>
      </c>
      <c r="E57" s="9"/>
      <c r="F57" s="9"/>
      <c r="G57" s="9"/>
    </row>
  </sheetData>
  <pageMargins left="0.7" right="0.7" top="0.75" bottom="0.75" header="0.3" footer="0.3"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00AC6-DBB3-4068-8478-F9C475B22B21}">
  <dimension ref="A1:P57"/>
  <sheetViews>
    <sheetView topLeftCell="A36" workbookViewId="0">
      <selection activeCell="C1" sqref="C1:G57"/>
    </sheetView>
  </sheetViews>
  <sheetFormatPr defaultRowHeight="15" x14ac:dyDescent="0.25"/>
  <cols>
    <col min="1" max="1" width="9.140625" style="14"/>
    <col min="3" max="3" width="40.85546875" bestFit="1" customWidth="1"/>
    <col min="4" max="7" width="8.85546875" bestFit="1" customWidth="1"/>
    <col min="8" max="8" width="10.140625" bestFit="1" customWidth="1"/>
    <col min="11" max="11" width="11" customWidth="1"/>
    <col min="12" max="12" width="20.85546875" bestFit="1" customWidth="1"/>
    <col min="13" max="16" width="11" customWidth="1"/>
  </cols>
  <sheetData>
    <row r="1" spans="3:16" x14ac:dyDescent="0.25">
      <c r="C1" s="1" t="s">
        <v>0</v>
      </c>
      <c r="D1" t="s">
        <v>1</v>
      </c>
      <c r="E1" t="s">
        <v>30</v>
      </c>
      <c r="F1" t="s">
        <v>55</v>
      </c>
      <c r="G1" t="s">
        <v>65</v>
      </c>
      <c r="K1" t="s">
        <v>9</v>
      </c>
      <c r="L1" s="12" t="s">
        <v>10</v>
      </c>
    </row>
    <row r="2" spans="3:16" x14ac:dyDescent="0.25">
      <c r="C2" s="3" t="s">
        <v>2</v>
      </c>
      <c r="D2" s="2">
        <v>878</v>
      </c>
      <c r="E2" s="2">
        <v>507</v>
      </c>
      <c r="F2" s="10">
        <v>341</v>
      </c>
      <c r="G2" s="2">
        <v>243</v>
      </c>
      <c r="I2" s="15"/>
      <c r="K2" t="s">
        <v>50</v>
      </c>
      <c r="L2" s="12">
        <v>532.77423199999998</v>
      </c>
    </row>
    <row r="3" spans="3:16" x14ac:dyDescent="0.25">
      <c r="C3" s="3" t="s">
        <v>3</v>
      </c>
      <c r="D3" s="4"/>
      <c r="E3" s="4"/>
      <c r="F3" s="4"/>
      <c r="G3" s="4"/>
      <c r="I3" s="15"/>
      <c r="K3" t="s">
        <v>54</v>
      </c>
      <c r="L3" s="12">
        <v>1.1241000000000001</v>
      </c>
    </row>
    <row r="4" spans="3:16" x14ac:dyDescent="0.25">
      <c r="C4" s="1"/>
      <c r="D4" s="2"/>
      <c r="E4" s="2"/>
      <c r="F4" s="2"/>
      <c r="G4" s="2"/>
      <c r="I4" s="15"/>
      <c r="K4" t="s">
        <v>53</v>
      </c>
      <c r="L4" s="13">
        <v>130290</v>
      </c>
    </row>
    <row r="5" spans="3:16" x14ac:dyDescent="0.25">
      <c r="C5" s="5" t="s">
        <v>4</v>
      </c>
      <c r="D5" t="s">
        <v>5</v>
      </c>
      <c r="E5" t="s">
        <v>6</v>
      </c>
      <c r="F5" t="s">
        <v>7</v>
      </c>
      <c r="G5" t="s">
        <v>16</v>
      </c>
      <c r="I5" s="15"/>
      <c r="K5" t="s">
        <v>52</v>
      </c>
      <c r="L5" t="s">
        <v>51</v>
      </c>
    </row>
    <row r="6" spans="3:16" x14ac:dyDescent="0.25">
      <c r="C6" s="3" t="s">
        <v>2</v>
      </c>
      <c r="D6" s="2">
        <v>1010</v>
      </c>
      <c r="E6" s="2">
        <v>241</v>
      </c>
      <c r="F6" s="2">
        <v>88</v>
      </c>
      <c r="G6" s="2">
        <v>47</v>
      </c>
      <c r="I6" s="15"/>
      <c r="L6" t="s">
        <v>78</v>
      </c>
    </row>
    <row r="7" spans="3:16" x14ac:dyDescent="0.25">
      <c r="C7" s="3" t="s">
        <v>3</v>
      </c>
      <c r="D7" s="4"/>
      <c r="E7" s="4"/>
      <c r="F7" s="4"/>
      <c r="G7" s="4"/>
      <c r="I7" s="15"/>
      <c r="K7" t="s">
        <v>75</v>
      </c>
      <c r="L7">
        <v>866.25</v>
      </c>
    </row>
    <row r="8" spans="3:16" x14ac:dyDescent="0.25">
      <c r="C8" s="3"/>
      <c r="D8" s="6"/>
      <c r="E8" s="6"/>
      <c r="F8" s="6"/>
      <c r="G8" s="6"/>
      <c r="I8" s="15"/>
    </row>
    <row r="9" spans="3:16" x14ac:dyDescent="0.25">
      <c r="C9" s="1" t="s">
        <v>8</v>
      </c>
      <c r="D9" s="7" t="s">
        <v>9</v>
      </c>
      <c r="E9" s="7" t="s">
        <v>10</v>
      </c>
      <c r="F9" s="7" t="s">
        <v>11</v>
      </c>
      <c r="G9" s="7" t="s">
        <v>12</v>
      </c>
      <c r="I9" s="15"/>
      <c r="K9" t="s">
        <v>9</v>
      </c>
      <c r="L9" t="s">
        <v>10</v>
      </c>
      <c r="M9" t="s">
        <v>11</v>
      </c>
      <c r="N9" t="s">
        <v>12</v>
      </c>
      <c r="O9" t="s">
        <v>27</v>
      </c>
      <c r="P9" t="s">
        <v>85</v>
      </c>
    </row>
    <row r="10" spans="3:16" x14ac:dyDescent="0.25">
      <c r="C10" s="8" t="s">
        <v>2</v>
      </c>
      <c r="D10" s="2">
        <v>1736</v>
      </c>
      <c r="E10" s="2">
        <v>680</v>
      </c>
      <c r="F10" s="2">
        <v>387</v>
      </c>
      <c r="G10" s="2">
        <v>263</v>
      </c>
      <c r="I10" s="15"/>
      <c r="L10" t="s">
        <v>79</v>
      </c>
    </row>
    <row r="11" spans="3:16" x14ac:dyDescent="0.25">
      <c r="C11" s="3" t="s">
        <v>3</v>
      </c>
      <c r="D11" s="4"/>
      <c r="E11" s="4"/>
      <c r="F11" s="4"/>
      <c r="G11" s="4"/>
      <c r="I11" s="15"/>
      <c r="K11" t="s">
        <v>80</v>
      </c>
      <c r="L11" t="s">
        <v>78</v>
      </c>
      <c r="M11">
        <v>2500</v>
      </c>
      <c r="N11">
        <v>3000</v>
      </c>
      <c r="O11">
        <v>3500</v>
      </c>
      <c r="P11">
        <v>4000</v>
      </c>
    </row>
    <row r="12" spans="3:16" x14ac:dyDescent="0.25">
      <c r="C12" s="1"/>
      <c r="D12" s="2"/>
      <c r="E12" s="2"/>
      <c r="F12" s="2"/>
      <c r="G12" s="2"/>
      <c r="L12" t="s">
        <v>81</v>
      </c>
      <c r="M12">
        <v>3</v>
      </c>
      <c r="N12">
        <v>4</v>
      </c>
      <c r="O12">
        <v>5</v>
      </c>
      <c r="P12">
        <v>6</v>
      </c>
    </row>
    <row r="13" spans="3:16" x14ac:dyDescent="0.25">
      <c r="C13" s="1" t="s">
        <v>13</v>
      </c>
      <c r="D13" t="s">
        <v>57</v>
      </c>
      <c r="E13" t="s">
        <v>58</v>
      </c>
      <c r="F13" t="s">
        <v>37</v>
      </c>
      <c r="G13" t="s">
        <v>74</v>
      </c>
    </row>
    <row r="14" spans="3:16" x14ac:dyDescent="0.25">
      <c r="C14" s="3" t="s">
        <v>2</v>
      </c>
      <c r="D14" s="2">
        <v>118</v>
      </c>
      <c r="E14" s="2">
        <v>100</v>
      </c>
      <c r="F14" s="2">
        <v>82</v>
      </c>
      <c r="G14" s="2">
        <v>69</v>
      </c>
      <c r="K14" t="s">
        <v>82</v>
      </c>
      <c r="L14" t="s">
        <v>78</v>
      </c>
      <c r="M14">
        <v>6000</v>
      </c>
      <c r="N14">
        <v>7000</v>
      </c>
      <c r="O14">
        <v>8000</v>
      </c>
      <c r="P14">
        <v>10000</v>
      </c>
    </row>
    <row r="15" spans="3:16" x14ac:dyDescent="0.25">
      <c r="C15" s="3" t="s">
        <v>3</v>
      </c>
      <c r="D15" s="4"/>
      <c r="E15" s="4"/>
      <c r="F15" s="4"/>
      <c r="G15" s="4"/>
      <c r="L15" t="s">
        <v>81</v>
      </c>
      <c r="M15">
        <v>10</v>
      </c>
      <c r="N15">
        <v>12</v>
      </c>
      <c r="O15">
        <v>14</v>
      </c>
      <c r="P15">
        <v>18</v>
      </c>
    </row>
    <row r="16" spans="3:16" x14ac:dyDescent="0.25">
      <c r="C16" s="1"/>
      <c r="D16" s="2"/>
      <c r="E16" s="2"/>
      <c r="F16" s="2"/>
      <c r="G16" s="2"/>
    </row>
    <row r="17" spans="3:16" x14ac:dyDescent="0.25">
      <c r="C17" s="5" t="s">
        <v>15</v>
      </c>
      <c r="D17" t="s">
        <v>18</v>
      </c>
      <c r="E17" t="s">
        <v>21</v>
      </c>
      <c r="F17" t="s">
        <v>36</v>
      </c>
      <c r="G17" t="s">
        <v>66</v>
      </c>
      <c r="K17" t="s">
        <v>83</v>
      </c>
      <c r="L17" t="s">
        <v>78</v>
      </c>
      <c r="M17">
        <v>12000</v>
      </c>
      <c r="N17">
        <v>14000</v>
      </c>
      <c r="O17">
        <v>16000</v>
      </c>
      <c r="P17">
        <v>18000</v>
      </c>
    </row>
    <row r="18" spans="3:16" x14ac:dyDescent="0.25">
      <c r="C18" s="3" t="s">
        <v>2</v>
      </c>
      <c r="D18" s="2">
        <v>24</v>
      </c>
      <c r="E18" s="2">
        <v>17</v>
      </c>
      <c r="F18" s="2">
        <v>12</v>
      </c>
      <c r="G18" s="2">
        <v>10</v>
      </c>
      <c r="L18" t="s">
        <v>81</v>
      </c>
      <c r="M18">
        <v>20</v>
      </c>
      <c r="N18">
        <v>24</v>
      </c>
      <c r="O18">
        <v>28</v>
      </c>
      <c r="P18">
        <v>32</v>
      </c>
    </row>
    <row r="19" spans="3:16" x14ac:dyDescent="0.25">
      <c r="C19" s="3" t="s">
        <v>3</v>
      </c>
      <c r="D19" s="4"/>
      <c r="E19" s="4"/>
      <c r="F19" s="4"/>
      <c r="G19" s="4"/>
    </row>
    <row r="20" spans="3:16" x14ac:dyDescent="0.25">
      <c r="C20" s="3"/>
      <c r="D20" s="6"/>
      <c r="E20" s="6"/>
      <c r="F20" s="6"/>
      <c r="G20" s="6"/>
      <c r="K20" t="s">
        <v>84</v>
      </c>
      <c r="L20" t="s">
        <v>78</v>
      </c>
      <c r="M20">
        <v>25000</v>
      </c>
      <c r="N20">
        <v>30000</v>
      </c>
      <c r="O20">
        <v>35000</v>
      </c>
      <c r="P20">
        <v>40000</v>
      </c>
    </row>
    <row r="21" spans="3:16" x14ac:dyDescent="0.25">
      <c r="C21" s="1" t="s">
        <v>8</v>
      </c>
      <c r="D21" s="7" t="s">
        <v>9</v>
      </c>
      <c r="E21" s="7" t="s">
        <v>10</v>
      </c>
      <c r="F21" s="7" t="s">
        <v>11</v>
      </c>
      <c r="G21" s="7" t="s">
        <v>12</v>
      </c>
      <c r="L21" t="s">
        <v>81</v>
      </c>
      <c r="M21">
        <v>36</v>
      </c>
      <c r="N21">
        <v>42</v>
      </c>
      <c r="O21">
        <v>48</v>
      </c>
      <c r="P21">
        <v>54</v>
      </c>
    </row>
    <row r="22" spans="3:16" x14ac:dyDescent="0.25">
      <c r="C22" s="8" t="s">
        <v>2</v>
      </c>
      <c r="D22" s="2">
        <v>123</v>
      </c>
      <c r="E22" s="2">
        <v>103</v>
      </c>
      <c r="F22" s="10">
        <v>84</v>
      </c>
      <c r="G22" s="10">
        <v>70</v>
      </c>
    </row>
    <row r="23" spans="3:16" x14ac:dyDescent="0.25">
      <c r="C23" s="3" t="s">
        <v>3</v>
      </c>
      <c r="D23" s="4"/>
      <c r="E23" s="4"/>
      <c r="F23" s="4"/>
      <c r="G23" s="4"/>
    </row>
    <row r="24" spans="3:16" x14ac:dyDescent="0.25">
      <c r="C24" s="1"/>
      <c r="D24" s="2"/>
      <c r="E24" s="2"/>
      <c r="F24" s="2"/>
      <c r="G24" s="2"/>
    </row>
    <row r="25" spans="3:16" x14ac:dyDescent="0.25">
      <c r="C25" s="1" t="s">
        <v>19</v>
      </c>
      <c r="D25" t="s">
        <v>38</v>
      </c>
      <c r="E25" t="s">
        <v>39</v>
      </c>
      <c r="F25" t="s">
        <v>42</v>
      </c>
      <c r="G25" t="s">
        <v>67</v>
      </c>
    </row>
    <row r="26" spans="3:16" x14ac:dyDescent="0.25">
      <c r="C26" s="3" t="s">
        <v>2</v>
      </c>
      <c r="D26" s="10">
        <v>48</v>
      </c>
      <c r="E26" s="10">
        <v>35</v>
      </c>
      <c r="F26" s="10">
        <v>25</v>
      </c>
      <c r="G26" s="10">
        <v>18</v>
      </c>
    </row>
    <row r="27" spans="3:16" x14ac:dyDescent="0.25">
      <c r="C27" s="3" t="s">
        <v>3</v>
      </c>
      <c r="D27" s="4"/>
      <c r="E27" s="4"/>
      <c r="F27" s="4"/>
      <c r="G27" s="4"/>
    </row>
    <row r="28" spans="3:16" x14ac:dyDescent="0.25">
      <c r="C28" s="1"/>
      <c r="D28" s="2"/>
      <c r="E28" s="2"/>
      <c r="F28" s="2"/>
      <c r="G28" s="2"/>
    </row>
    <row r="29" spans="3:16" x14ac:dyDescent="0.25">
      <c r="C29" s="5" t="s">
        <v>20</v>
      </c>
      <c r="D29" t="s">
        <v>25</v>
      </c>
      <c r="E29" t="s">
        <v>40</v>
      </c>
      <c r="F29" t="s">
        <v>41</v>
      </c>
      <c r="G29" t="s">
        <v>31</v>
      </c>
    </row>
    <row r="30" spans="3:16" x14ac:dyDescent="0.25">
      <c r="C30" s="3" t="s">
        <v>2</v>
      </c>
      <c r="D30" s="2">
        <v>10</v>
      </c>
      <c r="E30" s="2">
        <v>9</v>
      </c>
      <c r="F30" s="2">
        <v>9</v>
      </c>
      <c r="G30" s="2">
        <v>9</v>
      </c>
    </row>
    <row r="31" spans="3:16" x14ac:dyDescent="0.25">
      <c r="C31" s="3" t="s">
        <v>3</v>
      </c>
      <c r="D31" s="4"/>
      <c r="E31" s="4"/>
      <c r="F31" s="4"/>
      <c r="G31" s="4"/>
    </row>
    <row r="32" spans="3:16" x14ac:dyDescent="0.25">
      <c r="C32" s="3"/>
      <c r="D32" s="6"/>
      <c r="E32" s="6"/>
      <c r="F32" s="6"/>
      <c r="G32" s="6"/>
    </row>
    <row r="33" spans="3:7" x14ac:dyDescent="0.25">
      <c r="C33" s="1" t="s">
        <v>8</v>
      </c>
      <c r="D33" s="7" t="s">
        <v>9</v>
      </c>
      <c r="E33" s="7" t="s">
        <v>10</v>
      </c>
      <c r="F33" s="7" t="s">
        <v>11</v>
      </c>
      <c r="G33" s="7" t="s">
        <v>12</v>
      </c>
    </row>
    <row r="34" spans="3:7" x14ac:dyDescent="0.25">
      <c r="C34" s="8" t="s">
        <v>2</v>
      </c>
      <c r="D34" s="2">
        <v>48</v>
      </c>
      <c r="E34" s="2">
        <v>37</v>
      </c>
      <c r="F34" s="2">
        <v>27</v>
      </c>
      <c r="G34" s="10">
        <v>20</v>
      </c>
    </row>
    <row r="35" spans="3:7" x14ac:dyDescent="0.25">
      <c r="C35" s="3" t="s">
        <v>3</v>
      </c>
      <c r="D35" s="4"/>
      <c r="E35" s="4"/>
      <c r="F35" s="4"/>
      <c r="G35" s="4"/>
    </row>
    <row r="36" spans="3:7" x14ac:dyDescent="0.25">
      <c r="C36" s="1"/>
      <c r="D36" s="2"/>
      <c r="E36" s="2"/>
      <c r="F36" s="2"/>
      <c r="G36" s="2"/>
    </row>
    <row r="37" spans="3:7" x14ac:dyDescent="0.25">
      <c r="C37" s="1" t="s">
        <v>22</v>
      </c>
      <c r="D37" t="s">
        <v>68</v>
      </c>
      <c r="E37" t="s">
        <v>69</v>
      </c>
      <c r="F37" t="s">
        <v>70</v>
      </c>
      <c r="G37" t="s">
        <v>71</v>
      </c>
    </row>
    <row r="38" spans="3:7" x14ac:dyDescent="0.25">
      <c r="C38" s="3" t="s">
        <v>2</v>
      </c>
      <c r="D38" s="2">
        <v>11</v>
      </c>
      <c r="E38" s="2">
        <v>8</v>
      </c>
      <c r="F38" s="2">
        <v>6</v>
      </c>
      <c r="G38" s="2">
        <v>5</v>
      </c>
    </row>
    <row r="39" spans="3:7" x14ac:dyDescent="0.25">
      <c r="C39" s="3" t="s">
        <v>3</v>
      </c>
      <c r="D39" s="4"/>
      <c r="E39" s="4"/>
      <c r="F39" s="4"/>
      <c r="G39" s="4"/>
    </row>
    <row r="40" spans="3:7" x14ac:dyDescent="0.25">
      <c r="C40" s="1"/>
      <c r="D40" s="2"/>
      <c r="E40" s="2"/>
      <c r="F40" s="2"/>
      <c r="G40" s="2"/>
    </row>
    <row r="41" spans="3:7" x14ac:dyDescent="0.25">
      <c r="C41" s="5" t="s">
        <v>23</v>
      </c>
      <c r="D41" t="s">
        <v>61</v>
      </c>
      <c r="E41" t="s">
        <v>62</v>
      </c>
      <c r="F41" t="s">
        <v>72</v>
      </c>
      <c r="G41" t="s">
        <v>73</v>
      </c>
    </row>
    <row r="42" spans="3:7" x14ac:dyDescent="0.25">
      <c r="C42" s="3" t="s">
        <v>2</v>
      </c>
      <c r="D42" s="2">
        <v>8</v>
      </c>
      <c r="E42" s="2">
        <v>8</v>
      </c>
      <c r="F42" s="2">
        <v>6</v>
      </c>
      <c r="G42" s="2">
        <v>6</v>
      </c>
    </row>
    <row r="43" spans="3:7" x14ac:dyDescent="0.25">
      <c r="C43" s="3" t="s">
        <v>3</v>
      </c>
      <c r="D43" s="4"/>
      <c r="E43" s="4"/>
      <c r="F43" s="4"/>
      <c r="G43" s="4"/>
    </row>
    <row r="44" spans="3:7" x14ac:dyDescent="0.25">
      <c r="C44" s="3"/>
      <c r="D44" s="6"/>
      <c r="E44" s="6"/>
      <c r="F44" s="6"/>
      <c r="G44" s="6"/>
    </row>
    <row r="45" spans="3:7" x14ac:dyDescent="0.25">
      <c r="C45" s="1" t="s">
        <v>8</v>
      </c>
      <c r="D45" s="7" t="s">
        <v>9</v>
      </c>
      <c r="E45" s="7" t="s">
        <v>10</v>
      </c>
      <c r="F45" s="7" t="s">
        <v>11</v>
      </c>
      <c r="G45" s="7" t="s">
        <v>12</v>
      </c>
    </row>
    <row r="46" spans="3:7" x14ac:dyDescent="0.25">
      <c r="C46" s="8" t="s">
        <v>2</v>
      </c>
      <c r="D46" s="2">
        <v>12</v>
      </c>
      <c r="E46" s="2">
        <v>10</v>
      </c>
      <c r="F46" s="2">
        <v>7</v>
      </c>
      <c r="G46" s="2">
        <v>7</v>
      </c>
    </row>
    <row r="47" spans="3:7" x14ac:dyDescent="0.25">
      <c r="C47" s="3" t="s">
        <v>3</v>
      </c>
      <c r="D47" s="4"/>
      <c r="E47" s="4"/>
      <c r="F47" s="4"/>
      <c r="G47" s="4"/>
    </row>
    <row r="48" spans="3:7" x14ac:dyDescent="0.25">
      <c r="C48" s="1"/>
      <c r="D48" s="2"/>
      <c r="E48" s="2"/>
      <c r="F48" s="2"/>
      <c r="G48" s="2"/>
    </row>
    <row r="49" spans="3:7" x14ac:dyDescent="0.25">
      <c r="C49" s="1"/>
      <c r="D49" s="2"/>
      <c r="E49" s="2"/>
      <c r="F49" s="2"/>
      <c r="G49" s="2"/>
    </row>
    <row r="50" spans="3:7" x14ac:dyDescent="0.25">
      <c r="C50" s="1"/>
      <c r="D50" s="2"/>
      <c r="E50" s="2"/>
      <c r="F50" s="2"/>
      <c r="G50" s="2"/>
    </row>
    <row r="51" spans="3:7" x14ac:dyDescent="0.25">
      <c r="C51" s="1"/>
      <c r="D51" s="2"/>
      <c r="E51" s="2"/>
      <c r="F51" s="2"/>
      <c r="G51" s="2"/>
    </row>
    <row r="52" spans="3:7" x14ac:dyDescent="0.25">
      <c r="C52" s="1"/>
      <c r="D52" s="2"/>
      <c r="E52" s="2"/>
      <c r="F52" s="2"/>
      <c r="G52" s="2"/>
    </row>
    <row r="53" spans="3:7" x14ac:dyDescent="0.25">
      <c r="C53" s="1" t="s">
        <v>26</v>
      </c>
      <c r="D53" s="2" t="s">
        <v>10</v>
      </c>
      <c r="E53" s="2" t="s">
        <v>11</v>
      </c>
      <c r="F53" s="2" t="s">
        <v>12</v>
      </c>
      <c r="G53" s="2" t="s">
        <v>27</v>
      </c>
    </row>
    <row r="54" spans="3:7" x14ac:dyDescent="0.25">
      <c r="C54" s="8" t="s">
        <v>2</v>
      </c>
      <c r="D54" s="2">
        <v>1737</v>
      </c>
      <c r="E54" s="2">
        <v>681</v>
      </c>
      <c r="F54" s="2">
        <v>388</v>
      </c>
      <c r="G54" s="2">
        <v>264</v>
      </c>
    </row>
    <row r="55" spans="3:7" x14ac:dyDescent="0.25">
      <c r="C55" s="3" t="s">
        <v>3</v>
      </c>
      <c r="D55" s="4">
        <f>D54/$D$57</f>
        <v>1.333179829610868E-2</v>
      </c>
      <c r="E55" s="4">
        <f>E54/$D$57</f>
        <v>5.2268017499424359E-3</v>
      </c>
      <c r="F55" s="4">
        <f t="shared" ref="F55:G55" si="0">F54/$D$57</f>
        <v>2.9779722158262338E-3</v>
      </c>
      <c r="G55" s="4">
        <f t="shared" si="0"/>
        <v>2.026249136541561E-3</v>
      </c>
    </row>
    <row r="56" spans="3:7" x14ac:dyDescent="0.25">
      <c r="D56" s="9"/>
      <c r="E56" s="9"/>
      <c r="F56" s="9"/>
      <c r="G56" s="9"/>
    </row>
    <row r="57" spans="3:7" x14ac:dyDescent="0.25">
      <c r="C57" t="s">
        <v>49</v>
      </c>
      <c r="D57" s="9">
        <v>130290</v>
      </c>
      <c r="E57" s="9"/>
      <c r="F57" s="9"/>
      <c r="G57" s="9"/>
    </row>
  </sheetData>
  <pageMargins left="0.7" right="0.7" top="0.75" bottom="0.75" header="0.3" footer="0.3"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format</vt:lpstr>
      <vt:lpstr>95%P</vt:lpstr>
      <vt:lpstr>80% p</vt:lpstr>
      <vt:lpstr>85%P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Pandey</dc:creator>
  <cp:lastModifiedBy>Harish Pandey</cp:lastModifiedBy>
  <dcterms:created xsi:type="dcterms:W3CDTF">2025-07-16T11:34:05Z</dcterms:created>
  <dcterms:modified xsi:type="dcterms:W3CDTF">2025-07-22T12:56:33Z</dcterms:modified>
</cp:coreProperties>
</file>