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Wowo momos/"/>
    </mc:Choice>
  </mc:AlternateContent>
  <xr:revisionPtr revIDLastSave="73" documentId="8_{1DFB3132-B061-4CB5-B702-063D93203BAE}" xr6:coauthVersionLast="47" xr6:coauthVersionMax="47" xr10:uidLastSave="{BD100B77-9B99-435A-B0DB-A2B6EB725FEA}"/>
  <bookViews>
    <workbookView xWindow="-120" yWindow="-120" windowWidth="20730" windowHeight="11040" xr2:uid="{6F95AA68-8BB9-4056-A873-27667A70F7B3}"/>
  </bookViews>
  <sheets>
    <sheet name="BRAND SNAPSHOT - OVERALL" sheetId="1" r:id="rId1"/>
    <sheet name="BRAND SNAPSHOT – LTL  STORES" sheetId="3" r:id="rId2"/>
    <sheet name="LOYALTY &amp; NON-LOYALTY DISTRIBUT" sheetId="2" r:id="rId3"/>
    <sheet name="MOM_SALES_BILLS" sheetId="6" r:id="rId4"/>
    <sheet name="VISIT DISTRIBUTION COMPARISON" sheetId="7" r:id="rId5"/>
    <sheet name="ATV BANDING" sheetId="8" r:id="rId6"/>
    <sheet name="REPEAT COHORT" sheetId="5" r:id="rId7"/>
    <sheet name="CHURN COHORT (ONE-TIMERS)" sheetId="4" r:id="rId8"/>
    <sheet name="LIFECYCLE BASED SEGMENTATION" sheetId="9" r:id="rId9"/>
    <sheet name="ONETIMERS DISTRIBUTION" sheetId="10" r:id="rId10"/>
    <sheet name="REPEATERS DISTRIBUTION " sheetId="11" r:id="rId11"/>
  </sheets>
  <externalReferences>
    <externalReference r:id="rId12"/>
  </externalReferences>
  <definedNames>
    <definedName name="_xlnm._FilterDatabase" localSheetId="9" hidden="1">[1]Sheet1!$A$1:$D$121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3" l="1"/>
  <c r="H6" i="3"/>
  <c r="G6" i="3"/>
  <c r="I9" i="3"/>
  <c r="H9" i="3"/>
  <c r="G9" i="3"/>
  <c r="D9" i="3"/>
  <c r="C9" i="3"/>
  <c r="B9" i="3"/>
  <c r="D6" i="3"/>
  <c r="C6" i="3"/>
  <c r="B6" i="3"/>
  <c r="I11" i="1"/>
  <c r="H11" i="1"/>
  <c r="G11" i="1"/>
  <c r="I8" i="1"/>
  <c r="H8" i="1"/>
  <c r="G8" i="1"/>
  <c r="D11" i="1"/>
  <c r="C11" i="1"/>
  <c r="B11" i="1"/>
  <c r="D8" i="1"/>
  <c r="C8" i="1"/>
  <c r="B8" i="1"/>
  <c r="N11" i="9"/>
  <c r="R31" i="8"/>
  <c r="Q31" i="8"/>
  <c r="K31" i="8"/>
  <c r="J31" i="8"/>
  <c r="D31" i="8"/>
  <c r="C31" i="8"/>
  <c r="Q14" i="8"/>
  <c r="J14" i="8"/>
  <c r="C14" i="8"/>
  <c r="Q28" i="7"/>
  <c r="Q27" i="7"/>
  <c r="Q26" i="7"/>
  <c r="Q25" i="7"/>
  <c r="Q24" i="7"/>
  <c r="Q23" i="7"/>
  <c r="Q22" i="7"/>
  <c r="Q21" i="7"/>
  <c r="Q20" i="7"/>
  <c r="Q19" i="7"/>
  <c r="Q18" i="7"/>
  <c r="J29" i="7"/>
  <c r="K28" i="7"/>
  <c r="K27" i="7"/>
  <c r="K26" i="7"/>
  <c r="K25" i="7"/>
  <c r="K24" i="7"/>
  <c r="K23" i="7"/>
  <c r="K22" i="7"/>
  <c r="K21" i="7"/>
  <c r="K20" i="7"/>
  <c r="K19" i="7"/>
  <c r="K18" i="7"/>
  <c r="C29" i="7"/>
  <c r="D28" i="7"/>
  <c r="D27" i="7"/>
  <c r="D26" i="7"/>
  <c r="D25" i="7"/>
  <c r="D24" i="7"/>
  <c r="D23" i="7"/>
  <c r="D22" i="7"/>
  <c r="D21" i="7"/>
  <c r="D20" i="7"/>
  <c r="D19" i="7"/>
  <c r="D18" i="7"/>
  <c r="Q13" i="7"/>
  <c r="Q12" i="7"/>
  <c r="Q11" i="7"/>
  <c r="Q10" i="7"/>
  <c r="Q9" i="7"/>
  <c r="Q8" i="7"/>
  <c r="Q7" i="7"/>
  <c r="Q6" i="7"/>
  <c r="Q5" i="7"/>
  <c r="Q4" i="7"/>
  <c r="Q3" i="7"/>
  <c r="K13" i="7"/>
  <c r="K12" i="7"/>
  <c r="K11" i="7"/>
  <c r="K10" i="7"/>
  <c r="K9" i="7"/>
  <c r="K8" i="7"/>
  <c r="K7" i="7"/>
  <c r="K6" i="7"/>
  <c r="K5" i="7"/>
  <c r="K4" i="7"/>
  <c r="K3" i="7"/>
  <c r="J14" i="7"/>
  <c r="C14" i="7"/>
  <c r="C19" i="2"/>
  <c r="D19" i="2"/>
  <c r="B19" i="2"/>
  <c r="D13" i="7"/>
  <c r="D12" i="7"/>
  <c r="D11" i="7"/>
  <c r="D10" i="7"/>
  <c r="D9" i="7"/>
  <c r="D8" i="7"/>
  <c r="D7" i="7"/>
  <c r="D6" i="7"/>
  <c r="D5" i="7"/>
  <c r="D4" i="7"/>
  <c r="D3" i="7"/>
  <c r="H19" i="2"/>
  <c r="I19" i="2"/>
  <c r="G19" i="2"/>
  <c r="E15" i="4"/>
  <c r="E14" i="4"/>
  <c r="E13" i="4"/>
  <c r="E12" i="4"/>
  <c r="E11" i="4"/>
  <c r="E10" i="4"/>
  <c r="E9" i="4"/>
  <c r="E8" i="4"/>
  <c r="E7" i="4"/>
  <c r="E6" i="4"/>
  <c r="E5" i="4"/>
  <c r="E4" i="4"/>
  <c r="E3" i="4"/>
  <c r="H9" i="2"/>
  <c r="I9" i="2"/>
  <c r="G9" i="2"/>
  <c r="D9" i="2"/>
  <c r="C9" i="2"/>
  <c r="B9" i="2"/>
</calcChain>
</file>

<file path=xl/sharedStrings.xml><?xml version="1.0" encoding="utf-8"?>
<sst xmlns="http://schemas.openxmlformats.org/spreadsheetml/2006/main" count="908" uniqueCount="124">
  <si>
    <t>period</t>
  </si>
  <si>
    <t>enrolments</t>
  </si>
  <si>
    <t>2025-01-01 AND 2025-03-31</t>
  </si>
  <si>
    <t>2025-04-01 AND 2025-06-30</t>
  </si>
  <si>
    <t>2025-07-01 AND 2025-09-30</t>
  </si>
  <si>
    <t>Q1</t>
  </si>
  <si>
    <t>Q2</t>
  </si>
  <si>
    <t>Q3</t>
  </si>
  <si>
    <t>KPIS</t>
  </si>
  <si>
    <t>loyalty_sales</t>
  </si>
  <si>
    <t>repeater_sales</t>
  </si>
  <si>
    <t>loyalty_bills</t>
  </si>
  <si>
    <t>repeater_bills</t>
  </si>
  <si>
    <t>Transacted_Customers</t>
  </si>
  <si>
    <t>Repeater</t>
  </si>
  <si>
    <t>amv</t>
  </si>
  <si>
    <t>Repeat_AMV</t>
  </si>
  <si>
    <t>atv</t>
  </si>
  <si>
    <t>Repeat_atv</t>
  </si>
  <si>
    <t>Avg_visit</t>
  </si>
  <si>
    <t>Avg_Repeater_visit</t>
  </si>
  <si>
    <t>sales</t>
  </si>
  <si>
    <t>ag_latency</t>
  </si>
  <si>
    <t>2024-01-01 AND 2024-03-31</t>
  </si>
  <si>
    <t>2024-04-01 AND 2024-06-30</t>
  </si>
  <si>
    <t>2024-07-01 AND 2024-09-30</t>
  </si>
  <si>
    <t>Enrollment</t>
  </si>
  <si>
    <t>PERIOD</t>
  </si>
  <si>
    <t>Kpis</t>
  </si>
  <si>
    <t>'2025-01-01' AND '2025-03-31'</t>
  </si>
  <si>
    <t>'2025-04-01' AND '2025-06-30'</t>
  </si>
  <si>
    <t>'2025-07-01' AND '2025-09-30'</t>
  </si>
  <si>
    <t>total_sales</t>
  </si>
  <si>
    <t>total_bills</t>
  </si>
  <si>
    <t>bills</t>
  </si>
  <si>
    <t>loyalty sales</t>
  </si>
  <si>
    <t>loyaltbills</t>
  </si>
  <si>
    <t>nonloyalty sale</t>
  </si>
  <si>
    <t>nonloyalty bills</t>
  </si>
  <si>
    <t>loyaltsales</t>
  </si>
  <si>
    <t>nonloyaltysales</t>
  </si>
  <si>
    <t>nonloyaltbills</t>
  </si>
  <si>
    <t>Month</t>
  </si>
  <si>
    <t>One_timers_till_sep_25</t>
  </si>
  <si>
    <t>Repeat_customers_till_sep_25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</si>
  <si>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</si>
  <si>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</si>
  <si>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</si>
  <si>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</si>
  <si>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</si>
  <si>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</si>
  <si>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</si>
  <si>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</si>
  <si>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</si>
  <si>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</si>
  <si>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</si>
  <si>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</si>
  <si>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</si>
  <si>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One Timer %</t>
  </si>
  <si>
    <t>cohort_month</t>
  </si>
  <si>
    <t>New_Customers</t>
  </si>
  <si>
    <t>overall</t>
  </si>
  <si>
    <t>Overall</t>
  </si>
  <si>
    <t>txnmonth</t>
  </si>
  <si>
    <t>Total_sales</t>
  </si>
  <si>
    <t>Total_bills</t>
  </si>
  <si>
    <t>April</t>
  </si>
  <si>
    <t>August</t>
  </si>
  <si>
    <t>February</t>
  </si>
  <si>
    <t>January</t>
  </si>
  <si>
    <t>July</t>
  </si>
  <si>
    <t>June</t>
  </si>
  <si>
    <t>March</t>
  </si>
  <si>
    <t>May</t>
  </si>
  <si>
    <t>l2l</t>
  </si>
  <si>
    <t>L2L</t>
  </si>
  <si>
    <t>September</t>
  </si>
  <si>
    <t>visit_tag</t>
  </si>
  <si>
    <t>customer</t>
  </si>
  <si>
    <t>10+</t>
  </si>
  <si>
    <t>% of Customers</t>
  </si>
  <si>
    <t>'2024-01-01' AND '2024-03-31'</t>
  </si>
  <si>
    <t>'2024-04-01' AND '2024-06-30'</t>
  </si>
  <si>
    <t xml:space="preserve"> '2024-07-01' AND '2024-09-30'</t>
  </si>
  <si>
    <t>&lt;100</t>
  </si>
  <si>
    <t>100-150</t>
  </si>
  <si>
    <t>150-200</t>
  </si>
  <si>
    <t>200-250</t>
  </si>
  <si>
    <t>250-300</t>
  </si>
  <si>
    <t>300-350</t>
  </si>
  <si>
    <t>350-400</t>
  </si>
  <si>
    <t>500-700</t>
  </si>
  <si>
    <t>atv_band</t>
  </si>
  <si>
    <t>400-450</t>
  </si>
  <si>
    <t>450-500</t>
  </si>
  <si>
    <t>700+</t>
  </si>
  <si>
    <t>2025-04-01' AND '2025-06-30'</t>
  </si>
  <si>
    <t>'2024-07-01' AND '2024-09-30'</t>
  </si>
  <si>
    <t>Customer_Type</t>
  </si>
  <si>
    <t>Customer_Segment</t>
  </si>
  <si>
    <t>COUNT(mobile)</t>
  </si>
  <si>
    <t>Active</t>
  </si>
  <si>
    <t>Grow</t>
  </si>
  <si>
    <t>New</t>
  </si>
  <si>
    <t>Stable</t>
  </si>
  <si>
    <t>Dormant</t>
  </si>
  <si>
    <t>Declining</t>
  </si>
  <si>
    <t>Lapsed</t>
  </si>
  <si>
    <t>Long Lapsed</t>
  </si>
  <si>
    <t>Recently Lapsed</t>
  </si>
  <si>
    <t>Enrolled and not transcated</t>
  </si>
  <si>
    <t>Recency_tag</t>
  </si>
  <si>
    <t>customer_tag</t>
  </si>
  <si>
    <t>\N</t>
  </si>
  <si>
    <t>0-30</t>
  </si>
  <si>
    <t>0NETIMERS</t>
  </si>
  <si>
    <t>REPEATERS</t>
  </si>
  <si>
    <t>181-365</t>
  </si>
  <si>
    <t>31-90</t>
  </si>
  <si>
    <t>365+</t>
  </si>
  <si>
    <t>91-180</t>
  </si>
  <si>
    <t>ent</t>
  </si>
  <si>
    <t>repeater_sales %</t>
  </si>
  <si>
    <t>repeater_bills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</si>
</sst>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_ * #,##0_ ;_ * \-#,##0_ ;_ * &quot;-&quot;??_ ;_ @_ "/>
    <numFmt numFmtId="17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43" fontId="0" fillId="0" borderId="1" xfId="1" applyFont="1" applyBorder="1"/>
    <xf numFmtId="43" fontId="0" fillId="0" borderId="1" xfId="1" applyNumberFormat="1" applyFont="1" applyBorder="1"/>
    <xf numFmtId="0" fontId="3" fillId="2" borderId="1" xfId="0" applyFont="1" applyFill="1" applyBorder="1"/>
    <xf numFmtId="0" fontId="2" fillId="0" borderId="1" xfId="0" applyFont="1" applyBorder="1"/>
    <xf numFmtId="9" fontId="0" fillId="0" borderId="1" xfId="2" applyFont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165" fontId="4" fillId="0" borderId="1" xfId="1" applyNumberFormat="1" applyFont="1" applyBorder="1" applyAlignment="1">
      <alignment vertical="center"/>
    </xf>
    <xf numFmtId="0" fontId="5" fillId="3" borderId="1" xfId="0" applyFont="1" applyFill="1" applyBorder="1" applyAlignment="1">
      <alignment horizontal="center" vertical="top"/>
    </xf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1" xfId="0" applyBorder="1"/>
    <xf numFmtId="174" fontId="0" fillId="0" borderId="1" xfId="2" applyNumberFormat="1" applyFont="1" applyBorder="1"/>
    <xf numFmtId="165" fontId="0" fillId="0" borderId="0" xfId="0" applyNumberFormat="1"/>
    <xf numFmtId="3" fontId="0" fillId="0" borderId="0" xfId="0" applyNumberFormat="1"/>
    <xf numFmtId="10" fontId="0" fillId="0" borderId="0" xfId="2" applyNumberFormat="1" applyFont="1"/>
    <xf numFmtId="4" fontId="0" fillId="0" borderId="0" xfId="0" applyNumberFormat="1"/>
    <xf numFmtId="0" fontId="0" fillId="0" borderId="2" xfId="0" applyBorder="1"/>
    <xf numFmtId="0" fontId="3" fillId="3" borderId="1" xfId="0" applyFont="1" applyFill="1" applyBorder="1"/>
    <xf numFmtId="0" fontId="2" fillId="0" borderId="2" xfId="0" applyFont="1" applyBorder="1"/>
    <xf numFmtId="0" fontId="2" fillId="0" borderId="2" xfId="0" quotePrefix="1" applyFont="1" applyBorder="1"/>
    <xf numFmtId="1" fontId="0" fillId="0" borderId="1" xfId="0" applyNumberFormat="1" applyBorder="1"/>
    <xf numFmtId="0" fontId="0" fillId="0" borderId="1" xfId="0" applyFill="1" applyBorder="1"/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tservices-my.sharepoint.com/personal/harish_pandey_easyrewardz_com/Documents/North/Wowo%20momos/one_repeater_wow_moms.xlsx" TargetMode="External"/><Relationship Id="rId1" Type="http://schemas.openxmlformats.org/officeDocument/2006/relationships/externalLinkPath" Target="one_repeater_wow_mo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atv_band</v>
          </cell>
          <cell r="B1" t="str">
            <v>Recency_tag</v>
          </cell>
          <cell r="C1" t="str">
            <v>customer_tag</v>
          </cell>
          <cell r="D1" t="str">
            <v>COUNT(mobile)</v>
          </cell>
        </row>
        <row r="2">
          <cell r="A2" t="str">
            <v>\N</v>
          </cell>
          <cell r="B2" t="str">
            <v>0-30</v>
          </cell>
          <cell r="C2" t="str">
            <v>0NETIMERS</v>
          </cell>
          <cell r="D2">
            <v>42</v>
          </cell>
        </row>
        <row r="3">
          <cell r="A3" t="str">
            <v>\N</v>
          </cell>
          <cell r="B3" t="str">
            <v>0-30</v>
          </cell>
          <cell r="C3" t="str">
            <v>REPEATERS</v>
          </cell>
          <cell r="D3">
            <v>19</v>
          </cell>
        </row>
        <row r="4">
          <cell r="A4" t="str">
            <v>\N</v>
          </cell>
          <cell r="B4" t="str">
            <v>181-365</v>
          </cell>
          <cell r="C4" t="str">
            <v>0NETIMERS</v>
          </cell>
          <cell r="D4">
            <v>14099</v>
          </cell>
        </row>
        <row r="5">
          <cell r="A5" t="str">
            <v>\N</v>
          </cell>
          <cell r="B5" t="str">
            <v>181-365</v>
          </cell>
          <cell r="C5" t="str">
            <v>REPEATERS</v>
          </cell>
          <cell r="D5">
            <v>1668</v>
          </cell>
        </row>
        <row r="6">
          <cell r="A6" t="str">
            <v>\N</v>
          </cell>
          <cell r="B6" t="str">
            <v>31-90</v>
          </cell>
          <cell r="C6" t="str">
            <v>0NETIMERS</v>
          </cell>
          <cell r="D6">
            <v>675</v>
          </cell>
        </row>
        <row r="7">
          <cell r="A7" t="str">
            <v>\N</v>
          </cell>
          <cell r="B7" t="str">
            <v>31-90</v>
          </cell>
          <cell r="C7" t="str">
            <v>REPEATERS</v>
          </cell>
          <cell r="D7">
            <v>70</v>
          </cell>
        </row>
        <row r="8">
          <cell r="A8" t="str">
            <v>\N</v>
          </cell>
          <cell r="B8" t="str">
            <v>365+</v>
          </cell>
          <cell r="C8" t="str">
            <v>0NETIMERS</v>
          </cell>
          <cell r="D8">
            <v>13006</v>
          </cell>
        </row>
        <row r="9">
          <cell r="A9" t="str">
            <v>\N</v>
          </cell>
          <cell r="B9" t="str">
            <v>365+</v>
          </cell>
          <cell r="C9" t="str">
            <v>REPEATERS</v>
          </cell>
          <cell r="D9">
            <v>1450</v>
          </cell>
        </row>
        <row r="10">
          <cell r="A10" t="str">
            <v>\N</v>
          </cell>
          <cell r="B10" t="str">
            <v>91-180</v>
          </cell>
          <cell r="C10" t="str">
            <v>0NETIMERS</v>
          </cell>
          <cell r="D10">
            <v>5572</v>
          </cell>
        </row>
        <row r="11">
          <cell r="A11" t="str">
            <v>\N</v>
          </cell>
          <cell r="B11" t="str">
            <v>91-180</v>
          </cell>
          <cell r="C11" t="str">
            <v>REPEATERS</v>
          </cell>
          <cell r="D11">
            <v>181</v>
          </cell>
        </row>
        <row r="12">
          <cell r="A12" t="str">
            <v>100-150</v>
          </cell>
          <cell r="B12" t="str">
            <v>0-30</v>
          </cell>
          <cell r="C12" t="str">
            <v>0NETIMERS</v>
          </cell>
          <cell r="D12">
            <v>1940</v>
          </cell>
        </row>
        <row r="13">
          <cell r="A13" t="str">
            <v>100-150</v>
          </cell>
          <cell r="B13" t="str">
            <v>0-30</v>
          </cell>
          <cell r="C13" t="str">
            <v>REPEATERS</v>
          </cell>
          <cell r="D13">
            <v>457</v>
          </cell>
        </row>
        <row r="14">
          <cell r="A14" t="str">
            <v>100-150</v>
          </cell>
          <cell r="B14" t="str">
            <v>181-365</v>
          </cell>
          <cell r="C14" t="str">
            <v>0NETIMERS</v>
          </cell>
          <cell r="D14">
            <v>229021</v>
          </cell>
        </row>
        <row r="15">
          <cell r="A15" t="str">
            <v>100-150</v>
          </cell>
          <cell r="B15" t="str">
            <v>181-365</v>
          </cell>
          <cell r="C15" t="str">
            <v>REPEATERS</v>
          </cell>
          <cell r="D15">
            <v>26339</v>
          </cell>
        </row>
        <row r="16">
          <cell r="A16" t="str">
            <v>100-150</v>
          </cell>
          <cell r="B16" t="str">
            <v>31-90</v>
          </cell>
          <cell r="C16" t="str">
            <v>0NETIMERS</v>
          </cell>
          <cell r="D16">
            <v>79375</v>
          </cell>
        </row>
        <row r="17">
          <cell r="A17" t="str">
            <v>100-150</v>
          </cell>
          <cell r="B17" t="str">
            <v>31-90</v>
          </cell>
          <cell r="C17" t="str">
            <v>REPEATERS</v>
          </cell>
          <cell r="D17">
            <v>15144</v>
          </cell>
        </row>
        <row r="18">
          <cell r="A18" t="str">
            <v>100-150</v>
          </cell>
          <cell r="B18" t="str">
            <v>365+</v>
          </cell>
          <cell r="C18" t="str">
            <v>0NETIMERS</v>
          </cell>
          <cell r="D18">
            <v>170393</v>
          </cell>
        </row>
        <row r="19">
          <cell r="A19" t="str">
            <v>100-150</v>
          </cell>
          <cell r="B19" t="str">
            <v>365+</v>
          </cell>
          <cell r="C19" t="str">
            <v>REPEATERS</v>
          </cell>
          <cell r="D19">
            <v>14544</v>
          </cell>
        </row>
        <row r="20">
          <cell r="A20" t="str">
            <v>100-150</v>
          </cell>
          <cell r="B20" t="str">
            <v>91-180</v>
          </cell>
          <cell r="C20" t="str">
            <v>0NETIMERS</v>
          </cell>
          <cell r="D20">
            <v>133686</v>
          </cell>
        </row>
        <row r="21">
          <cell r="A21" t="str">
            <v>100-150</v>
          </cell>
          <cell r="B21" t="str">
            <v>91-180</v>
          </cell>
          <cell r="C21" t="str">
            <v>REPEATERS</v>
          </cell>
          <cell r="D21">
            <v>21271</v>
          </cell>
        </row>
        <row r="22">
          <cell r="A22" t="str">
            <v>150-200</v>
          </cell>
          <cell r="B22" t="str">
            <v>0-30</v>
          </cell>
          <cell r="C22" t="str">
            <v>0NETIMERS</v>
          </cell>
          <cell r="D22">
            <v>1805</v>
          </cell>
        </row>
        <row r="23">
          <cell r="A23" t="str">
            <v>150-200</v>
          </cell>
          <cell r="B23" t="str">
            <v>0-30</v>
          </cell>
          <cell r="C23" t="str">
            <v>REPEATERS</v>
          </cell>
          <cell r="D23">
            <v>981</v>
          </cell>
        </row>
        <row r="24">
          <cell r="A24" t="str">
            <v>150-200</v>
          </cell>
          <cell r="B24" t="str">
            <v>181-365</v>
          </cell>
          <cell r="C24" t="str">
            <v>0NETIMERS</v>
          </cell>
          <cell r="D24">
            <v>196303</v>
          </cell>
        </row>
        <row r="25">
          <cell r="A25" t="str">
            <v>150-200</v>
          </cell>
          <cell r="B25" t="str">
            <v>181-365</v>
          </cell>
          <cell r="C25" t="str">
            <v>REPEATERS</v>
          </cell>
          <cell r="D25">
            <v>47676</v>
          </cell>
        </row>
        <row r="26">
          <cell r="A26" t="str">
            <v>150-200</v>
          </cell>
          <cell r="B26" t="str">
            <v>31-90</v>
          </cell>
          <cell r="C26" t="str">
            <v>0NETIMERS</v>
          </cell>
          <cell r="D26">
            <v>68482</v>
          </cell>
        </row>
        <row r="27">
          <cell r="A27" t="str">
            <v>150-200</v>
          </cell>
          <cell r="B27" t="str">
            <v>31-90</v>
          </cell>
          <cell r="C27" t="str">
            <v>REPEATERS</v>
          </cell>
          <cell r="D27">
            <v>29555</v>
          </cell>
        </row>
        <row r="28">
          <cell r="A28" t="str">
            <v>150-200</v>
          </cell>
          <cell r="B28" t="str">
            <v>365+</v>
          </cell>
          <cell r="C28" t="str">
            <v>0NETIMERS</v>
          </cell>
          <cell r="D28">
            <v>406657</v>
          </cell>
        </row>
        <row r="29">
          <cell r="A29" t="str">
            <v>150-200</v>
          </cell>
          <cell r="B29" t="str">
            <v>365+</v>
          </cell>
          <cell r="C29" t="str">
            <v>REPEATERS</v>
          </cell>
          <cell r="D29">
            <v>30633</v>
          </cell>
        </row>
        <row r="30">
          <cell r="A30" t="str">
            <v>150-200</v>
          </cell>
          <cell r="B30" t="str">
            <v>91-180</v>
          </cell>
          <cell r="C30" t="str">
            <v>0NETIMERS</v>
          </cell>
          <cell r="D30">
            <v>103863</v>
          </cell>
        </row>
        <row r="31">
          <cell r="A31" t="str">
            <v>150-200</v>
          </cell>
          <cell r="B31" t="str">
            <v>91-180</v>
          </cell>
          <cell r="C31" t="str">
            <v>REPEATERS</v>
          </cell>
          <cell r="D31">
            <v>37840</v>
          </cell>
        </row>
        <row r="32">
          <cell r="A32" t="str">
            <v>200-250</v>
          </cell>
          <cell r="B32" t="str">
            <v>0-30</v>
          </cell>
          <cell r="C32" t="str">
            <v>0NETIMERS</v>
          </cell>
          <cell r="D32">
            <v>2063</v>
          </cell>
        </row>
        <row r="33">
          <cell r="A33" t="str">
            <v>200-250</v>
          </cell>
          <cell r="B33" t="str">
            <v>0-30</v>
          </cell>
          <cell r="C33" t="str">
            <v>REPEATERS</v>
          </cell>
          <cell r="D33">
            <v>1712</v>
          </cell>
        </row>
        <row r="34">
          <cell r="A34" t="str">
            <v>200-250</v>
          </cell>
          <cell r="B34" t="str">
            <v>181-365</v>
          </cell>
          <cell r="C34" t="str">
            <v>0NETIMERS</v>
          </cell>
          <cell r="D34">
            <v>258110</v>
          </cell>
        </row>
        <row r="35">
          <cell r="A35" t="str">
            <v>200-250</v>
          </cell>
          <cell r="B35" t="str">
            <v>181-365</v>
          </cell>
          <cell r="C35" t="str">
            <v>REPEATERS</v>
          </cell>
          <cell r="D35">
            <v>59765</v>
          </cell>
        </row>
        <row r="36">
          <cell r="A36" t="str">
            <v>200-250</v>
          </cell>
          <cell r="B36" t="str">
            <v>31-90</v>
          </cell>
          <cell r="C36" t="str">
            <v>0NETIMERS</v>
          </cell>
          <cell r="D36">
            <v>82911</v>
          </cell>
        </row>
        <row r="37">
          <cell r="A37" t="str">
            <v>200-250</v>
          </cell>
          <cell r="B37" t="str">
            <v>31-90</v>
          </cell>
          <cell r="C37" t="str">
            <v>REPEATERS</v>
          </cell>
          <cell r="D37">
            <v>42668</v>
          </cell>
        </row>
        <row r="38">
          <cell r="A38" t="str">
            <v>200-250</v>
          </cell>
          <cell r="B38" t="str">
            <v>365+</v>
          </cell>
          <cell r="C38" t="str">
            <v>0NETIMERS</v>
          </cell>
          <cell r="D38">
            <v>351978</v>
          </cell>
        </row>
        <row r="39">
          <cell r="A39" t="str">
            <v>200-250</v>
          </cell>
          <cell r="B39" t="str">
            <v>365+</v>
          </cell>
          <cell r="C39" t="str">
            <v>REPEATERS</v>
          </cell>
          <cell r="D39">
            <v>40368</v>
          </cell>
        </row>
        <row r="40">
          <cell r="A40" t="str">
            <v>200-250</v>
          </cell>
          <cell r="B40" t="str">
            <v>91-180</v>
          </cell>
          <cell r="C40" t="str">
            <v>0NETIMERS</v>
          </cell>
          <cell r="D40">
            <v>136904</v>
          </cell>
        </row>
        <row r="41">
          <cell r="A41" t="str">
            <v>200-250</v>
          </cell>
          <cell r="B41" t="str">
            <v>91-180</v>
          </cell>
          <cell r="C41" t="str">
            <v>REPEATERS</v>
          </cell>
          <cell r="D41">
            <v>49021</v>
          </cell>
        </row>
        <row r="42">
          <cell r="A42" t="str">
            <v>250-300</v>
          </cell>
          <cell r="B42" t="str">
            <v>0-30</v>
          </cell>
          <cell r="C42" t="str">
            <v>0NETIMERS</v>
          </cell>
          <cell r="D42">
            <v>1934</v>
          </cell>
        </row>
        <row r="43">
          <cell r="A43" t="str">
            <v>250-300</v>
          </cell>
          <cell r="B43" t="str">
            <v>0-30</v>
          </cell>
          <cell r="C43" t="str">
            <v>REPEATERS</v>
          </cell>
          <cell r="D43">
            <v>2560</v>
          </cell>
        </row>
        <row r="44">
          <cell r="A44" t="str">
            <v>250-300</v>
          </cell>
          <cell r="B44" t="str">
            <v>181-365</v>
          </cell>
          <cell r="C44" t="str">
            <v>0NETIMERS</v>
          </cell>
          <cell r="D44">
            <v>185079</v>
          </cell>
        </row>
        <row r="45">
          <cell r="A45" t="str">
            <v>250-300</v>
          </cell>
          <cell r="B45" t="str">
            <v>181-365</v>
          </cell>
          <cell r="C45" t="str">
            <v>REPEATERS</v>
          </cell>
          <cell r="D45">
            <v>52970</v>
          </cell>
        </row>
        <row r="46">
          <cell r="A46" t="str">
            <v>250-300</v>
          </cell>
          <cell r="B46" t="str">
            <v>31-90</v>
          </cell>
          <cell r="C46" t="str">
            <v>0NETIMERS</v>
          </cell>
          <cell r="D46">
            <v>70706</v>
          </cell>
        </row>
        <row r="47">
          <cell r="A47" t="str">
            <v>250-300</v>
          </cell>
          <cell r="B47" t="str">
            <v>31-90</v>
          </cell>
          <cell r="C47" t="str">
            <v>REPEATERS</v>
          </cell>
          <cell r="D47">
            <v>47322</v>
          </cell>
        </row>
        <row r="48">
          <cell r="A48" t="str">
            <v>250-300</v>
          </cell>
          <cell r="B48" t="str">
            <v>365+</v>
          </cell>
          <cell r="C48" t="str">
            <v>0NETIMERS</v>
          </cell>
          <cell r="D48">
            <v>287138</v>
          </cell>
        </row>
        <row r="49">
          <cell r="A49" t="str">
            <v>250-300</v>
          </cell>
          <cell r="B49" t="str">
            <v>365+</v>
          </cell>
          <cell r="C49" t="str">
            <v>REPEATERS</v>
          </cell>
          <cell r="D49">
            <v>34895</v>
          </cell>
        </row>
        <row r="50">
          <cell r="A50" t="str">
            <v>250-300</v>
          </cell>
          <cell r="B50" t="str">
            <v>91-180</v>
          </cell>
          <cell r="C50" t="str">
            <v>0NETIMERS</v>
          </cell>
          <cell r="D50">
            <v>105062</v>
          </cell>
        </row>
        <row r="51">
          <cell r="A51" t="str">
            <v>250-300</v>
          </cell>
          <cell r="B51" t="str">
            <v>91-180</v>
          </cell>
          <cell r="C51" t="str">
            <v>REPEATERS</v>
          </cell>
          <cell r="D51">
            <v>46695</v>
          </cell>
        </row>
        <row r="52">
          <cell r="A52" t="str">
            <v>300-350</v>
          </cell>
          <cell r="B52" t="str">
            <v>0-30</v>
          </cell>
          <cell r="C52" t="str">
            <v>0NETIMERS</v>
          </cell>
          <cell r="D52">
            <v>1244</v>
          </cell>
        </row>
        <row r="53">
          <cell r="A53" t="str">
            <v>300-350</v>
          </cell>
          <cell r="B53" t="str">
            <v>0-30</v>
          </cell>
          <cell r="C53" t="str">
            <v>REPEATERS</v>
          </cell>
          <cell r="D53">
            <v>2029</v>
          </cell>
        </row>
        <row r="54">
          <cell r="A54" t="str">
            <v>300-350</v>
          </cell>
          <cell r="B54" t="str">
            <v>181-365</v>
          </cell>
          <cell r="C54" t="str">
            <v>0NETIMERS</v>
          </cell>
          <cell r="D54">
            <v>124686</v>
          </cell>
        </row>
        <row r="55">
          <cell r="A55" t="str">
            <v>300-350</v>
          </cell>
          <cell r="B55" t="str">
            <v>181-365</v>
          </cell>
          <cell r="C55" t="str">
            <v>REPEATERS</v>
          </cell>
          <cell r="D55">
            <v>41916</v>
          </cell>
        </row>
        <row r="56">
          <cell r="A56" t="str">
            <v>300-350</v>
          </cell>
          <cell r="B56" t="str">
            <v>31-90</v>
          </cell>
          <cell r="C56" t="str">
            <v>0NETIMERS</v>
          </cell>
          <cell r="D56">
            <v>45557</v>
          </cell>
        </row>
        <row r="57">
          <cell r="A57" t="str">
            <v>300-350</v>
          </cell>
          <cell r="B57" t="str">
            <v>31-90</v>
          </cell>
          <cell r="C57" t="str">
            <v>REPEATERS</v>
          </cell>
          <cell r="D57">
            <v>37129</v>
          </cell>
        </row>
        <row r="58">
          <cell r="A58" t="str">
            <v>300-350</v>
          </cell>
          <cell r="B58" t="str">
            <v>365+</v>
          </cell>
          <cell r="C58" t="str">
            <v>0NETIMERS</v>
          </cell>
          <cell r="D58">
            <v>166304</v>
          </cell>
        </row>
        <row r="59">
          <cell r="A59" t="str">
            <v>300-350</v>
          </cell>
          <cell r="B59" t="str">
            <v>365+</v>
          </cell>
          <cell r="C59" t="str">
            <v>REPEATERS</v>
          </cell>
          <cell r="D59">
            <v>27431</v>
          </cell>
        </row>
        <row r="60">
          <cell r="A60" t="str">
            <v>300-350</v>
          </cell>
          <cell r="B60" t="str">
            <v>91-180</v>
          </cell>
          <cell r="C60" t="str">
            <v>0NETIMERS</v>
          </cell>
          <cell r="D60">
            <v>69957</v>
          </cell>
        </row>
        <row r="61">
          <cell r="A61" t="str">
            <v>300-350</v>
          </cell>
          <cell r="B61" t="str">
            <v>91-180</v>
          </cell>
          <cell r="C61" t="str">
            <v>REPEATERS</v>
          </cell>
          <cell r="D61">
            <v>37117</v>
          </cell>
        </row>
        <row r="62">
          <cell r="A62" t="str">
            <v>350-400</v>
          </cell>
          <cell r="B62" t="str">
            <v>0-30</v>
          </cell>
          <cell r="C62" t="str">
            <v>0NETIMERS</v>
          </cell>
          <cell r="D62">
            <v>980</v>
          </cell>
        </row>
        <row r="63">
          <cell r="A63" t="str">
            <v>350-400</v>
          </cell>
          <cell r="B63" t="str">
            <v>0-30</v>
          </cell>
          <cell r="C63" t="str">
            <v>REPEATERS</v>
          </cell>
          <cell r="D63">
            <v>1090</v>
          </cell>
        </row>
        <row r="64">
          <cell r="A64" t="str">
            <v>350-400</v>
          </cell>
          <cell r="B64" t="str">
            <v>181-365</v>
          </cell>
          <cell r="C64" t="str">
            <v>0NETIMERS</v>
          </cell>
          <cell r="D64">
            <v>94038</v>
          </cell>
        </row>
        <row r="65">
          <cell r="A65" t="str">
            <v>350-400</v>
          </cell>
          <cell r="B65" t="str">
            <v>181-365</v>
          </cell>
          <cell r="C65" t="str">
            <v>REPEATERS</v>
          </cell>
          <cell r="D65">
            <v>30502</v>
          </cell>
        </row>
        <row r="66">
          <cell r="A66" t="str">
            <v>350-400</v>
          </cell>
          <cell r="B66" t="str">
            <v>31-90</v>
          </cell>
          <cell r="C66" t="str">
            <v>0NETIMERS</v>
          </cell>
          <cell r="D66">
            <v>36870</v>
          </cell>
        </row>
        <row r="67">
          <cell r="A67" t="str">
            <v>350-400</v>
          </cell>
          <cell r="B67" t="str">
            <v>31-90</v>
          </cell>
          <cell r="C67" t="str">
            <v>REPEATERS</v>
          </cell>
          <cell r="D67">
            <v>24357</v>
          </cell>
        </row>
        <row r="68">
          <cell r="A68" t="str">
            <v>350-400</v>
          </cell>
          <cell r="B68" t="str">
            <v>365+</v>
          </cell>
          <cell r="C68" t="str">
            <v>0NETIMERS</v>
          </cell>
          <cell r="D68">
            <v>155817</v>
          </cell>
        </row>
        <row r="69">
          <cell r="A69" t="str">
            <v>350-400</v>
          </cell>
          <cell r="B69" t="str">
            <v>365+</v>
          </cell>
          <cell r="C69" t="str">
            <v>REPEATERS</v>
          </cell>
          <cell r="D69">
            <v>20005</v>
          </cell>
        </row>
        <row r="70">
          <cell r="A70" t="str">
            <v>350-400</v>
          </cell>
          <cell r="B70" t="str">
            <v>91-180</v>
          </cell>
          <cell r="C70" t="str">
            <v>0NETIMERS</v>
          </cell>
          <cell r="D70">
            <v>53088</v>
          </cell>
        </row>
        <row r="71">
          <cell r="A71" t="str">
            <v>350-400</v>
          </cell>
          <cell r="B71" t="str">
            <v>91-180</v>
          </cell>
          <cell r="C71" t="str">
            <v>REPEATERS</v>
          </cell>
          <cell r="D71">
            <v>26602</v>
          </cell>
        </row>
        <row r="72">
          <cell r="A72" t="str">
            <v>400-450</v>
          </cell>
          <cell r="B72" t="str">
            <v>0-30</v>
          </cell>
          <cell r="C72" t="str">
            <v>0NETIMERS</v>
          </cell>
          <cell r="D72">
            <v>808</v>
          </cell>
        </row>
        <row r="73">
          <cell r="A73" t="str">
            <v>400-450</v>
          </cell>
          <cell r="B73" t="str">
            <v>0-30</v>
          </cell>
          <cell r="C73" t="str">
            <v>REPEATERS</v>
          </cell>
          <cell r="D73">
            <v>581</v>
          </cell>
        </row>
        <row r="74">
          <cell r="A74" t="str">
            <v>400-450</v>
          </cell>
          <cell r="B74" t="str">
            <v>181-365</v>
          </cell>
          <cell r="C74" t="str">
            <v>0NETIMERS</v>
          </cell>
          <cell r="D74">
            <v>83173</v>
          </cell>
        </row>
        <row r="75">
          <cell r="A75" t="str">
            <v>400-450</v>
          </cell>
          <cell r="B75" t="str">
            <v>181-365</v>
          </cell>
          <cell r="C75" t="str">
            <v>REPEATERS</v>
          </cell>
          <cell r="D75">
            <v>21485</v>
          </cell>
        </row>
        <row r="76">
          <cell r="A76" t="str">
            <v>400-450</v>
          </cell>
          <cell r="B76" t="str">
            <v>31-90</v>
          </cell>
          <cell r="C76" t="str">
            <v>0NETIMERS</v>
          </cell>
          <cell r="D76">
            <v>30890</v>
          </cell>
        </row>
        <row r="77">
          <cell r="A77" t="str">
            <v>400-450</v>
          </cell>
          <cell r="B77" t="str">
            <v>31-90</v>
          </cell>
          <cell r="C77" t="str">
            <v>REPEATERS</v>
          </cell>
          <cell r="D77">
            <v>16031</v>
          </cell>
        </row>
        <row r="78">
          <cell r="A78" t="str">
            <v>400-450</v>
          </cell>
          <cell r="B78" t="str">
            <v>365+</v>
          </cell>
          <cell r="C78" t="str">
            <v>0NETIMERS</v>
          </cell>
          <cell r="D78">
            <v>117473</v>
          </cell>
        </row>
        <row r="79">
          <cell r="A79" t="str">
            <v>400-450</v>
          </cell>
          <cell r="B79" t="str">
            <v>365+</v>
          </cell>
          <cell r="C79" t="str">
            <v>REPEATERS</v>
          </cell>
          <cell r="D79">
            <v>14416</v>
          </cell>
        </row>
        <row r="80">
          <cell r="A80" t="str">
            <v>400-450</v>
          </cell>
          <cell r="B80" t="str">
            <v>91-180</v>
          </cell>
          <cell r="C80" t="str">
            <v>0NETIMERS</v>
          </cell>
          <cell r="D80">
            <v>47389</v>
          </cell>
        </row>
        <row r="81">
          <cell r="A81" t="str">
            <v>400-450</v>
          </cell>
          <cell r="B81" t="str">
            <v>91-180</v>
          </cell>
          <cell r="C81" t="str">
            <v>REPEATERS</v>
          </cell>
          <cell r="D81">
            <v>18103</v>
          </cell>
        </row>
        <row r="82">
          <cell r="A82" t="str">
            <v>450-500</v>
          </cell>
          <cell r="B82" t="str">
            <v>0-30</v>
          </cell>
          <cell r="C82" t="str">
            <v>0NETIMERS</v>
          </cell>
          <cell r="D82">
            <v>676</v>
          </cell>
        </row>
        <row r="83">
          <cell r="A83" t="str">
            <v>450-500</v>
          </cell>
          <cell r="B83" t="str">
            <v>0-30</v>
          </cell>
          <cell r="C83" t="str">
            <v>REPEATERS</v>
          </cell>
          <cell r="D83">
            <v>378</v>
          </cell>
        </row>
        <row r="84">
          <cell r="A84" t="str">
            <v>450-500</v>
          </cell>
          <cell r="B84" t="str">
            <v>181-365</v>
          </cell>
          <cell r="C84" t="str">
            <v>0NETIMERS</v>
          </cell>
          <cell r="D84">
            <v>66456</v>
          </cell>
        </row>
        <row r="85">
          <cell r="A85" t="str">
            <v>450-500</v>
          </cell>
          <cell r="B85" t="str">
            <v>181-365</v>
          </cell>
          <cell r="C85" t="str">
            <v>REPEATERS</v>
          </cell>
          <cell r="D85">
            <v>14679</v>
          </cell>
        </row>
        <row r="86">
          <cell r="A86" t="str">
            <v>450-500</v>
          </cell>
          <cell r="B86" t="str">
            <v>31-90</v>
          </cell>
          <cell r="C86" t="str">
            <v>0NETIMERS</v>
          </cell>
          <cell r="D86">
            <v>24235</v>
          </cell>
        </row>
        <row r="87">
          <cell r="A87" t="str">
            <v>450-500</v>
          </cell>
          <cell r="B87" t="str">
            <v>31-90</v>
          </cell>
          <cell r="C87" t="str">
            <v>REPEATERS</v>
          </cell>
          <cell r="D87">
            <v>10243</v>
          </cell>
        </row>
        <row r="88">
          <cell r="A88" t="str">
            <v>450-500</v>
          </cell>
          <cell r="B88" t="str">
            <v>365+</v>
          </cell>
          <cell r="C88" t="str">
            <v>0NETIMERS</v>
          </cell>
          <cell r="D88">
            <v>97712</v>
          </cell>
        </row>
        <row r="89">
          <cell r="A89" t="str">
            <v>450-500</v>
          </cell>
          <cell r="B89" t="str">
            <v>365+</v>
          </cell>
          <cell r="C89" t="str">
            <v>REPEATERS</v>
          </cell>
          <cell r="D89">
            <v>9841</v>
          </cell>
        </row>
        <row r="90">
          <cell r="A90" t="str">
            <v>450-500</v>
          </cell>
          <cell r="B90" t="str">
            <v>91-180</v>
          </cell>
          <cell r="C90" t="str">
            <v>0NETIMERS</v>
          </cell>
          <cell r="D90">
            <v>36862</v>
          </cell>
        </row>
        <row r="91">
          <cell r="A91" t="str">
            <v>450-500</v>
          </cell>
          <cell r="B91" t="str">
            <v>91-180</v>
          </cell>
          <cell r="C91" t="str">
            <v>REPEATERS</v>
          </cell>
          <cell r="D91">
            <v>12174</v>
          </cell>
        </row>
        <row r="92">
          <cell r="A92" t="str">
            <v>500-700</v>
          </cell>
          <cell r="B92" t="str">
            <v>0-30</v>
          </cell>
          <cell r="C92" t="str">
            <v>0NETIMERS</v>
          </cell>
          <cell r="D92">
            <v>1505</v>
          </cell>
        </row>
        <row r="93">
          <cell r="A93" t="str">
            <v>500-700</v>
          </cell>
          <cell r="B93" t="str">
            <v>0-30</v>
          </cell>
          <cell r="C93" t="str">
            <v>REPEATERS</v>
          </cell>
          <cell r="D93">
            <v>587</v>
          </cell>
        </row>
        <row r="94">
          <cell r="A94" t="str">
            <v>500-700</v>
          </cell>
          <cell r="B94" t="str">
            <v>181-365</v>
          </cell>
          <cell r="C94" t="str">
            <v>0NETIMERS</v>
          </cell>
          <cell r="D94">
            <v>139443</v>
          </cell>
        </row>
        <row r="95">
          <cell r="A95" t="str">
            <v>500-700</v>
          </cell>
          <cell r="B95" t="str">
            <v>181-365</v>
          </cell>
          <cell r="C95" t="str">
            <v>REPEATERS</v>
          </cell>
          <cell r="D95">
            <v>24356</v>
          </cell>
        </row>
        <row r="96">
          <cell r="A96" t="str">
            <v>500-700</v>
          </cell>
          <cell r="B96" t="str">
            <v>31-90</v>
          </cell>
          <cell r="C96" t="str">
            <v>0NETIMERS</v>
          </cell>
          <cell r="D96">
            <v>55962</v>
          </cell>
        </row>
        <row r="97">
          <cell r="A97" t="str">
            <v>500-700</v>
          </cell>
          <cell r="B97" t="str">
            <v>31-90</v>
          </cell>
          <cell r="C97" t="str">
            <v>REPEATERS</v>
          </cell>
          <cell r="D97">
            <v>17119</v>
          </cell>
        </row>
        <row r="98">
          <cell r="A98" t="str">
            <v>500-700</v>
          </cell>
          <cell r="B98" t="str">
            <v>365+</v>
          </cell>
          <cell r="C98" t="str">
            <v>0NETIMERS</v>
          </cell>
          <cell r="D98">
            <v>196221</v>
          </cell>
        </row>
        <row r="99">
          <cell r="A99" t="str">
            <v>500-700</v>
          </cell>
          <cell r="B99" t="str">
            <v>365+</v>
          </cell>
          <cell r="C99" t="str">
            <v>REPEATERS</v>
          </cell>
          <cell r="D99">
            <v>17321</v>
          </cell>
        </row>
        <row r="100">
          <cell r="A100" t="str">
            <v>500-700</v>
          </cell>
          <cell r="B100" t="str">
            <v>91-180</v>
          </cell>
          <cell r="C100" t="str">
            <v>0NETIMERS</v>
          </cell>
          <cell r="D100">
            <v>81306</v>
          </cell>
        </row>
        <row r="101">
          <cell r="A101" t="str">
            <v>500-700</v>
          </cell>
          <cell r="B101" t="str">
            <v>91-180</v>
          </cell>
          <cell r="C101" t="str">
            <v>REPEATERS</v>
          </cell>
          <cell r="D101">
            <v>20150</v>
          </cell>
        </row>
        <row r="102">
          <cell r="A102" t="str">
            <v>700+</v>
          </cell>
          <cell r="B102" t="str">
            <v>0-30</v>
          </cell>
          <cell r="C102" t="str">
            <v>0NETIMERS</v>
          </cell>
          <cell r="D102">
            <v>917</v>
          </cell>
        </row>
        <row r="103">
          <cell r="A103" t="str">
            <v>700+</v>
          </cell>
          <cell r="B103" t="str">
            <v>0-30</v>
          </cell>
          <cell r="C103" t="str">
            <v>REPEATERS</v>
          </cell>
          <cell r="D103">
            <v>247</v>
          </cell>
        </row>
        <row r="104">
          <cell r="A104" t="str">
            <v>700+</v>
          </cell>
          <cell r="B104" t="str">
            <v>181-365</v>
          </cell>
          <cell r="C104" t="str">
            <v>0NETIMERS</v>
          </cell>
          <cell r="D104">
            <v>79872</v>
          </cell>
        </row>
        <row r="105">
          <cell r="A105" t="str">
            <v>700+</v>
          </cell>
          <cell r="B105" t="str">
            <v>181-365</v>
          </cell>
          <cell r="C105" t="str">
            <v>REPEATERS</v>
          </cell>
          <cell r="D105">
            <v>9109</v>
          </cell>
        </row>
        <row r="106">
          <cell r="A106" t="str">
            <v>700+</v>
          </cell>
          <cell r="B106" t="str">
            <v>31-90</v>
          </cell>
          <cell r="C106" t="str">
            <v>0NETIMERS</v>
          </cell>
          <cell r="D106">
            <v>32022</v>
          </cell>
        </row>
        <row r="107">
          <cell r="A107" t="str">
            <v>700+</v>
          </cell>
          <cell r="B107" t="str">
            <v>31-90</v>
          </cell>
          <cell r="C107" t="str">
            <v>REPEATERS</v>
          </cell>
          <cell r="D107">
            <v>6305</v>
          </cell>
        </row>
        <row r="108">
          <cell r="A108" t="str">
            <v>700+</v>
          </cell>
          <cell r="B108" t="str">
            <v>365+</v>
          </cell>
          <cell r="C108" t="str">
            <v>0NETIMERS</v>
          </cell>
          <cell r="D108">
            <v>114668</v>
          </cell>
        </row>
        <row r="109">
          <cell r="A109" t="str">
            <v>700+</v>
          </cell>
          <cell r="B109" t="str">
            <v>365+</v>
          </cell>
          <cell r="C109" t="str">
            <v>REPEATERS</v>
          </cell>
          <cell r="D109">
            <v>6550</v>
          </cell>
        </row>
        <row r="110">
          <cell r="A110" t="str">
            <v>700+</v>
          </cell>
          <cell r="B110" t="str">
            <v>91-180</v>
          </cell>
          <cell r="C110" t="str">
            <v>0NETIMERS</v>
          </cell>
          <cell r="D110">
            <v>46608</v>
          </cell>
        </row>
        <row r="111">
          <cell r="A111" t="str">
            <v>700+</v>
          </cell>
          <cell r="B111" t="str">
            <v>91-180</v>
          </cell>
          <cell r="C111" t="str">
            <v>REPEATERS</v>
          </cell>
          <cell r="D111">
            <v>7058</v>
          </cell>
        </row>
        <row r="112">
          <cell r="A112" t="str">
            <v>&lt;100</v>
          </cell>
          <cell r="B112" t="str">
            <v>0-30</v>
          </cell>
          <cell r="C112" t="str">
            <v>0NETIMERS</v>
          </cell>
          <cell r="D112">
            <v>1377</v>
          </cell>
        </row>
        <row r="113">
          <cell r="A113" t="str">
            <v>&lt;100</v>
          </cell>
          <cell r="B113" t="str">
            <v>0-30</v>
          </cell>
          <cell r="C113" t="str">
            <v>REPEATERS</v>
          </cell>
          <cell r="D113">
            <v>181</v>
          </cell>
        </row>
        <row r="114">
          <cell r="A114" t="str">
            <v>&lt;100</v>
          </cell>
          <cell r="B114" t="str">
            <v>181-365</v>
          </cell>
          <cell r="C114" t="str">
            <v>0NETIMERS</v>
          </cell>
          <cell r="D114">
            <v>143929</v>
          </cell>
        </row>
        <row r="115">
          <cell r="A115" t="str">
            <v>&lt;100</v>
          </cell>
          <cell r="B115" t="str">
            <v>181-365</v>
          </cell>
          <cell r="C115" t="str">
            <v>REPEATERS</v>
          </cell>
          <cell r="D115">
            <v>11457</v>
          </cell>
        </row>
        <row r="116">
          <cell r="A116" t="str">
            <v>&lt;100</v>
          </cell>
          <cell r="B116" t="str">
            <v>31-90</v>
          </cell>
          <cell r="C116" t="str">
            <v>0NETIMERS</v>
          </cell>
          <cell r="D116">
            <v>50683</v>
          </cell>
        </row>
        <row r="117">
          <cell r="A117" t="str">
            <v>&lt;100</v>
          </cell>
          <cell r="B117" t="str">
            <v>31-90</v>
          </cell>
          <cell r="C117" t="str">
            <v>REPEATERS</v>
          </cell>
          <cell r="D117">
            <v>4206</v>
          </cell>
        </row>
        <row r="118">
          <cell r="A118" t="str">
            <v>&lt;100</v>
          </cell>
          <cell r="B118" t="str">
            <v>365+</v>
          </cell>
          <cell r="C118" t="str">
            <v>0NETIMERS</v>
          </cell>
          <cell r="D118">
            <v>240456</v>
          </cell>
        </row>
        <row r="119">
          <cell r="A119" t="str">
            <v>&lt;100</v>
          </cell>
          <cell r="B119" t="str">
            <v>365+</v>
          </cell>
          <cell r="C119" t="str">
            <v>REPEATERS</v>
          </cell>
          <cell r="D119">
            <v>5556</v>
          </cell>
        </row>
        <row r="120">
          <cell r="A120" t="str">
            <v>&lt;100</v>
          </cell>
          <cell r="B120" t="str">
            <v>91-180</v>
          </cell>
          <cell r="C120" t="str">
            <v>0NETIMERS</v>
          </cell>
          <cell r="D120">
            <v>82936</v>
          </cell>
        </row>
        <row r="121">
          <cell r="A121" t="str">
            <v>&lt;100</v>
          </cell>
          <cell r="B121" t="str">
            <v>91-180</v>
          </cell>
          <cell r="C121" t="str">
            <v>REPEATERS</v>
          </cell>
          <cell r="D121">
            <v>6634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C51C-A510-481B-955E-B68023A5D396}">
  <dimension ref="A1:Y24"/>
  <sheetViews>
    <sheetView tabSelected="1" topLeftCell="A3" workbookViewId="0">
      <selection activeCell="D16" sqref="D16"/>
    </sheetView>
  </sheetViews>
  <sheetFormatPr defaultRowHeight="15" x14ac:dyDescent="0.25"/>
  <cols>
    <col min="1" max="1" width="21.42578125" style="15" bestFit="1" customWidth="1"/>
    <col min="2" max="4" width="25.140625" style="15" bestFit="1" customWidth="1"/>
    <col min="6" max="6" width="25.140625" bestFit="1" customWidth="1"/>
    <col min="7" max="11" width="25.140625" customWidth="1"/>
    <col min="12" max="12" width="15.28515625" bestFit="1" customWidth="1"/>
    <col min="13" max="13" width="25.28515625" bestFit="1" customWidth="1"/>
    <col min="14" max="14" width="12.42578125" bestFit="1" customWidth="1"/>
    <col min="15" max="15" width="14.28515625" bestFit="1" customWidth="1"/>
    <col min="16" max="16" width="11.7109375" bestFit="1" customWidth="1"/>
    <col min="17" max="17" width="13.5703125" bestFit="1" customWidth="1"/>
    <col min="18" max="18" width="21.42578125" bestFit="1" customWidth="1"/>
    <col min="20" max="20" width="11" bestFit="1" customWidth="1"/>
    <col min="21" max="21" width="12.5703125" bestFit="1" customWidth="1"/>
    <col min="22" max="23" width="11" bestFit="1" customWidth="1"/>
    <col min="24" max="24" width="9" bestFit="1" customWidth="1"/>
    <col min="25" max="25" width="18.42578125" bestFit="1" customWidth="1"/>
  </cols>
  <sheetData>
    <row r="1" spans="1:25" x14ac:dyDescent="0.25">
      <c r="A1"/>
      <c r="B1"/>
      <c r="C1"/>
      <c r="D1"/>
      <c r="M1" t="s">
        <v>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/>
      <c r="B2"/>
      <c r="C2"/>
      <c r="D2"/>
      <c r="M2" t="s">
        <v>2</v>
      </c>
      <c r="N2">
        <v>586804734.34000003</v>
      </c>
      <c r="O2">
        <v>315308954.66000003</v>
      </c>
      <c r="P2">
        <v>1732317</v>
      </c>
      <c r="Q2">
        <v>837144</v>
      </c>
      <c r="R2">
        <v>1207783</v>
      </c>
      <c r="S2">
        <v>328953</v>
      </c>
      <c r="T2">
        <v>485.85278499999998</v>
      </c>
      <c r="U2">
        <v>958.52281200000004</v>
      </c>
      <c r="V2">
        <v>338.73981199999997</v>
      </c>
      <c r="W2">
        <v>376.64840800000002</v>
      </c>
      <c r="X2">
        <v>1.2615000000000001</v>
      </c>
      <c r="Y2">
        <v>1.96</v>
      </c>
    </row>
    <row r="3" spans="1:25" x14ac:dyDescent="0.25">
      <c r="A3" s="2"/>
      <c r="B3" s="2" t="s">
        <v>5</v>
      </c>
      <c r="C3" s="2" t="s">
        <v>6</v>
      </c>
      <c r="D3" s="2" t="s">
        <v>7</v>
      </c>
      <c r="G3" t="s">
        <v>5</v>
      </c>
      <c r="H3" t="s">
        <v>6</v>
      </c>
      <c r="I3" t="s">
        <v>7</v>
      </c>
      <c r="M3" t="s">
        <v>3</v>
      </c>
      <c r="N3">
        <v>620992383.25</v>
      </c>
      <c r="O3">
        <v>326521936.61000001</v>
      </c>
      <c r="P3">
        <v>1799961</v>
      </c>
      <c r="Q3">
        <v>851605</v>
      </c>
      <c r="R3">
        <v>1298442</v>
      </c>
      <c r="S3">
        <v>371132</v>
      </c>
      <c r="T3">
        <v>478.25962399999997</v>
      </c>
      <c r="U3">
        <v>879.80000800000005</v>
      </c>
      <c r="V3">
        <v>345.003244</v>
      </c>
      <c r="W3">
        <v>383.41946899999999</v>
      </c>
      <c r="X3">
        <v>1.2814000000000001</v>
      </c>
      <c r="Y3">
        <v>1.9844999999999999</v>
      </c>
    </row>
    <row r="4" spans="1:25" x14ac:dyDescent="0.25">
      <c r="A4" s="6" t="s">
        <v>8</v>
      </c>
      <c r="B4" s="6" t="s">
        <v>2</v>
      </c>
      <c r="C4" s="6" t="s">
        <v>3</v>
      </c>
      <c r="D4" s="6" t="s">
        <v>4</v>
      </c>
      <c r="F4" s="6" t="s">
        <v>28</v>
      </c>
      <c r="G4" s="6" t="s">
        <v>23</v>
      </c>
      <c r="H4" s="6" t="s">
        <v>24</v>
      </c>
      <c r="I4" s="6" t="s">
        <v>25</v>
      </c>
      <c r="J4" s="22">
        <v>1652150977.5599999</v>
      </c>
      <c r="M4" t="s">
        <v>4</v>
      </c>
      <c r="N4">
        <v>399494257.64999998</v>
      </c>
      <c r="O4">
        <v>203395942.46000001</v>
      </c>
      <c r="P4">
        <v>1127196</v>
      </c>
      <c r="Q4">
        <v>509446</v>
      </c>
      <c r="R4">
        <v>864207</v>
      </c>
      <c r="S4">
        <v>263575</v>
      </c>
      <c r="T4">
        <v>462.266862</v>
      </c>
      <c r="U4">
        <v>771.681466</v>
      </c>
      <c r="V4">
        <v>354.41419000000002</v>
      </c>
      <c r="W4">
        <v>399.24926799999997</v>
      </c>
      <c r="X4">
        <v>1.2079</v>
      </c>
      <c r="Y4">
        <v>1.6817</v>
      </c>
    </row>
    <row r="5" spans="1:25" x14ac:dyDescent="0.25">
      <c r="A5" s="2" t="s">
        <v>1</v>
      </c>
      <c r="B5" s="3">
        <v>811221</v>
      </c>
      <c r="C5" s="3">
        <v>873768</v>
      </c>
      <c r="D5" s="3">
        <v>574652</v>
      </c>
      <c r="F5" s="2" t="s">
        <v>26</v>
      </c>
      <c r="G5" s="3">
        <v>734459</v>
      </c>
      <c r="H5" s="3">
        <v>791628</v>
      </c>
      <c r="I5" s="3">
        <v>833022</v>
      </c>
      <c r="J5" s="22">
        <v>736704049.82000005</v>
      </c>
    </row>
    <row r="6" spans="1:25" s="15" customFormat="1" x14ac:dyDescent="0.25">
      <c r="A6" s="2" t="s">
        <v>9</v>
      </c>
      <c r="B6" s="3">
        <v>586804734.34000003</v>
      </c>
      <c r="C6" s="3">
        <v>620992383.25</v>
      </c>
      <c r="D6" s="3">
        <v>399494257.64999998</v>
      </c>
      <c r="E6"/>
      <c r="F6" s="2" t="s">
        <v>9</v>
      </c>
      <c r="G6" s="5">
        <v>514728297.95999998</v>
      </c>
      <c r="H6" s="5">
        <v>562433998.90999997</v>
      </c>
      <c r="I6" s="5">
        <v>574988680.69000006</v>
      </c>
      <c r="J6" s="22"/>
    </row>
    <row r="7" spans="1:25" x14ac:dyDescent="0.25">
      <c r="A7" s="2" t="s">
        <v>10</v>
      </c>
      <c r="B7" s="3">
        <v>315308954.66000003</v>
      </c>
      <c r="C7" s="3">
        <v>326521936.61000001</v>
      </c>
      <c r="D7" s="3">
        <v>203395942.46000001</v>
      </c>
      <c r="F7" s="2" t="s">
        <v>10</v>
      </c>
      <c r="G7" s="5">
        <v>209908886.94999999</v>
      </c>
      <c r="H7" s="5">
        <v>255140276.77000001</v>
      </c>
      <c r="I7" s="5">
        <v>271654886.10000002</v>
      </c>
      <c r="J7" s="22">
        <v>4682833</v>
      </c>
    </row>
    <row r="8" spans="1:25" x14ac:dyDescent="0.25">
      <c r="A8" s="7" t="s">
        <v>122</v>
      </c>
      <c r="B8" s="18">
        <f>IFERROR(B7/B6,0)</f>
        <v>0.53733198832255358</v>
      </c>
      <c r="C8" s="18">
        <f t="shared" ref="C8:D8" si="0">IFERROR(C7/C6,0)</f>
        <v>0.52580666915933549</v>
      </c>
      <c r="D8" s="18">
        <f t="shared" si="0"/>
        <v>0.50913358218579641</v>
      </c>
      <c r="E8" s="15"/>
      <c r="F8" s="7" t="s">
        <v>122</v>
      </c>
      <c r="G8" s="18">
        <f>IFERROR(G7/G6,0)</f>
        <v>0.40780522031122562</v>
      </c>
      <c r="H8" s="18">
        <f t="shared" ref="H8:I8" si="1">IFERROR(H7/H6,0)</f>
        <v>0.45363594175398925</v>
      </c>
      <c r="I8" s="18">
        <f t="shared" si="1"/>
        <v>0.47245258076038593</v>
      </c>
      <c r="J8" s="22">
        <v>1786368</v>
      </c>
      <c r="M8" t="s">
        <v>0</v>
      </c>
      <c r="N8" t="s">
        <v>9</v>
      </c>
      <c r="O8" t="s">
        <v>10</v>
      </c>
      <c r="P8" t="s">
        <v>11</v>
      </c>
      <c r="Q8" t="s">
        <v>12</v>
      </c>
      <c r="R8" t="s">
        <v>13</v>
      </c>
      <c r="S8" t="s">
        <v>14</v>
      </c>
      <c r="T8" t="s">
        <v>15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</row>
    <row r="9" spans="1:25" s="15" customFormat="1" x14ac:dyDescent="0.25">
      <c r="A9" s="2" t="s">
        <v>11</v>
      </c>
      <c r="B9" s="3">
        <v>1732317</v>
      </c>
      <c r="C9" s="3">
        <v>1799961</v>
      </c>
      <c r="D9" s="3">
        <v>1127196</v>
      </c>
      <c r="E9"/>
      <c r="F9" s="2" t="s">
        <v>11</v>
      </c>
      <c r="G9" s="5">
        <v>1459519</v>
      </c>
      <c r="H9" s="5">
        <v>1578189</v>
      </c>
      <c r="I9" s="5">
        <v>1645125</v>
      </c>
      <c r="J9" s="22"/>
    </row>
    <row r="10" spans="1:25" x14ac:dyDescent="0.25">
      <c r="A10" s="2" t="s">
        <v>12</v>
      </c>
      <c r="B10" s="3">
        <v>837144</v>
      </c>
      <c r="C10" s="3">
        <v>851605</v>
      </c>
      <c r="D10" s="3">
        <v>509446</v>
      </c>
      <c r="F10" s="2" t="s">
        <v>12</v>
      </c>
      <c r="G10" s="5">
        <v>479784</v>
      </c>
      <c r="H10" s="5">
        <v>613456</v>
      </c>
      <c r="I10" s="5">
        <v>693128</v>
      </c>
      <c r="M10" t="s">
        <v>23</v>
      </c>
      <c r="N10">
        <v>514728297.95999998</v>
      </c>
      <c r="O10">
        <v>209908886.94999999</v>
      </c>
      <c r="P10">
        <v>1459519</v>
      </c>
      <c r="Q10">
        <v>479784</v>
      </c>
      <c r="R10">
        <v>1075604</v>
      </c>
      <c r="S10">
        <v>115590</v>
      </c>
      <c r="T10">
        <v>478.54814399999998</v>
      </c>
      <c r="U10">
        <v>1815.9779129999999</v>
      </c>
      <c r="V10">
        <v>352.66981700000002</v>
      </c>
      <c r="W10">
        <v>437.50705900000003</v>
      </c>
      <c r="X10">
        <v>1.2736000000000001</v>
      </c>
      <c r="Y10">
        <v>3.5464000000000002</v>
      </c>
    </row>
    <row r="11" spans="1:25" x14ac:dyDescent="0.25">
      <c r="A11" s="7" t="s">
        <v>123</v>
      </c>
      <c r="B11" s="18">
        <f>IFERROR(B10/B9,0)</f>
        <v>0.48325104469909375</v>
      </c>
      <c r="C11" s="18">
        <f t="shared" ref="C11:D11" si="2">IFERROR(C10/C9,0)</f>
        <v>0.47312413991192032</v>
      </c>
      <c r="D11" s="18">
        <f t="shared" si="2"/>
        <v>0.45195866557368902</v>
      </c>
      <c r="E11" s="15"/>
      <c r="F11" s="7" t="s">
        <v>123</v>
      </c>
      <c r="G11" s="18">
        <f>IFERROR(G10/G9,0)</f>
        <v>0.32872747802529462</v>
      </c>
      <c r="H11" s="18">
        <f t="shared" ref="H11:I11" si="3">IFERROR(H10/H9,0)</f>
        <v>0.38870883018447094</v>
      </c>
      <c r="I11" s="18">
        <f t="shared" si="3"/>
        <v>0.42132239191550797</v>
      </c>
      <c r="M11" t="s">
        <v>24</v>
      </c>
      <c r="N11">
        <v>562433998.90999997</v>
      </c>
      <c r="O11">
        <v>255140276.77000001</v>
      </c>
      <c r="P11">
        <v>1578189</v>
      </c>
      <c r="Q11">
        <v>613456</v>
      </c>
      <c r="R11">
        <v>1155607</v>
      </c>
      <c r="S11">
        <v>208145</v>
      </c>
      <c r="T11">
        <v>486.700062</v>
      </c>
      <c r="U11">
        <v>1225.7814350000001</v>
      </c>
      <c r="V11">
        <v>356.379368</v>
      </c>
      <c r="W11">
        <v>415.90640000000002</v>
      </c>
      <c r="X11">
        <v>1.2768999999999999</v>
      </c>
      <c r="Y11">
        <v>2.5375999999999999</v>
      </c>
    </row>
    <row r="12" spans="1:25" x14ac:dyDescent="0.25">
      <c r="A12" s="2" t="s">
        <v>13</v>
      </c>
      <c r="B12" s="3">
        <v>1207783</v>
      </c>
      <c r="C12" s="3">
        <v>1298442</v>
      </c>
      <c r="D12" s="3">
        <v>864207</v>
      </c>
      <c r="F12" s="2" t="s">
        <v>13</v>
      </c>
      <c r="G12" s="5">
        <v>1075604</v>
      </c>
      <c r="H12" s="5">
        <v>1155607</v>
      </c>
      <c r="I12" s="5">
        <v>1202632</v>
      </c>
      <c r="M12" t="s">
        <v>25</v>
      </c>
      <c r="N12">
        <v>574988680.69000006</v>
      </c>
      <c r="O12">
        <v>271654886.10000002</v>
      </c>
      <c r="P12">
        <v>1645125</v>
      </c>
      <c r="Q12">
        <v>693128</v>
      </c>
      <c r="R12">
        <v>1202632</v>
      </c>
      <c r="S12">
        <v>267159</v>
      </c>
      <c r="T12">
        <v>478.10858200000001</v>
      </c>
      <c r="U12">
        <v>1016.828503</v>
      </c>
      <c r="V12">
        <v>349.51063299999998</v>
      </c>
      <c r="W12">
        <v>391.92600199999998</v>
      </c>
      <c r="X12">
        <v>1.2768999999999999</v>
      </c>
      <c r="Y12">
        <v>2.2465999999999999</v>
      </c>
    </row>
    <row r="13" spans="1:25" x14ac:dyDescent="0.25">
      <c r="A13" s="2" t="s">
        <v>14</v>
      </c>
      <c r="B13" s="3">
        <v>328953</v>
      </c>
      <c r="C13" s="3">
        <v>371132</v>
      </c>
      <c r="D13" s="3">
        <v>263575</v>
      </c>
      <c r="F13" s="2" t="s">
        <v>14</v>
      </c>
      <c r="G13" s="5">
        <v>115590</v>
      </c>
      <c r="H13" s="5">
        <v>208145</v>
      </c>
      <c r="I13" s="5">
        <v>267159</v>
      </c>
    </row>
    <row r="14" spans="1:25" x14ac:dyDescent="0.25">
      <c r="A14" s="2" t="s">
        <v>15</v>
      </c>
      <c r="B14" s="3">
        <v>485.85278499999998</v>
      </c>
      <c r="C14" s="3">
        <v>478.25962399999997</v>
      </c>
      <c r="D14" s="3">
        <v>462.266862</v>
      </c>
      <c r="F14" s="2" t="s">
        <v>15</v>
      </c>
      <c r="G14" s="5">
        <v>478.54814399999998</v>
      </c>
      <c r="H14" s="5">
        <v>486.700062</v>
      </c>
      <c r="I14" s="5">
        <v>478.10858200000001</v>
      </c>
      <c r="L14" s="1"/>
      <c r="M14" s="1"/>
    </row>
    <row r="15" spans="1:25" x14ac:dyDescent="0.25">
      <c r="A15" s="2" t="s">
        <v>16</v>
      </c>
      <c r="B15" s="3">
        <v>958.52281200000004</v>
      </c>
      <c r="C15" s="3">
        <v>879.80000800000005</v>
      </c>
      <c r="D15" s="3">
        <v>771.681466</v>
      </c>
      <c r="F15" s="2" t="s">
        <v>16</v>
      </c>
      <c r="G15" s="5">
        <v>1815.9779129999999</v>
      </c>
      <c r="H15" s="5">
        <v>1225.7814350000001</v>
      </c>
      <c r="I15" s="5">
        <v>1016.828503</v>
      </c>
      <c r="L15" s="1"/>
      <c r="M15" s="1" t="s">
        <v>27</v>
      </c>
      <c r="N15" t="s">
        <v>1</v>
      </c>
    </row>
    <row r="16" spans="1:25" x14ac:dyDescent="0.25">
      <c r="A16" s="2" t="s">
        <v>17</v>
      </c>
      <c r="B16" s="3">
        <v>338.73981199999997</v>
      </c>
      <c r="C16" s="3">
        <v>345.003244</v>
      </c>
      <c r="D16" s="3">
        <v>354.41419000000002</v>
      </c>
      <c r="F16" s="2" t="s">
        <v>17</v>
      </c>
      <c r="G16" s="5">
        <v>352.66981700000002</v>
      </c>
      <c r="H16" s="5">
        <v>356.379368</v>
      </c>
      <c r="I16" s="5">
        <v>349.51063299999998</v>
      </c>
      <c r="M16" t="s">
        <v>23</v>
      </c>
      <c r="N16">
        <v>734459</v>
      </c>
    </row>
    <row r="17" spans="1:14" x14ac:dyDescent="0.25">
      <c r="A17" s="2" t="s">
        <v>18</v>
      </c>
      <c r="B17" s="3">
        <v>376.64840800000002</v>
      </c>
      <c r="C17" s="3">
        <v>383.41946899999999</v>
      </c>
      <c r="D17" s="3">
        <v>399.24926799999997</v>
      </c>
      <c r="F17" s="2" t="s">
        <v>18</v>
      </c>
      <c r="G17" s="5">
        <v>437.50705900000003</v>
      </c>
      <c r="H17" s="5">
        <v>415.90640000000002</v>
      </c>
      <c r="I17" s="5">
        <v>391.92600199999998</v>
      </c>
      <c r="M17" t="s">
        <v>24</v>
      </c>
      <c r="N17">
        <v>791628</v>
      </c>
    </row>
    <row r="18" spans="1:14" x14ac:dyDescent="0.25">
      <c r="A18" s="2" t="s">
        <v>19</v>
      </c>
      <c r="B18" s="4">
        <v>1.2615000000000001</v>
      </c>
      <c r="C18" s="4">
        <v>1.2814000000000001</v>
      </c>
      <c r="D18" s="4">
        <v>1.2079</v>
      </c>
      <c r="F18" s="2" t="s">
        <v>19</v>
      </c>
      <c r="G18" s="5">
        <v>1.2736000000000001</v>
      </c>
      <c r="H18" s="5">
        <v>1.2768999999999999</v>
      </c>
      <c r="I18" s="5">
        <v>1.2768999999999999</v>
      </c>
      <c r="M18" t="s">
        <v>25</v>
      </c>
      <c r="N18">
        <v>833022</v>
      </c>
    </row>
    <row r="19" spans="1:14" x14ac:dyDescent="0.25">
      <c r="A19" s="2" t="s">
        <v>20</v>
      </c>
      <c r="B19" s="4">
        <v>1.96</v>
      </c>
      <c r="C19" s="4">
        <v>1.9844999999999999</v>
      </c>
      <c r="D19" s="4">
        <v>1.6817</v>
      </c>
      <c r="F19" s="2" t="s">
        <v>20</v>
      </c>
      <c r="G19" s="5">
        <v>3.5464000000000002</v>
      </c>
      <c r="H19" s="5">
        <v>2.5375999999999999</v>
      </c>
      <c r="I19" s="5">
        <v>2.2465999999999999</v>
      </c>
    </row>
    <row r="20" spans="1:14" x14ac:dyDescent="0.25">
      <c r="A20" s="2" t="s">
        <v>22</v>
      </c>
      <c r="B20" s="4">
        <v>22.024178249999999</v>
      </c>
      <c r="C20" s="4">
        <v>21.09834146</v>
      </c>
      <c r="D20" s="4">
        <v>15.388261419999999</v>
      </c>
      <c r="F20" s="2" t="s">
        <v>22</v>
      </c>
      <c r="G20" s="4">
        <v>22.09070431</v>
      </c>
      <c r="H20" s="4">
        <v>20.928906659999999</v>
      </c>
      <c r="I20" s="4">
        <v>22.10102886</v>
      </c>
    </row>
    <row r="21" spans="1:14" x14ac:dyDescent="0.25">
      <c r="F21" s="20"/>
      <c r="M21" t="s">
        <v>0</v>
      </c>
      <c r="N21" t="s">
        <v>22</v>
      </c>
    </row>
    <row r="22" spans="1:14" x14ac:dyDescent="0.25">
      <c r="F22" s="20"/>
      <c r="M22" t="s">
        <v>23</v>
      </c>
      <c r="N22">
        <v>22.09070431</v>
      </c>
    </row>
    <row r="23" spans="1:14" x14ac:dyDescent="0.25">
      <c r="F23" s="20"/>
      <c r="M23" t="s">
        <v>24</v>
      </c>
      <c r="N23">
        <v>20.928906659999999</v>
      </c>
    </row>
    <row r="24" spans="1:14" x14ac:dyDescent="0.25">
      <c r="M24" t="s">
        <v>25</v>
      </c>
      <c r="N24">
        <v>22.10102886</v>
      </c>
    </row>
  </sheetData>
  <conditionalFormatting sqref="B23:D3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C724-339C-4C38-B215-9370F6AA66F4}">
  <dimension ref="A1:AH26"/>
  <sheetViews>
    <sheetView topLeftCell="E1" workbookViewId="0">
      <selection activeCell="A11" sqref="A11"/>
    </sheetView>
  </sheetViews>
  <sheetFormatPr defaultRowHeight="15" x14ac:dyDescent="0.25"/>
  <cols>
    <col min="1" max="1" width="21.42578125" bestFit="1" customWidth="1"/>
    <col min="2" max="4" width="25.140625" bestFit="1" customWidth="1"/>
    <col min="6" max="6" width="21.42578125" bestFit="1" customWidth="1"/>
    <col min="7" max="9" width="25.140625" style="15" bestFit="1" customWidth="1"/>
    <col min="10" max="17" width="9.140625" style="15"/>
    <col min="19" max="19" width="25.140625" bestFit="1" customWidth="1"/>
    <col min="20" max="20" width="11.28515625" bestFit="1" customWidth="1"/>
  </cols>
  <sheetData>
    <row r="1" spans="1:34" x14ac:dyDescent="0.25">
      <c r="A1" s="17"/>
      <c r="B1" s="17" t="s">
        <v>5</v>
      </c>
      <c r="C1" s="17" t="s">
        <v>6</v>
      </c>
      <c r="D1" s="17" t="s">
        <v>7</v>
      </c>
      <c r="F1" s="17"/>
      <c r="G1" s="17" t="s">
        <v>5</v>
      </c>
      <c r="H1" s="28" t="s">
        <v>6</v>
      </c>
      <c r="I1" s="28" t="s">
        <v>7</v>
      </c>
      <c r="S1" t="s">
        <v>27</v>
      </c>
      <c r="T1" t="s">
        <v>1</v>
      </c>
      <c r="V1" t="s">
        <v>0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 s="17" t="s">
        <v>8</v>
      </c>
      <c r="B2" s="17" t="s">
        <v>23</v>
      </c>
      <c r="C2" s="17" t="s">
        <v>24</v>
      </c>
      <c r="D2" s="17" t="s">
        <v>25</v>
      </c>
      <c r="F2" s="17" t="s">
        <v>27</v>
      </c>
      <c r="G2" s="17" t="s">
        <v>2</v>
      </c>
      <c r="H2" s="17" t="s">
        <v>3</v>
      </c>
      <c r="I2" s="17" t="s">
        <v>4</v>
      </c>
      <c r="S2" t="s">
        <v>23</v>
      </c>
      <c r="T2">
        <v>699773</v>
      </c>
      <c r="V2" t="s">
        <v>23</v>
      </c>
      <c r="W2">
        <v>490698641.38</v>
      </c>
      <c r="X2">
        <v>200063061.56999999</v>
      </c>
      <c r="Y2">
        <v>1391526</v>
      </c>
      <c r="Z2">
        <v>455504</v>
      </c>
      <c r="AA2">
        <v>1029137</v>
      </c>
      <c r="AB2">
        <v>111978</v>
      </c>
      <c r="AC2">
        <v>476.805947</v>
      </c>
      <c r="AD2">
        <v>1786.6282799999999</v>
      </c>
      <c r="AE2">
        <v>352.63346999999999</v>
      </c>
      <c r="AF2">
        <v>439.21252399999997</v>
      </c>
      <c r="AG2">
        <v>1.2702</v>
      </c>
      <c r="AH2">
        <v>3.4836</v>
      </c>
    </row>
    <row r="3" spans="1:34" x14ac:dyDescent="0.25">
      <c r="A3" s="17" t="s">
        <v>1</v>
      </c>
      <c r="B3" s="3">
        <v>699773</v>
      </c>
      <c r="C3" s="3">
        <v>770042</v>
      </c>
      <c r="D3" s="3">
        <v>817592</v>
      </c>
      <c r="F3" s="17" t="s">
        <v>1</v>
      </c>
      <c r="G3" s="3">
        <v>721465</v>
      </c>
      <c r="H3" s="3">
        <v>728366</v>
      </c>
      <c r="I3" s="3">
        <v>442433</v>
      </c>
      <c r="S3" t="s">
        <v>24</v>
      </c>
      <c r="T3">
        <v>770042</v>
      </c>
      <c r="V3" t="s">
        <v>24</v>
      </c>
      <c r="W3">
        <v>547718157.07000005</v>
      </c>
      <c r="X3">
        <v>249688931.56999999</v>
      </c>
      <c r="Y3">
        <v>1538394</v>
      </c>
      <c r="Z3">
        <v>598494</v>
      </c>
      <c r="AA3">
        <v>1127765</v>
      </c>
      <c r="AB3">
        <v>204557</v>
      </c>
      <c r="AC3">
        <v>485.666923</v>
      </c>
      <c r="AD3">
        <v>1220.6325449999999</v>
      </c>
      <c r="AE3">
        <v>356.03243199999997</v>
      </c>
      <c r="AF3">
        <v>417.19538</v>
      </c>
      <c r="AG3">
        <v>1.2761</v>
      </c>
      <c r="AH3">
        <v>2.5221</v>
      </c>
    </row>
    <row r="4" spans="1:34" x14ac:dyDescent="0.25">
      <c r="A4" s="17" t="s">
        <v>9</v>
      </c>
      <c r="B4" s="3">
        <v>490698641.38</v>
      </c>
      <c r="C4" s="3">
        <v>547718157.07000005</v>
      </c>
      <c r="D4" s="3">
        <v>565064702.21000004</v>
      </c>
      <c r="F4" s="17" t="s">
        <v>9</v>
      </c>
      <c r="G4" s="3">
        <v>548634015.27999997</v>
      </c>
      <c r="H4" s="3">
        <v>535057798.22000003</v>
      </c>
      <c r="I4" s="3">
        <v>323927662.01999998</v>
      </c>
      <c r="S4" t="s">
        <v>25</v>
      </c>
      <c r="T4">
        <v>817592</v>
      </c>
      <c r="V4" t="s">
        <v>25</v>
      </c>
      <c r="W4">
        <v>565064702.21000004</v>
      </c>
      <c r="X4">
        <v>267163706.69</v>
      </c>
      <c r="Y4">
        <v>1615584</v>
      </c>
      <c r="Z4">
        <v>680641</v>
      </c>
      <c r="AA4">
        <v>1182352</v>
      </c>
      <c r="AB4">
        <v>263607</v>
      </c>
      <c r="AC4">
        <v>477.91579999999999</v>
      </c>
      <c r="AD4">
        <v>1013.4924590000001</v>
      </c>
      <c r="AE4">
        <v>349.75878799999998</v>
      </c>
      <c r="AF4">
        <v>392.51779800000003</v>
      </c>
      <c r="AG4">
        <v>1.276</v>
      </c>
      <c r="AH4">
        <v>2.2376999999999998</v>
      </c>
    </row>
    <row r="5" spans="1:34" x14ac:dyDescent="0.25">
      <c r="A5" s="17" t="s">
        <v>10</v>
      </c>
      <c r="B5" s="3">
        <v>200063061.56999999</v>
      </c>
      <c r="C5" s="3">
        <v>249688931.56999999</v>
      </c>
      <c r="D5" s="3">
        <v>267163706.69</v>
      </c>
      <c r="F5" s="17" t="s">
        <v>10</v>
      </c>
      <c r="G5" s="3">
        <v>299759581.20999998</v>
      </c>
      <c r="H5" s="3">
        <v>280525442.02999997</v>
      </c>
      <c r="I5" s="3">
        <v>164322981.65000001</v>
      </c>
    </row>
    <row r="6" spans="1:34" s="15" customFormat="1" x14ac:dyDescent="0.25">
      <c r="A6" s="7" t="s">
        <v>122</v>
      </c>
      <c r="B6" s="18">
        <f>IFERROR(B5/B4,0)</f>
        <v>0.40771064906020382</v>
      </c>
      <c r="C6" s="18">
        <f t="shared" ref="C6:D6" si="0">IFERROR(C5/C4,0)</f>
        <v>0.45587119643011759</v>
      </c>
      <c r="D6" s="18">
        <f t="shared" si="0"/>
        <v>0.47280197408386621</v>
      </c>
      <c r="F6" s="7" t="s">
        <v>122</v>
      </c>
      <c r="G6" s="18">
        <f>IFERROR(G5/G4,0)</f>
        <v>0.54637440053186492</v>
      </c>
      <c r="H6" s="18">
        <f t="shared" ref="H6:I6" si="1">IFERROR(H5/H4,0)</f>
        <v>0.52428997944378364</v>
      </c>
      <c r="I6" s="18">
        <f t="shared" si="1"/>
        <v>0.50728295516748534</v>
      </c>
    </row>
    <row r="7" spans="1:34" x14ac:dyDescent="0.25">
      <c r="A7" s="17" t="s">
        <v>11</v>
      </c>
      <c r="B7" s="3">
        <v>1391526</v>
      </c>
      <c r="C7" s="3">
        <v>1538394</v>
      </c>
      <c r="D7" s="3">
        <v>1615584</v>
      </c>
      <c r="F7" s="17" t="s">
        <v>11</v>
      </c>
      <c r="G7" s="3">
        <v>1593478</v>
      </c>
      <c r="H7" s="3">
        <v>1557047</v>
      </c>
      <c r="I7" s="3">
        <v>906109</v>
      </c>
    </row>
    <row r="8" spans="1:34" x14ac:dyDescent="0.25">
      <c r="A8" s="17" t="s">
        <v>12</v>
      </c>
      <c r="B8" s="3">
        <v>455504</v>
      </c>
      <c r="C8" s="3">
        <v>598494</v>
      </c>
      <c r="D8" s="3">
        <v>680641</v>
      </c>
      <c r="F8" s="17" t="s">
        <v>12</v>
      </c>
      <c r="G8" s="3">
        <v>783131</v>
      </c>
      <c r="H8" s="3">
        <v>754178</v>
      </c>
      <c r="I8" s="3">
        <v>418614</v>
      </c>
    </row>
    <row r="9" spans="1:34" s="15" customFormat="1" x14ac:dyDescent="0.25">
      <c r="A9" s="7" t="s">
        <v>123</v>
      </c>
      <c r="B9" s="18">
        <f>IFERROR(B8/B7,0)</f>
        <v>0.32734135043110946</v>
      </c>
      <c r="C9" s="18">
        <f t="shared" ref="C9:D9" si="2">IFERROR(C8/C7,0)</f>
        <v>0.38903817877604829</v>
      </c>
      <c r="D9" s="18">
        <f t="shared" si="2"/>
        <v>0.42129719036583674</v>
      </c>
      <c r="F9" s="7" t="s">
        <v>123</v>
      </c>
      <c r="G9" s="18">
        <f>IFERROR(G8/G7,0)</f>
        <v>0.49146018959784821</v>
      </c>
      <c r="H9" s="18">
        <f t="shared" ref="H9:I9" si="3">IFERROR(H8/H7,0)</f>
        <v>0.48436431270218561</v>
      </c>
      <c r="I9" s="18">
        <f t="shared" si="3"/>
        <v>0.46199077594417448</v>
      </c>
    </row>
    <row r="10" spans="1:34" x14ac:dyDescent="0.25">
      <c r="A10" s="17" t="s">
        <v>13</v>
      </c>
      <c r="B10" s="3">
        <v>1029137</v>
      </c>
      <c r="C10" s="3">
        <v>1127765</v>
      </c>
      <c r="D10" s="3">
        <v>1182352</v>
      </c>
      <c r="F10" s="17" t="s">
        <v>13</v>
      </c>
      <c r="G10" s="3">
        <v>1106769</v>
      </c>
      <c r="H10" s="3">
        <v>1118928</v>
      </c>
      <c r="I10" s="3">
        <v>696854</v>
      </c>
    </row>
    <row r="11" spans="1:34" x14ac:dyDescent="0.25">
      <c r="A11" s="17" t="s">
        <v>14</v>
      </c>
      <c r="B11" s="3">
        <v>111978</v>
      </c>
      <c r="C11" s="3">
        <v>204557</v>
      </c>
      <c r="D11" s="3">
        <v>263607</v>
      </c>
      <c r="F11" s="17" t="s">
        <v>14</v>
      </c>
      <c r="G11" s="3">
        <v>310418</v>
      </c>
      <c r="H11" s="3">
        <v>333867</v>
      </c>
      <c r="I11" s="3">
        <v>223346</v>
      </c>
    </row>
    <row r="12" spans="1:34" x14ac:dyDescent="0.25">
      <c r="A12" s="17" t="s">
        <v>15</v>
      </c>
      <c r="B12" s="3">
        <v>476.805947</v>
      </c>
      <c r="C12" s="3">
        <v>485.666923</v>
      </c>
      <c r="D12" s="3">
        <v>477.91579999999999</v>
      </c>
      <c r="F12" s="17" t="s">
        <v>15</v>
      </c>
      <c r="G12" s="3">
        <v>495.70778999999999</v>
      </c>
      <c r="H12" s="3">
        <v>478.18787099999997</v>
      </c>
      <c r="I12" s="3">
        <v>464.84294</v>
      </c>
    </row>
    <row r="13" spans="1:34" x14ac:dyDescent="0.25">
      <c r="A13" s="17" t="s">
        <v>16</v>
      </c>
      <c r="B13" s="3">
        <v>1786.6282799999999</v>
      </c>
      <c r="C13" s="3">
        <v>1220.6325449999999</v>
      </c>
      <c r="D13" s="3">
        <v>1013.4924590000001</v>
      </c>
      <c r="F13" s="17" t="s">
        <v>16</v>
      </c>
      <c r="G13" s="3">
        <v>965.66430200000002</v>
      </c>
      <c r="H13" s="3">
        <v>840.23111600000004</v>
      </c>
      <c r="I13" s="3">
        <v>735.73281699999995</v>
      </c>
      <c r="S13" t="s">
        <v>0</v>
      </c>
      <c r="T13" t="s">
        <v>22</v>
      </c>
    </row>
    <row r="14" spans="1:34" x14ac:dyDescent="0.25">
      <c r="A14" s="17" t="s">
        <v>17</v>
      </c>
      <c r="B14" s="3">
        <v>352.63346999999999</v>
      </c>
      <c r="C14" s="3">
        <v>356.03243199999997</v>
      </c>
      <c r="D14" s="3">
        <v>349.75878799999998</v>
      </c>
      <c r="F14" s="17" t="s">
        <v>17</v>
      </c>
      <c r="G14" s="3">
        <v>344.299711</v>
      </c>
      <c r="H14" s="3">
        <v>343.63625400000001</v>
      </c>
      <c r="I14" s="3">
        <v>357.49304100000001</v>
      </c>
      <c r="S14" t="s">
        <v>23</v>
      </c>
      <c r="T14">
        <v>22.102867320000001</v>
      </c>
    </row>
    <row r="15" spans="1:34" x14ac:dyDescent="0.25">
      <c r="A15" s="17" t="s">
        <v>18</v>
      </c>
      <c r="B15" s="3">
        <v>439.21252399999997</v>
      </c>
      <c r="C15" s="3">
        <v>417.19538</v>
      </c>
      <c r="D15" s="3">
        <v>392.51779800000003</v>
      </c>
      <c r="F15" s="17" t="s">
        <v>18</v>
      </c>
      <c r="G15" s="3">
        <v>382.77067499999998</v>
      </c>
      <c r="H15" s="3">
        <v>371.96184699999998</v>
      </c>
      <c r="I15" s="3">
        <v>392.54057799999998</v>
      </c>
      <c r="S15" t="s">
        <v>24</v>
      </c>
      <c r="T15">
        <v>20.90688754</v>
      </c>
    </row>
    <row r="16" spans="1:34" x14ac:dyDescent="0.25">
      <c r="A16" s="17" t="s">
        <v>19</v>
      </c>
      <c r="B16" s="4">
        <v>1.2702</v>
      </c>
      <c r="C16" s="4">
        <v>1.2761</v>
      </c>
      <c r="D16" s="4">
        <v>1.276</v>
      </c>
      <c r="F16" s="17" t="s">
        <v>19</v>
      </c>
      <c r="G16" s="4">
        <v>1.2598</v>
      </c>
      <c r="H16" s="4">
        <v>1.2849999999999999</v>
      </c>
      <c r="I16" s="4">
        <v>1.2040999999999999</v>
      </c>
      <c r="S16" t="s">
        <v>25</v>
      </c>
      <c r="T16">
        <v>22.118737809999999</v>
      </c>
    </row>
    <row r="17" spans="1:34" x14ac:dyDescent="0.25">
      <c r="A17" s="17" t="s">
        <v>20</v>
      </c>
      <c r="B17" s="4">
        <v>3.4836</v>
      </c>
      <c r="C17" s="4">
        <v>2.5221</v>
      </c>
      <c r="D17" s="4">
        <v>2.2376999999999998</v>
      </c>
      <c r="F17" s="17" t="s">
        <v>20</v>
      </c>
      <c r="G17" s="4">
        <v>1.9265000000000001</v>
      </c>
      <c r="H17" s="4">
        <v>1.9553</v>
      </c>
      <c r="I17" s="4">
        <v>1.6367</v>
      </c>
    </row>
    <row r="18" spans="1:34" x14ac:dyDescent="0.25">
      <c r="A18" s="17" t="s">
        <v>22</v>
      </c>
      <c r="B18" s="4">
        <v>22.102867320000001</v>
      </c>
      <c r="C18" s="4">
        <v>20.90688754</v>
      </c>
      <c r="D18" s="4">
        <v>22.118737809999999</v>
      </c>
      <c r="F18" s="17" t="s">
        <v>22</v>
      </c>
      <c r="G18" s="4">
        <v>22.091657789999999</v>
      </c>
      <c r="H18" s="4">
        <v>21.083978869999999</v>
      </c>
      <c r="I18" s="4">
        <v>15.40776561</v>
      </c>
      <c r="S18" t="s">
        <v>27</v>
      </c>
      <c r="T18" t="s">
        <v>1</v>
      </c>
      <c r="V18" t="s">
        <v>0</v>
      </c>
      <c r="W18" t="s">
        <v>9</v>
      </c>
      <c r="X18" t="s">
        <v>10</v>
      </c>
      <c r="Y18" t="s">
        <v>11</v>
      </c>
      <c r="Z18" t="s">
        <v>12</v>
      </c>
      <c r="AA18" t="s">
        <v>13</v>
      </c>
      <c r="AB18" t="s">
        <v>14</v>
      </c>
      <c r="AC18" t="s">
        <v>15</v>
      </c>
      <c r="AD18" t="s">
        <v>16</v>
      </c>
      <c r="AE18" t="s">
        <v>17</v>
      </c>
      <c r="AF18" t="s">
        <v>18</v>
      </c>
      <c r="AG18" t="s">
        <v>19</v>
      </c>
      <c r="AH18" t="s">
        <v>20</v>
      </c>
    </row>
    <row r="19" spans="1:34" x14ac:dyDescent="0.25">
      <c r="S19" t="s">
        <v>2</v>
      </c>
      <c r="T19">
        <v>721465</v>
      </c>
      <c r="V19" t="s">
        <v>2</v>
      </c>
      <c r="W19">
        <v>548634015.27999997</v>
      </c>
      <c r="X19">
        <v>299759581.20999998</v>
      </c>
      <c r="Y19">
        <v>1593478</v>
      </c>
      <c r="Z19">
        <v>783131</v>
      </c>
      <c r="AA19">
        <v>1106769</v>
      </c>
      <c r="AB19">
        <v>310418</v>
      </c>
      <c r="AC19">
        <v>495.70778999999999</v>
      </c>
      <c r="AD19">
        <v>965.66430200000002</v>
      </c>
      <c r="AE19">
        <v>344.299711</v>
      </c>
      <c r="AF19">
        <v>382.77067499999998</v>
      </c>
      <c r="AG19">
        <v>1.2598</v>
      </c>
      <c r="AH19">
        <v>1.9265000000000001</v>
      </c>
    </row>
    <row r="20" spans="1:34" x14ac:dyDescent="0.25">
      <c r="C20" s="20">
        <v>1603481501</v>
      </c>
      <c r="S20" t="s">
        <v>3</v>
      </c>
      <c r="T20">
        <v>728366</v>
      </c>
      <c r="V20" t="s">
        <v>3</v>
      </c>
      <c r="W20">
        <v>535057798.22000003</v>
      </c>
      <c r="X20">
        <v>280525442.02999997</v>
      </c>
      <c r="Y20">
        <v>1557047</v>
      </c>
      <c r="Z20">
        <v>754178</v>
      </c>
      <c r="AA20">
        <v>1118928</v>
      </c>
      <c r="AB20">
        <v>333867</v>
      </c>
      <c r="AC20">
        <v>478.18787099999997</v>
      </c>
      <c r="AD20">
        <v>840.23111600000004</v>
      </c>
      <c r="AE20">
        <v>343.63625400000001</v>
      </c>
      <c r="AF20">
        <v>371.96184699999998</v>
      </c>
      <c r="AG20">
        <v>1.2849999999999999</v>
      </c>
      <c r="AH20">
        <v>1.9553</v>
      </c>
    </row>
    <row r="21" spans="1:34" x14ac:dyDescent="0.25">
      <c r="C21" s="20">
        <v>716915700</v>
      </c>
      <c r="S21" t="s">
        <v>4</v>
      </c>
      <c r="T21">
        <v>442433</v>
      </c>
      <c r="V21" t="s">
        <v>4</v>
      </c>
      <c r="W21">
        <v>323927662.01999998</v>
      </c>
      <c r="X21">
        <v>164322981.65000001</v>
      </c>
      <c r="Y21">
        <v>906109</v>
      </c>
      <c r="Z21">
        <v>418614</v>
      </c>
      <c r="AA21">
        <v>696854</v>
      </c>
      <c r="AB21">
        <v>223346</v>
      </c>
      <c r="AC21">
        <v>464.84294</v>
      </c>
      <c r="AD21">
        <v>735.73281699999995</v>
      </c>
      <c r="AE21">
        <v>357.49304100000001</v>
      </c>
      <c r="AF21">
        <v>392.54057799999998</v>
      </c>
      <c r="AG21">
        <v>1.2040999999999999</v>
      </c>
      <c r="AH21">
        <v>1.6367</v>
      </c>
    </row>
    <row r="22" spans="1:34" x14ac:dyDescent="0.25">
      <c r="C22" s="20">
        <v>4545504</v>
      </c>
    </row>
    <row r="23" spans="1:34" x14ac:dyDescent="0.25">
      <c r="C23" s="20">
        <v>1734639</v>
      </c>
      <c r="S23" t="s">
        <v>0</v>
      </c>
      <c r="T23" t="s">
        <v>22</v>
      </c>
    </row>
    <row r="24" spans="1:34" x14ac:dyDescent="0.25">
      <c r="S24" t="s">
        <v>2</v>
      </c>
      <c r="T24">
        <v>22.091657789999999</v>
      </c>
    </row>
    <row r="25" spans="1:34" x14ac:dyDescent="0.25">
      <c r="S25" t="s">
        <v>3</v>
      </c>
      <c r="T25">
        <v>21.083978869999999</v>
      </c>
    </row>
    <row r="26" spans="1:34" x14ac:dyDescent="0.25">
      <c r="S26" t="s">
        <v>4</v>
      </c>
      <c r="T26">
        <v>15.40776561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DD-8D15-4C9D-9D26-57B8287C777A}">
  <dimension ref="A1:V38"/>
  <sheetViews>
    <sheetView workbookViewId="0">
      <selection activeCell="K15" sqref="K15"/>
    </sheetView>
  </sheetViews>
  <sheetFormatPr defaultRowHeight="15" x14ac:dyDescent="0.25"/>
  <cols>
    <col min="1" max="1" width="15" bestFit="1" customWidth="1"/>
    <col min="2" max="4" width="25.140625" bestFit="1" customWidth="1"/>
    <col min="6" max="6" width="15" bestFit="1" customWidth="1"/>
    <col min="7" max="9" width="25.140625" bestFit="1" customWidth="1"/>
    <col min="10" max="10" width="11" bestFit="1" customWidth="1"/>
    <col min="11" max="11" width="9.85546875" bestFit="1" customWidth="1"/>
    <col min="13" max="13" width="10.5703125" bestFit="1" customWidth="1"/>
    <col min="14" max="16" width="25.140625" bestFit="1" customWidth="1"/>
  </cols>
  <sheetData>
    <row r="1" spans="1:22" x14ac:dyDescent="0.25">
      <c r="A1" s="17"/>
      <c r="B1" s="17" t="s">
        <v>5</v>
      </c>
      <c r="C1" s="17" t="s">
        <v>6</v>
      </c>
      <c r="D1" s="17" t="s">
        <v>7</v>
      </c>
      <c r="F1" s="17"/>
      <c r="G1" s="17" t="s">
        <v>5</v>
      </c>
      <c r="H1" s="17" t="s">
        <v>6</v>
      </c>
      <c r="I1" s="17" t="s">
        <v>7</v>
      </c>
    </row>
    <row r="2" spans="1:22" x14ac:dyDescent="0.25">
      <c r="A2" s="17" t="s">
        <v>61</v>
      </c>
      <c r="B2" s="17" t="s">
        <v>2</v>
      </c>
      <c r="C2" s="17" t="s">
        <v>3</v>
      </c>
      <c r="D2" s="17" t="s">
        <v>4</v>
      </c>
      <c r="F2" s="17" t="s">
        <v>62</v>
      </c>
      <c r="G2" s="17" t="s">
        <v>23</v>
      </c>
      <c r="H2" s="17" t="s">
        <v>24</v>
      </c>
      <c r="I2" s="17" t="s">
        <v>25</v>
      </c>
    </row>
    <row r="3" spans="1:22" x14ac:dyDescent="0.25">
      <c r="A3" s="17" t="s">
        <v>32</v>
      </c>
      <c r="B3" s="3">
        <v>1270622700.9100001</v>
      </c>
      <c r="C3" s="3">
        <v>1404111425.6700001</v>
      </c>
      <c r="D3" s="3">
        <v>1154558855.8599999</v>
      </c>
      <c r="F3" s="17" t="s">
        <v>32</v>
      </c>
      <c r="G3" s="3">
        <v>1035526927.77</v>
      </c>
      <c r="H3" s="3">
        <v>1246023222.73</v>
      </c>
      <c r="I3" s="3">
        <v>1347965079.3399999</v>
      </c>
      <c r="T3" t="s">
        <v>27</v>
      </c>
      <c r="U3" t="s">
        <v>32</v>
      </c>
      <c r="V3" t="s">
        <v>33</v>
      </c>
    </row>
    <row r="4" spans="1:22" x14ac:dyDescent="0.25">
      <c r="A4" s="17" t="s">
        <v>33</v>
      </c>
      <c r="B4" s="3">
        <v>4030906</v>
      </c>
      <c r="C4" s="3">
        <v>4318489</v>
      </c>
      <c r="D4" s="3">
        <v>3651860</v>
      </c>
      <c r="F4" s="17" t="s">
        <v>33</v>
      </c>
      <c r="G4" s="3">
        <v>3299827</v>
      </c>
      <c r="H4" s="3">
        <v>3942638</v>
      </c>
      <c r="I4" s="3">
        <v>4244500</v>
      </c>
      <c r="T4" t="s">
        <v>23</v>
      </c>
      <c r="U4">
        <v>1035526927.77</v>
      </c>
      <c r="V4">
        <v>3299827</v>
      </c>
    </row>
    <row r="5" spans="1:22" x14ac:dyDescent="0.25">
      <c r="A5" s="17" t="s">
        <v>35</v>
      </c>
      <c r="B5" s="3">
        <v>586804734.34000003</v>
      </c>
      <c r="C5" s="3">
        <v>620992383.25</v>
      </c>
      <c r="D5" s="3">
        <v>399494257.64999998</v>
      </c>
      <c r="F5" s="17" t="s">
        <v>39</v>
      </c>
      <c r="G5" s="3">
        <v>514728297.95999998</v>
      </c>
      <c r="H5" s="3">
        <v>562433998.90999997</v>
      </c>
      <c r="I5" s="3">
        <v>574988680.69000006</v>
      </c>
      <c r="T5" t="s">
        <v>24</v>
      </c>
      <c r="U5">
        <v>1246023222.73</v>
      </c>
      <c r="V5">
        <v>3942638</v>
      </c>
    </row>
    <row r="6" spans="1:22" x14ac:dyDescent="0.25">
      <c r="A6" s="17" t="s">
        <v>36</v>
      </c>
      <c r="B6" s="3">
        <v>1732317</v>
      </c>
      <c r="C6" s="3">
        <v>1799961</v>
      </c>
      <c r="D6" s="3">
        <v>1127196</v>
      </c>
      <c r="F6" s="17" t="s">
        <v>36</v>
      </c>
      <c r="G6" s="3">
        <v>1459519</v>
      </c>
      <c r="H6" s="3">
        <v>1578189</v>
      </c>
      <c r="I6" s="3">
        <v>1645125</v>
      </c>
      <c r="T6" t="s">
        <v>25</v>
      </c>
      <c r="U6">
        <v>1347965079.3399999</v>
      </c>
      <c r="V6">
        <v>4244500</v>
      </c>
    </row>
    <row r="7" spans="1:22" x14ac:dyDescent="0.25">
      <c r="A7" s="17" t="s">
        <v>37</v>
      </c>
      <c r="B7" s="3">
        <v>683817966.57000005</v>
      </c>
      <c r="C7" s="3">
        <v>783119042.41999996</v>
      </c>
      <c r="D7" s="3">
        <v>755064598.21000004</v>
      </c>
      <c r="F7" s="17" t="s">
        <v>40</v>
      </c>
      <c r="G7" s="3">
        <v>520798629.81</v>
      </c>
      <c r="H7" s="3">
        <v>683589223.82000005</v>
      </c>
      <c r="I7" s="3">
        <v>772976398.64999998</v>
      </c>
    </row>
    <row r="8" spans="1:22" x14ac:dyDescent="0.25">
      <c r="A8" s="17" t="s">
        <v>38</v>
      </c>
      <c r="B8" s="3">
        <v>2298589</v>
      </c>
      <c r="C8" s="3">
        <v>2518528</v>
      </c>
      <c r="D8" s="3">
        <v>2524664</v>
      </c>
      <c r="F8" s="17" t="s">
        <v>41</v>
      </c>
      <c r="G8" s="3">
        <v>1840308</v>
      </c>
      <c r="H8" s="3">
        <v>2364449</v>
      </c>
      <c r="I8" s="3">
        <v>2599375</v>
      </c>
    </row>
    <row r="9" spans="1:22" x14ac:dyDescent="0.25">
      <c r="B9" s="1">
        <f>B7+B5</f>
        <v>1270622700.9100001</v>
      </c>
      <c r="C9" s="1">
        <f>C7+C5</f>
        <v>1404111425.6700001</v>
      </c>
      <c r="D9" s="1">
        <f>D7+D5</f>
        <v>1154558855.8600001</v>
      </c>
      <c r="G9" s="1">
        <f>G7+G5</f>
        <v>1035526927.77</v>
      </c>
      <c r="H9" s="1">
        <f t="shared" ref="H9:I9" si="0">H7+H5</f>
        <v>1246023222.73</v>
      </c>
      <c r="I9" s="1">
        <f t="shared" si="0"/>
        <v>1347965079.3400002</v>
      </c>
      <c r="T9" t="s">
        <v>27</v>
      </c>
      <c r="U9" t="s">
        <v>39</v>
      </c>
      <c r="V9" t="s">
        <v>36</v>
      </c>
    </row>
    <row r="10" spans="1:22" x14ac:dyDescent="0.25">
      <c r="T10" t="s">
        <v>23</v>
      </c>
      <c r="U10">
        <v>514728297.95999998</v>
      </c>
      <c r="V10">
        <v>1459519</v>
      </c>
    </row>
    <row r="11" spans="1:22" x14ac:dyDescent="0.25">
      <c r="A11" s="17"/>
      <c r="B11" s="17" t="s">
        <v>5</v>
      </c>
      <c r="C11" s="17" t="s">
        <v>6</v>
      </c>
      <c r="D11" s="17" t="s">
        <v>7</v>
      </c>
      <c r="F11" s="17"/>
      <c r="G11" s="17" t="s">
        <v>5</v>
      </c>
      <c r="H11" s="17" t="s">
        <v>6</v>
      </c>
      <c r="I11" s="17" t="s">
        <v>7</v>
      </c>
      <c r="T11" t="s">
        <v>24</v>
      </c>
      <c r="U11">
        <v>562433998.90999997</v>
      </c>
      <c r="V11">
        <v>1578189</v>
      </c>
    </row>
    <row r="12" spans="1:22" x14ac:dyDescent="0.25">
      <c r="A12" s="17" t="s">
        <v>75</v>
      </c>
      <c r="B12" s="17" t="s">
        <v>2</v>
      </c>
      <c r="C12" s="17" t="s">
        <v>3</v>
      </c>
      <c r="D12" s="17" t="s">
        <v>4</v>
      </c>
      <c r="F12" s="17" t="s">
        <v>75</v>
      </c>
      <c r="G12" s="17" t="s">
        <v>23</v>
      </c>
      <c r="H12" s="17" t="s">
        <v>24</v>
      </c>
      <c r="I12" s="17" t="s">
        <v>25</v>
      </c>
      <c r="N12" t="s">
        <v>27</v>
      </c>
      <c r="O12" t="s">
        <v>37</v>
      </c>
      <c r="P12" t="s">
        <v>38</v>
      </c>
      <c r="T12" t="s">
        <v>25</v>
      </c>
      <c r="U12">
        <v>574988680.69000006</v>
      </c>
      <c r="V12">
        <v>1645125</v>
      </c>
    </row>
    <row r="13" spans="1:22" x14ac:dyDescent="0.25">
      <c r="A13" s="17" t="s">
        <v>32</v>
      </c>
      <c r="B13" s="3">
        <v>1190164647.1400001</v>
      </c>
      <c r="C13" s="3">
        <v>1240563016.51</v>
      </c>
      <c r="D13" s="3">
        <v>963418361.22000003</v>
      </c>
      <c r="F13" s="17" t="s">
        <v>32</v>
      </c>
      <c r="G13" s="3">
        <v>984697822.88999999</v>
      </c>
      <c r="H13" s="3">
        <v>1214701712.71</v>
      </c>
      <c r="I13" s="3">
        <v>1328455780.7</v>
      </c>
      <c r="N13" t="s">
        <v>2</v>
      </c>
      <c r="O13">
        <v>683817966.57000005</v>
      </c>
      <c r="P13">
        <v>2298589</v>
      </c>
    </row>
    <row r="14" spans="1:22" x14ac:dyDescent="0.25">
      <c r="A14" s="17" t="s">
        <v>33</v>
      </c>
      <c r="B14" s="3">
        <v>3790819</v>
      </c>
      <c r="C14" s="3">
        <v>3861455</v>
      </c>
      <c r="D14" s="3">
        <v>3075191</v>
      </c>
      <c r="F14" s="17" t="s">
        <v>33</v>
      </c>
      <c r="G14" s="3">
        <v>3141830</v>
      </c>
      <c r="H14" s="3">
        <v>3853553</v>
      </c>
      <c r="I14" s="3">
        <v>4181393</v>
      </c>
      <c r="N14" t="s">
        <v>3</v>
      </c>
      <c r="O14">
        <v>783119042.41999996</v>
      </c>
      <c r="P14">
        <v>2518528</v>
      </c>
      <c r="T14" t="s">
        <v>27</v>
      </c>
      <c r="U14" t="s">
        <v>40</v>
      </c>
      <c r="V14" t="s">
        <v>41</v>
      </c>
    </row>
    <row r="15" spans="1:22" x14ac:dyDescent="0.25">
      <c r="A15" s="17" t="s">
        <v>39</v>
      </c>
      <c r="B15" s="3">
        <v>548634015.27999997</v>
      </c>
      <c r="C15" s="3">
        <v>535057798.22000003</v>
      </c>
      <c r="D15" s="3">
        <v>323927662.01999998</v>
      </c>
      <c r="F15" s="17" t="s">
        <v>39</v>
      </c>
      <c r="G15" s="3">
        <v>490698641.38</v>
      </c>
      <c r="H15" s="3">
        <v>547718157.07000005</v>
      </c>
      <c r="I15" s="3">
        <v>565064702.21000004</v>
      </c>
      <c r="N15" t="s">
        <v>4</v>
      </c>
      <c r="O15">
        <v>755064598.21000004</v>
      </c>
      <c r="P15">
        <v>2524664</v>
      </c>
      <c r="T15" t="s">
        <v>23</v>
      </c>
      <c r="U15">
        <v>520798629.81</v>
      </c>
      <c r="V15">
        <v>1840308</v>
      </c>
    </row>
    <row r="16" spans="1:22" x14ac:dyDescent="0.25">
      <c r="A16" s="17" t="s">
        <v>36</v>
      </c>
      <c r="B16" s="3">
        <v>1593478</v>
      </c>
      <c r="C16" s="3">
        <v>1557047</v>
      </c>
      <c r="D16" s="3">
        <v>906109</v>
      </c>
      <c r="F16" s="17" t="s">
        <v>36</v>
      </c>
      <c r="G16" s="3">
        <v>1391526</v>
      </c>
      <c r="H16" s="3">
        <v>1538394</v>
      </c>
      <c r="I16" s="3">
        <v>1615584</v>
      </c>
      <c r="T16" t="s">
        <v>24</v>
      </c>
      <c r="U16">
        <v>683589223.82000005</v>
      </c>
      <c r="V16">
        <v>2364449</v>
      </c>
    </row>
    <row r="17" spans="1:22" x14ac:dyDescent="0.25">
      <c r="A17" s="17" t="s">
        <v>40</v>
      </c>
      <c r="B17" s="3">
        <v>641530631.86000001</v>
      </c>
      <c r="C17" s="3">
        <v>705505218.28999996</v>
      </c>
      <c r="D17" s="3">
        <v>639490699.20000005</v>
      </c>
      <c r="F17" s="17" t="s">
        <v>40</v>
      </c>
      <c r="G17" s="3">
        <v>493999181.50999999</v>
      </c>
      <c r="H17" s="3">
        <v>666983555.63999999</v>
      </c>
      <c r="I17" s="3">
        <v>763391078.49000001</v>
      </c>
      <c r="N17" t="s">
        <v>27</v>
      </c>
      <c r="O17" t="s">
        <v>35</v>
      </c>
      <c r="P17" t="s">
        <v>36</v>
      </c>
      <c r="T17" t="s">
        <v>25</v>
      </c>
      <c r="U17">
        <v>772976398.64999998</v>
      </c>
      <c r="V17">
        <v>2599375</v>
      </c>
    </row>
    <row r="18" spans="1:22" x14ac:dyDescent="0.25">
      <c r="A18" s="17" t="s">
        <v>41</v>
      </c>
      <c r="B18" s="3">
        <v>2197341</v>
      </c>
      <c r="C18" s="3">
        <v>2304408</v>
      </c>
      <c r="D18" s="3">
        <v>2169082</v>
      </c>
      <c r="F18" s="17" t="s">
        <v>41</v>
      </c>
      <c r="G18" s="3">
        <v>1750304</v>
      </c>
      <c r="H18" s="3">
        <v>2315159</v>
      </c>
      <c r="I18" s="3">
        <v>2565809</v>
      </c>
      <c r="N18" t="s">
        <v>2</v>
      </c>
      <c r="O18">
        <v>586804734.34000003</v>
      </c>
      <c r="P18">
        <v>1732317</v>
      </c>
    </row>
    <row r="19" spans="1:22" x14ac:dyDescent="0.25">
      <c r="B19" s="19">
        <f>B17+B15</f>
        <v>1190164647.1399999</v>
      </c>
      <c r="C19" s="19">
        <f t="shared" ref="C19:D19" si="1">C17+C15</f>
        <v>1240563016.51</v>
      </c>
      <c r="D19" s="19">
        <f t="shared" si="1"/>
        <v>963418361.22000003</v>
      </c>
      <c r="G19" s="19">
        <f>G17+G15</f>
        <v>984697822.88999999</v>
      </c>
      <c r="H19" s="19">
        <f t="shared" ref="H19:I19" si="2">H17+H15</f>
        <v>1214701712.71</v>
      </c>
      <c r="I19" s="19">
        <f t="shared" si="2"/>
        <v>1328455780.7</v>
      </c>
      <c r="N19" t="s">
        <v>3</v>
      </c>
      <c r="O19">
        <v>620992383.25</v>
      </c>
      <c r="P19">
        <v>1799961</v>
      </c>
    </row>
    <row r="20" spans="1:22" x14ac:dyDescent="0.25">
      <c r="N20" t="s">
        <v>4</v>
      </c>
      <c r="O20">
        <v>399494257.64999998</v>
      </c>
      <c r="P20">
        <v>1127196</v>
      </c>
    </row>
    <row r="21" spans="1:22" x14ac:dyDescent="0.25">
      <c r="F21" t="s">
        <v>27</v>
      </c>
      <c r="G21" t="s">
        <v>39</v>
      </c>
      <c r="H21" t="s">
        <v>36</v>
      </c>
    </row>
    <row r="22" spans="1:22" x14ac:dyDescent="0.25">
      <c r="F22" t="s">
        <v>2</v>
      </c>
      <c r="G22">
        <v>548634015.27999997</v>
      </c>
      <c r="H22">
        <v>1593478</v>
      </c>
      <c r="N22" t="s">
        <v>74</v>
      </c>
    </row>
    <row r="23" spans="1:22" x14ac:dyDescent="0.25">
      <c r="F23" t="s">
        <v>3</v>
      </c>
      <c r="G23">
        <v>535057798.22000003</v>
      </c>
      <c r="H23">
        <v>1557047</v>
      </c>
      <c r="N23" t="s">
        <v>27</v>
      </c>
      <c r="O23" t="s">
        <v>32</v>
      </c>
      <c r="P23" t="s">
        <v>33</v>
      </c>
    </row>
    <row r="24" spans="1:22" x14ac:dyDescent="0.25">
      <c r="F24" t="s">
        <v>4</v>
      </c>
      <c r="G24">
        <v>323927662.01999998</v>
      </c>
      <c r="H24">
        <v>906109</v>
      </c>
      <c r="N24" t="s">
        <v>23</v>
      </c>
      <c r="O24">
        <v>984697822.88999999</v>
      </c>
      <c r="P24">
        <v>3141830</v>
      </c>
    </row>
    <row r="25" spans="1:22" x14ac:dyDescent="0.25">
      <c r="N25" t="s">
        <v>24</v>
      </c>
      <c r="O25">
        <v>1214701712.71</v>
      </c>
      <c r="P25">
        <v>3853553</v>
      </c>
    </row>
    <row r="26" spans="1:22" x14ac:dyDescent="0.25">
      <c r="F26" t="s">
        <v>27</v>
      </c>
      <c r="G26" t="s">
        <v>32</v>
      </c>
      <c r="H26" t="s">
        <v>33</v>
      </c>
      <c r="N26" t="s">
        <v>25</v>
      </c>
      <c r="O26">
        <v>1328455780.7</v>
      </c>
      <c r="P26">
        <v>4181393</v>
      </c>
    </row>
    <row r="27" spans="1:22" x14ac:dyDescent="0.25">
      <c r="F27" t="s">
        <v>2</v>
      </c>
      <c r="G27">
        <v>1190164647.1400001</v>
      </c>
      <c r="H27">
        <v>3790819</v>
      </c>
    </row>
    <row r="28" spans="1:22" x14ac:dyDescent="0.25">
      <c r="F28" t="s">
        <v>3</v>
      </c>
      <c r="G28">
        <v>1240563016.51</v>
      </c>
      <c r="H28">
        <v>3861455</v>
      </c>
    </row>
    <row r="29" spans="1:22" x14ac:dyDescent="0.25">
      <c r="F29" t="s">
        <v>4</v>
      </c>
      <c r="G29">
        <v>963418361.22000003</v>
      </c>
      <c r="H29">
        <v>3075191</v>
      </c>
    </row>
    <row r="30" spans="1:22" x14ac:dyDescent="0.25">
      <c r="N30" t="s">
        <v>27</v>
      </c>
      <c r="O30" t="s">
        <v>39</v>
      </c>
      <c r="P30" t="s">
        <v>36</v>
      </c>
    </row>
    <row r="31" spans="1:22" x14ac:dyDescent="0.25">
      <c r="N31" t="s">
        <v>23</v>
      </c>
      <c r="O31">
        <v>490698641.38</v>
      </c>
      <c r="P31">
        <v>1391526</v>
      </c>
    </row>
    <row r="32" spans="1:22" x14ac:dyDescent="0.25">
      <c r="F32" t="s">
        <v>27</v>
      </c>
      <c r="G32" t="s">
        <v>40</v>
      </c>
      <c r="H32" t="s">
        <v>41</v>
      </c>
      <c r="N32" t="s">
        <v>24</v>
      </c>
      <c r="O32">
        <v>547718157.07000005</v>
      </c>
      <c r="P32">
        <v>1538394</v>
      </c>
    </row>
    <row r="33" spans="6:16" x14ac:dyDescent="0.25">
      <c r="F33" t="s">
        <v>2</v>
      </c>
      <c r="G33">
        <v>641530631.86000001</v>
      </c>
      <c r="H33">
        <v>2197341</v>
      </c>
      <c r="N33" t="s">
        <v>25</v>
      </c>
      <c r="O33">
        <v>565064702.21000004</v>
      </c>
      <c r="P33">
        <v>1615584</v>
      </c>
    </row>
    <row r="34" spans="6:16" x14ac:dyDescent="0.25">
      <c r="F34" t="s">
        <v>3</v>
      </c>
      <c r="G34">
        <v>705505218.28999996</v>
      </c>
      <c r="H34">
        <v>2304408</v>
      </c>
    </row>
    <row r="35" spans="6:16" x14ac:dyDescent="0.25">
      <c r="F35" t="s">
        <v>4</v>
      </c>
      <c r="G35">
        <v>639490699.20000005</v>
      </c>
      <c r="H35">
        <v>2169082</v>
      </c>
      <c r="N35" t="s">
        <v>27</v>
      </c>
      <c r="O35" t="s">
        <v>40</v>
      </c>
      <c r="P35" t="s">
        <v>41</v>
      </c>
    </row>
    <row r="36" spans="6:16" x14ac:dyDescent="0.25">
      <c r="N36" t="s">
        <v>23</v>
      </c>
      <c r="O36">
        <v>493999181.50999999</v>
      </c>
      <c r="P36">
        <v>1750304</v>
      </c>
    </row>
    <row r="37" spans="6:16" x14ac:dyDescent="0.25">
      <c r="N37" t="s">
        <v>24</v>
      </c>
      <c r="O37">
        <v>666983555.63999999</v>
      </c>
      <c r="P37">
        <v>2315159</v>
      </c>
    </row>
    <row r="38" spans="6:16" x14ac:dyDescent="0.25">
      <c r="N38" t="s">
        <v>25</v>
      </c>
      <c r="O38">
        <v>763391078.49000001</v>
      </c>
      <c r="P38">
        <v>2565809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1FD2-CAE1-414F-A1F7-E7348DC2E0B3}">
  <dimension ref="A1:U15"/>
  <sheetViews>
    <sheetView workbookViewId="0">
      <selection activeCell="C11" sqref="C11"/>
    </sheetView>
  </sheetViews>
  <sheetFormatPr defaultRowHeight="15" x14ac:dyDescent="0.25"/>
  <cols>
    <col min="1" max="1" width="9.7109375" bestFit="1" customWidth="1"/>
    <col min="2" max="3" width="15.28515625" bestFit="1" customWidth="1"/>
    <col min="4" max="4" width="11.5703125" bestFit="1" customWidth="1"/>
    <col min="5" max="5" width="13.7109375" bestFit="1" customWidth="1"/>
    <col min="8" max="8" width="13.42578125" bestFit="1" customWidth="1"/>
    <col min="11" max="11" width="13.42578125" bestFit="1" customWidth="1"/>
    <col min="14" max="14" width="10.85546875" bestFit="1" customWidth="1"/>
    <col min="15" max="15" width="15.28515625" bestFit="1" customWidth="1"/>
    <col min="16" max="16" width="14.42578125" bestFit="1" customWidth="1"/>
    <col min="17" max="17" width="11.5703125" bestFit="1" customWidth="1"/>
    <col min="18" max="18" width="13.7109375" bestFit="1" customWidth="1"/>
    <col min="21" max="21" width="16" bestFit="1" customWidth="1"/>
  </cols>
  <sheetData>
    <row r="1" spans="1:21" x14ac:dyDescent="0.25">
      <c r="A1">
        <v>2025</v>
      </c>
      <c r="N1">
        <v>2024</v>
      </c>
    </row>
    <row r="2" spans="1:21" x14ac:dyDescent="0.25">
      <c r="A2" s="17" t="s">
        <v>63</v>
      </c>
      <c r="B2" s="17" t="s">
        <v>64</v>
      </c>
      <c r="C2" s="17" t="s">
        <v>10</v>
      </c>
      <c r="D2" s="17" t="s">
        <v>65</v>
      </c>
      <c r="E2" s="17" t="s">
        <v>12</v>
      </c>
      <c r="N2" s="17" t="s">
        <v>63</v>
      </c>
      <c r="O2" s="17" t="s">
        <v>64</v>
      </c>
      <c r="P2" s="17" t="s">
        <v>10</v>
      </c>
      <c r="Q2" s="17" t="s">
        <v>65</v>
      </c>
      <c r="R2" s="17" t="s">
        <v>12</v>
      </c>
    </row>
    <row r="3" spans="1:21" x14ac:dyDescent="0.25">
      <c r="A3" s="17" t="s">
        <v>69</v>
      </c>
      <c r="B3" s="3">
        <v>200877091.46000001</v>
      </c>
      <c r="C3" s="3">
        <v>100902931.73999999</v>
      </c>
      <c r="D3" s="3">
        <v>579600</v>
      </c>
      <c r="E3" s="3">
        <v>253144</v>
      </c>
      <c r="N3" s="17" t="s">
        <v>69</v>
      </c>
      <c r="O3" s="3">
        <v>183754494.47</v>
      </c>
      <c r="P3" s="3">
        <v>48318799.670000002</v>
      </c>
      <c r="Q3" s="3">
        <v>524721</v>
      </c>
      <c r="R3" s="3">
        <v>96164</v>
      </c>
    </row>
    <row r="4" spans="1:21" x14ac:dyDescent="0.25">
      <c r="A4" s="17" t="s">
        <v>68</v>
      </c>
      <c r="B4" s="3">
        <v>192191285.09999999</v>
      </c>
      <c r="C4" s="3">
        <v>109802901.56</v>
      </c>
      <c r="D4" s="3">
        <v>588906</v>
      </c>
      <c r="E4" s="3">
        <v>311452</v>
      </c>
      <c r="N4" s="17" t="s">
        <v>68</v>
      </c>
      <c r="O4" s="3">
        <v>147186453.78999999</v>
      </c>
      <c r="P4" s="3">
        <v>50803077.170000002</v>
      </c>
      <c r="Q4" s="3">
        <v>420355</v>
      </c>
      <c r="R4" s="3">
        <v>108812</v>
      </c>
    </row>
    <row r="5" spans="1:21" x14ac:dyDescent="0.25">
      <c r="A5" s="17" t="s">
        <v>72</v>
      </c>
      <c r="B5" s="3">
        <v>193736357.78</v>
      </c>
      <c r="C5" s="3">
        <v>98193162.709999993</v>
      </c>
      <c r="D5" s="3">
        <v>563811</v>
      </c>
      <c r="E5" s="3">
        <v>251200</v>
      </c>
      <c r="N5" s="17" t="s">
        <v>72</v>
      </c>
      <c r="O5" s="3">
        <v>183787349.69999999</v>
      </c>
      <c r="P5" s="3">
        <v>68514953.980000004</v>
      </c>
      <c r="Q5" s="3">
        <v>514443</v>
      </c>
      <c r="R5" s="3">
        <v>152393</v>
      </c>
    </row>
    <row r="6" spans="1:21" x14ac:dyDescent="0.25">
      <c r="A6" s="17" t="s">
        <v>66</v>
      </c>
      <c r="B6" s="3">
        <v>189752509.77000001</v>
      </c>
      <c r="C6" s="3">
        <v>97340042.969999999</v>
      </c>
      <c r="D6" s="3">
        <v>560734</v>
      </c>
      <c r="E6" s="3">
        <v>256732</v>
      </c>
      <c r="N6" s="17" t="s">
        <v>66</v>
      </c>
      <c r="O6" s="3">
        <v>171245648.49000001</v>
      </c>
      <c r="P6" s="3">
        <v>67596672.75</v>
      </c>
      <c r="Q6" s="3">
        <v>469721</v>
      </c>
      <c r="R6" s="3">
        <v>148565</v>
      </c>
    </row>
    <row r="7" spans="1:21" x14ac:dyDescent="0.25">
      <c r="A7" s="17" t="s">
        <v>73</v>
      </c>
      <c r="B7" s="3">
        <v>220634816.93000001</v>
      </c>
      <c r="C7" s="3">
        <v>114257591.84</v>
      </c>
      <c r="D7" s="3">
        <v>641145</v>
      </c>
      <c r="E7" s="3">
        <v>295346</v>
      </c>
      <c r="H7" s="20"/>
      <c r="K7" s="20"/>
      <c r="N7" s="17" t="s">
        <v>73</v>
      </c>
      <c r="O7" s="3">
        <v>194634870.47999999</v>
      </c>
      <c r="P7" s="3">
        <v>80820548</v>
      </c>
      <c r="Q7" s="3">
        <v>547103</v>
      </c>
      <c r="R7" s="3">
        <v>186638</v>
      </c>
    </row>
    <row r="8" spans="1:21" x14ac:dyDescent="0.25">
      <c r="A8" s="17" t="s">
        <v>71</v>
      </c>
      <c r="B8" s="3">
        <v>210605056.55000001</v>
      </c>
      <c r="C8" s="3">
        <v>108111979.92</v>
      </c>
      <c r="D8" s="3">
        <v>598082</v>
      </c>
      <c r="E8" s="3">
        <v>277727</v>
      </c>
      <c r="G8" s="21"/>
      <c r="H8" s="20"/>
      <c r="K8" s="20"/>
      <c r="N8" s="17" t="s">
        <v>71</v>
      </c>
      <c r="O8" s="3">
        <v>196553479.94</v>
      </c>
      <c r="P8" s="3">
        <v>83411764.75</v>
      </c>
      <c r="Q8" s="3">
        <v>561365</v>
      </c>
      <c r="R8" s="3">
        <v>205971</v>
      </c>
    </row>
    <row r="9" spans="1:21" x14ac:dyDescent="0.25">
      <c r="A9" s="17" t="s">
        <v>70</v>
      </c>
      <c r="B9" s="3">
        <v>216131678.05000001</v>
      </c>
      <c r="C9" s="3">
        <v>109366485.86</v>
      </c>
      <c r="D9" s="3">
        <v>612175</v>
      </c>
      <c r="E9" s="3">
        <v>274335</v>
      </c>
      <c r="H9" s="20"/>
      <c r="K9" s="20"/>
      <c r="N9" s="17" t="s">
        <v>70</v>
      </c>
      <c r="O9" s="3">
        <v>194236448.22999999</v>
      </c>
      <c r="P9" s="3">
        <v>84493765.900000006</v>
      </c>
      <c r="Q9" s="3">
        <v>554551</v>
      </c>
      <c r="R9" s="3">
        <v>211321</v>
      </c>
    </row>
    <row r="10" spans="1:21" x14ac:dyDescent="0.25">
      <c r="A10" s="17" t="s">
        <v>67</v>
      </c>
      <c r="B10" s="3">
        <v>183362579.59999999</v>
      </c>
      <c r="C10" s="3">
        <v>91759270.650000006</v>
      </c>
      <c r="D10" s="3">
        <v>515021</v>
      </c>
      <c r="E10" s="3">
        <v>228302</v>
      </c>
      <c r="H10" s="20"/>
      <c r="K10" s="20"/>
      <c r="N10" s="17" t="s">
        <v>67</v>
      </c>
      <c r="O10" s="3">
        <v>188774852.80000001</v>
      </c>
      <c r="P10" s="3">
        <v>82750333.189999998</v>
      </c>
      <c r="Q10" s="3">
        <v>540666</v>
      </c>
      <c r="R10" s="3">
        <v>208191</v>
      </c>
    </row>
    <row r="11" spans="1:21" x14ac:dyDescent="0.25">
      <c r="B11" s="19"/>
      <c r="C11" s="19"/>
      <c r="D11" s="19"/>
      <c r="E11" s="19"/>
      <c r="N11" s="17" t="s">
        <v>76</v>
      </c>
      <c r="O11" s="3">
        <v>191977379.66</v>
      </c>
      <c r="P11" s="3">
        <v>85359502.390000001</v>
      </c>
      <c r="Q11" s="3">
        <v>549908</v>
      </c>
      <c r="R11" s="3">
        <v>213686</v>
      </c>
    </row>
    <row r="12" spans="1:21" x14ac:dyDescent="0.25">
      <c r="O12" s="19"/>
      <c r="P12" s="19"/>
      <c r="Q12" s="19"/>
      <c r="R12" s="19"/>
      <c r="U12" s="20">
        <v>1652150977.5599999</v>
      </c>
    </row>
    <row r="13" spans="1:21" x14ac:dyDescent="0.25">
      <c r="U13" s="20">
        <v>736704049.82000005</v>
      </c>
    </row>
    <row r="14" spans="1:21" x14ac:dyDescent="0.25">
      <c r="U14" s="20">
        <v>4682833</v>
      </c>
    </row>
    <row r="15" spans="1:21" x14ac:dyDescent="0.25">
      <c r="U15" s="20">
        <v>1786368</v>
      </c>
    </row>
  </sheetData>
  <sortState xmlns:xlrd2="http://schemas.microsoft.com/office/spreadsheetml/2017/richdata2" ref="N3:R11">
    <sortCondition ref="N3:N11" customList="January,February,March,April,May,June,July,August,September,October,November,December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D972-AAAC-4C95-9C2C-6DFEEB973E4E}">
  <dimension ref="A1:Q29"/>
  <sheetViews>
    <sheetView workbookViewId="0">
      <selection activeCell="Q17" sqref="Q17"/>
    </sheetView>
  </sheetViews>
  <sheetFormatPr defaultRowHeight="15" x14ac:dyDescent="0.25"/>
  <cols>
    <col min="1" max="1" width="8.42578125" bestFit="1" customWidth="1"/>
    <col min="2" max="2" width="11.5703125" bestFit="1" customWidth="1"/>
    <col min="3" max="3" width="15.28515625" bestFit="1" customWidth="1"/>
    <col min="4" max="4" width="14.85546875" bestFit="1" customWidth="1"/>
    <col min="7" max="7" width="15.28515625" bestFit="1" customWidth="1"/>
    <col min="8" max="8" width="8.42578125" bestFit="1" customWidth="1"/>
    <col min="9" max="9" width="10" bestFit="1" customWidth="1"/>
    <col min="10" max="10" width="12.5703125" bestFit="1" customWidth="1"/>
    <col min="11" max="11" width="14.85546875" bestFit="1" customWidth="1"/>
    <col min="14" max="14" width="8.42578125" bestFit="1" customWidth="1"/>
    <col min="15" max="15" width="10" bestFit="1" customWidth="1"/>
    <col min="16" max="16" width="12.5703125" bestFit="1" customWidth="1"/>
    <col min="17" max="17" width="14.85546875" bestFit="1" customWidth="1"/>
  </cols>
  <sheetData>
    <row r="1" spans="1:17" x14ac:dyDescent="0.25">
      <c r="A1" s="23" t="s">
        <v>29</v>
      </c>
      <c r="H1" s="17" t="s">
        <v>30</v>
      </c>
      <c r="N1" s="17" t="s">
        <v>31</v>
      </c>
    </row>
    <row r="2" spans="1:17" x14ac:dyDescent="0.25">
      <c r="A2" s="17" t="s">
        <v>77</v>
      </c>
      <c r="B2" s="17" t="s">
        <v>78</v>
      </c>
      <c r="C2" s="17" t="s">
        <v>21</v>
      </c>
      <c r="D2" s="24" t="s">
        <v>80</v>
      </c>
      <c r="H2" s="17" t="s">
        <v>77</v>
      </c>
      <c r="I2" s="17" t="s">
        <v>78</v>
      </c>
      <c r="J2" s="17" t="s">
        <v>21</v>
      </c>
      <c r="K2" s="24" t="s">
        <v>80</v>
      </c>
      <c r="N2" s="17" t="s">
        <v>77</v>
      </c>
      <c r="O2" s="17" t="s">
        <v>78</v>
      </c>
      <c r="P2" s="17" t="s">
        <v>21</v>
      </c>
      <c r="Q2" s="24" t="s">
        <v>80</v>
      </c>
    </row>
    <row r="3" spans="1:17" x14ac:dyDescent="0.25">
      <c r="A3" s="17">
        <v>1</v>
      </c>
      <c r="B3" s="3">
        <v>1085438</v>
      </c>
      <c r="C3" s="3">
        <v>338824803.08999997</v>
      </c>
      <c r="D3" s="18">
        <f>IFERROR(B3/SUM($B$3:$B$13),0)</f>
        <v>0.89870282989576766</v>
      </c>
      <c r="H3" s="17">
        <v>1</v>
      </c>
      <c r="I3" s="3">
        <v>1164142</v>
      </c>
      <c r="J3" s="3">
        <v>373571442</v>
      </c>
      <c r="K3" s="18">
        <f>IFERROR(I3/SUM($B$3:$B$13),0)</f>
        <v>0.96386685356558255</v>
      </c>
      <c r="N3" s="17">
        <v>1</v>
      </c>
      <c r="O3" s="3">
        <v>792075</v>
      </c>
      <c r="P3" s="3">
        <v>261887648.18000001</v>
      </c>
      <c r="Q3" s="18">
        <f>IFERROR(O3/SUM($B$3:$B$13),0)</f>
        <v>0.65580903192046913</v>
      </c>
    </row>
    <row r="4" spans="1:17" x14ac:dyDescent="0.25">
      <c r="A4" s="17">
        <v>2</v>
      </c>
      <c r="B4" s="3">
        <v>75845</v>
      </c>
      <c r="C4" s="3">
        <v>48881071.609999999</v>
      </c>
      <c r="D4" s="18">
        <f t="shared" ref="D4:D13" si="0">IFERROR(B4/SUM($B$3:$B$13),0)</f>
        <v>6.2796876591241974E-2</v>
      </c>
      <c r="H4" s="17">
        <v>2</v>
      </c>
      <c r="I4" s="3">
        <v>81001</v>
      </c>
      <c r="J4" s="3">
        <v>56828792.600000001</v>
      </c>
      <c r="K4" s="18">
        <f t="shared" ref="K4:K13" si="1">IFERROR(I4/SUM($B$3:$B$13),0)</f>
        <v>6.7065855373026451E-2</v>
      </c>
      <c r="N4" s="17">
        <v>2</v>
      </c>
      <c r="O4" s="3">
        <v>44952</v>
      </c>
      <c r="P4" s="3">
        <v>30984528.07</v>
      </c>
      <c r="Q4" s="18">
        <f t="shared" ref="Q4:Q13" si="2">IFERROR(O4/SUM($B$3:$B$13),0)</f>
        <v>3.721860632249336E-2</v>
      </c>
    </row>
    <row r="5" spans="1:17" x14ac:dyDescent="0.25">
      <c r="A5" s="17">
        <v>3</v>
      </c>
      <c r="B5" s="3">
        <v>19829</v>
      </c>
      <c r="C5" s="3">
        <v>20203780.329999998</v>
      </c>
      <c r="D5" s="18">
        <f t="shared" si="0"/>
        <v>1.6417684302560975E-2</v>
      </c>
      <c r="H5" s="17">
        <v>3</v>
      </c>
      <c r="I5" s="3">
        <v>22237</v>
      </c>
      <c r="J5" s="3">
        <v>22026458.079999998</v>
      </c>
      <c r="K5" s="18">
        <f t="shared" si="1"/>
        <v>1.8411419932222926E-2</v>
      </c>
      <c r="N5" s="17">
        <v>3</v>
      </c>
      <c r="O5" s="3">
        <v>11456</v>
      </c>
      <c r="P5" s="3">
        <v>12691357.33</v>
      </c>
      <c r="Q5" s="18">
        <f t="shared" si="2"/>
        <v>9.4851475803186501E-3</v>
      </c>
    </row>
    <row r="6" spans="1:17" x14ac:dyDescent="0.25">
      <c r="A6" s="17">
        <v>4</v>
      </c>
      <c r="B6" s="3">
        <v>8652</v>
      </c>
      <c r="C6" s="3">
        <v>11809483.66</v>
      </c>
      <c r="D6" s="18">
        <f t="shared" si="0"/>
        <v>7.1635384833202654E-3</v>
      </c>
      <c r="H6" s="17">
        <v>4</v>
      </c>
      <c r="I6" s="3">
        <v>9850</v>
      </c>
      <c r="J6" s="3">
        <v>14170906.76</v>
      </c>
      <c r="K6" s="18">
        <f t="shared" si="1"/>
        <v>8.1554385183431125E-3</v>
      </c>
      <c r="N6" s="17">
        <v>4</v>
      </c>
      <c r="O6" s="3">
        <v>4966</v>
      </c>
      <c r="P6" s="3">
        <v>8122697.4000000004</v>
      </c>
      <c r="Q6" s="18">
        <f t="shared" si="2"/>
        <v>4.1116657545270966E-3</v>
      </c>
    </row>
    <row r="7" spans="1:17" x14ac:dyDescent="0.25">
      <c r="A7" s="17">
        <v>5</v>
      </c>
      <c r="B7" s="3">
        <v>4685</v>
      </c>
      <c r="C7" s="3">
        <v>9222713.3000000007</v>
      </c>
      <c r="D7" s="18">
        <f t="shared" si="0"/>
        <v>3.8790080668464452E-3</v>
      </c>
      <c r="H7" s="17">
        <v>5</v>
      </c>
      <c r="I7" s="3">
        <v>5381</v>
      </c>
      <c r="J7" s="3">
        <v>9143185.2599999998</v>
      </c>
      <c r="K7" s="18">
        <f t="shared" si="1"/>
        <v>4.4552705245892677E-3</v>
      </c>
      <c r="N7" s="17">
        <v>5</v>
      </c>
      <c r="O7" s="3">
        <v>2800</v>
      </c>
      <c r="P7" s="3">
        <v>5046632.08</v>
      </c>
      <c r="Q7" s="18">
        <f t="shared" si="2"/>
        <v>2.3182972437929663E-3</v>
      </c>
    </row>
    <row r="8" spans="1:17" x14ac:dyDescent="0.25">
      <c r="A8" s="17">
        <v>6</v>
      </c>
      <c r="B8" s="3">
        <v>2940</v>
      </c>
      <c r="C8" s="3">
        <v>9044489.0099999998</v>
      </c>
      <c r="D8" s="18">
        <f t="shared" si="0"/>
        <v>2.4342121059826144E-3</v>
      </c>
      <c r="H8" s="17">
        <v>6</v>
      </c>
      <c r="I8" s="3">
        <v>3351</v>
      </c>
      <c r="J8" s="3">
        <v>6774698.2699999996</v>
      </c>
      <c r="K8" s="18">
        <f t="shared" si="1"/>
        <v>2.7745050228393676E-3</v>
      </c>
      <c r="N8" s="17">
        <v>6</v>
      </c>
      <c r="O8" s="3">
        <v>1763</v>
      </c>
      <c r="P8" s="3">
        <v>5087766.9000000004</v>
      </c>
      <c r="Q8" s="18">
        <f t="shared" si="2"/>
        <v>1.4596993002882141E-3</v>
      </c>
    </row>
    <row r="9" spans="1:17" x14ac:dyDescent="0.25">
      <c r="A9" s="17">
        <v>7</v>
      </c>
      <c r="B9" s="3">
        <v>1965</v>
      </c>
      <c r="C9" s="3">
        <v>5801789.0999999996</v>
      </c>
      <c r="D9" s="18">
        <f t="shared" si="0"/>
        <v>1.6269478871618495E-3</v>
      </c>
      <c r="H9" s="17">
        <v>7</v>
      </c>
      <c r="I9" s="3">
        <v>2275</v>
      </c>
      <c r="J9" s="3">
        <v>5823582.9400000004</v>
      </c>
      <c r="K9" s="18">
        <f t="shared" si="1"/>
        <v>1.883616510581785E-3</v>
      </c>
      <c r="N9" s="17">
        <v>7</v>
      </c>
      <c r="O9" s="3">
        <v>1257</v>
      </c>
      <c r="P9" s="3">
        <v>3290175.87</v>
      </c>
      <c r="Q9" s="18">
        <f t="shared" si="2"/>
        <v>1.0407498698027709E-3</v>
      </c>
    </row>
    <row r="10" spans="1:17" x14ac:dyDescent="0.25">
      <c r="A10" s="17">
        <v>8</v>
      </c>
      <c r="B10" s="3">
        <v>1434</v>
      </c>
      <c r="C10" s="3">
        <v>33879078.82</v>
      </c>
      <c r="D10" s="18">
        <f t="shared" si="0"/>
        <v>1.1872993741425405E-3</v>
      </c>
      <c r="H10" s="17">
        <v>8</v>
      </c>
      <c r="I10" s="3">
        <v>1741</v>
      </c>
      <c r="J10" s="3">
        <v>4965379.6399999997</v>
      </c>
      <c r="K10" s="18">
        <f t="shared" si="1"/>
        <v>1.4414841076584122E-3</v>
      </c>
      <c r="N10" s="17">
        <v>8</v>
      </c>
      <c r="O10" s="3">
        <v>863</v>
      </c>
      <c r="P10" s="3">
        <v>3090900.06</v>
      </c>
      <c r="Q10" s="18">
        <f t="shared" si="2"/>
        <v>7.1453232906904635E-4</v>
      </c>
    </row>
    <row r="11" spans="1:17" x14ac:dyDescent="0.25">
      <c r="A11" s="17">
        <v>9</v>
      </c>
      <c r="B11" s="3">
        <v>1054</v>
      </c>
      <c r="C11" s="3">
        <v>3284075.17</v>
      </c>
      <c r="D11" s="18">
        <f t="shared" si="0"/>
        <v>8.7267331962778086E-4</v>
      </c>
      <c r="H11" s="17">
        <v>9</v>
      </c>
      <c r="I11" s="3">
        <v>1285</v>
      </c>
      <c r="J11" s="3">
        <v>6039457.9299999997</v>
      </c>
      <c r="K11" s="18">
        <f t="shared" si="1"/>
        <v>1.0639328422407004E-3</v>
      </c>
      <c r="N11" s="17">
        <v>9</v>
      </c>
      <c r="O11" s="3">
        <v>638</v>
      </c>
      <c r="P11" s="3">
        <v>3317558.52</v>
      </c>
      <c r="Q11" s="18">
        <f t="shared" si="2"/>
        <v>5.282405862642544E-4</v>
      </c>
    </row>
    <row r="12" spans="1:17" x14ac:dyDescent="0.25">
      <c r="A12" s="17">
        <v>10</v>
      </c>
      <c r="B12" s="3">
        <v>790</v>
      </c>
      <c r="C12" s="3">
        <v>3219755.54</v>
      </c>
      <c r="D12" s="18">
        <f t="shared" si="0"/>
        <v>6.5409100807015835E-4</v>
      </c>
      <c r="H12" s="17">
        <v>10</v>
      </c>
      <c r="I12" s="3">
        <v>1061</v>
      </c>
      <c r="J12" s="3">
        <v>3836084.62</v>
      </c>
      <c r="K12" s="18">
        <f t="shared" si="1"/>
        <v>8.7846906273726319E-4</v>
      </c>
      <c r="N12" s="17">
        <v>10</v>
      </c>
      <c r="O12" s="3">
        <v>494</v>
      </c>
      <c r="P12" s="3">
        <v>2065176.64</v>
      </c>
      <c r="Q12" s="18">
        <f t="shared" si="2"/>
        <v>4.0901387086918759E-4</v>
      </c>
    </row>
    <row r="13" spans="1:17" x14ac:dyDescent="0.25">
      <c r="A13" s="17" t="s">
        <v>79</v>
      </c>
      <c r="B13" s="3">
        <v>5151</v>
      </c>
      <c r="C13" s="3">
        <v>102633694.70999999</v>
      </c>
      <c r="D13" s="18">
        <f t="shared" si="0"/>
        <v>4.2648389652777032E-3</v>
      </c>
      <c r="H13" s="17" t="s">
        <v>79</v>
      </c>
      <c r="I13" s="3">
        <v>6118</v>
      </c>
      <c r="J13" s="3">
        <v>117812395.15000001</v>
      </c>
      <c r="K13" s="18">
        <f t="shared" si="1"/>
        <v>5.0654794776876311E-3</v>
      </c>
      <c r="N13" s="17" t="s">
        <v>79</v>
      </c>
      <c r="O13" s="3">
        <v>2943</v>
      </c>
      <c r="P13" s="3">
        <v>63909816.600000001</v>
      </c>
      <c r="Q13" s="18">
        <f t="shared" si="2"/>
        <v>2.4366959958866783E-3</v>
      </c>
    </row>
    <row r="14" spans="1:17" x14ac:dyDescent="0.25">
      <c r="C14" s="19">
        <f>SUM(C3:C13)</f>
        <v>586804734.34000003</v>
      </c>
      <c r="I14" s="1"/>
      <c r="J14" s="1">
        <f>SUM(J3:J13)</f>
        <v>620992383.25</v>
      </c>
    </row>
    <row r="16" spans="1:17" x14ac:dyDescent="0.25">
      <c r="A16" s="23" t="s">
        <v>81</v>
      </c>
      <c r="H16" s="17" t="s">
        <v>82</v>
      </c>
      <c r="N16" s="17" t="s">
        <v>83</v>
      </c>
    </row>
    <row r="17" spans="1:17" x14ac:dyDescent="0.25">
      <c r="A17" s="17" t="s">
        <v>77</v>
      </c>
      <c r="B17" s="17" t="s">
        <v>78</v>
      </c>
      <c r="C17" s="17" t="s">
        <v>21</v>
      </c>
      <c r="D17" s="24" t="s">
        <v>80</v>
      </c>
      <c r="H17" s="17" t="s">
        <v>77</v>
      </c>
      <c r="I17" s="17" t="s">
        <v>78</v>
      </c>
      <c r="J17" s="17" t="s">
        <v>21</v>
      </c>
      <c r="K17" s="24" t="s">
        <v>80</v>
      </c>
      <c r="N17" s="17" t="s">
        <v>77</v>
      </c>
      <c r="O17" s="17" t="s">
        <v>78</v>
      </c>
      <c r="P17" s="17" t="s">
        <v>21</v>
      </c>
      <c r="Q17" s="24" t="s">
        <v>80</v>
      </c>
    </row>
    <row r="18" spans="1:17" x14ac:dyDescent="0.25">
      <c r="A18" s="17">
        <v>1</v>
      </c>
      <c r="B18" s="3">
        <v>960109</v>
      </c>
      <c r="C18" s="3">
        <v>304980579.19</v>
      </c>
      <c r="D18" s="18">
        <f>IFERROR(B18/SUM($B$3:$B$13),0)</f>
        <v>0.79493501730029315</v>
      </c>
      <c r="H18" s="17">
        <v>1</v>
      </c>
      <c r="I18" s="3">
        <v>1032568</v>
      </c>
      <c r="J18" s="3">
        <v>335825376.37</v>
      </c>
      <c r="K18" s="18">
        <f>IFERROR(I18/SUM($B$3:$B$13),0)</f>
        <v>0.85492841015314835</v>
      </c>
      <c r="N18" s="17">
        <v>1</v>
      </c>
      <c r="O18" s="3">
        <v>1075268</v>
      </c>
      <c r="P18" s="3">
        <v>349837543.14999998</v>
      </c>
      <c r="Q18" s="18">
        <f>IFERROR(O18/SUM($B$3:$B$13),0)</f>
        <v>0.89028244312099114</v>
      </c>
    </row>
    <row r="19" spans="1:17" x14ac:dyDescent="0.25">
      <c r="A19" s="17">
        <v>2</v>
      </c>
      <c r="B19" s="3">
        <v>71612</v>
      </c>
      <c r="C19" s="3">
        <v>47954448.5</v>
      </c>
      <c r="D19" s="18">
        <f t="shared" ref="D19:D28" si="3">IFERROR(B19/SUM($B$3:$B$13),0)</f>
        <v>5.9292107936607816E-2</v>
      </c>
      <c r="H19" s="17">
        <v>2</v>
      </c>
      <c r="I19" s="3">
        <v>75757</v>
      </c>
      <c r="J19" s="3">
        <v>50498264.719999999</v>
      </c>
      <c r="K19" s="18">
        <f t="shared" ref="K19:K28" si="4">IFERROR(I19/SUM($B$3:$B$13),0)</f>
        <v>6.2724015820722762E-2</v>
      </c>
      <c r="N19" s="17">
        <v>2</v>
      </c>
      <c r="O19" s="3">
        <v>78468</v>
      </c>
      <c r="P19" s="3">
        <v>52071342.659999996</v>
      </c>
      <c r="Q19" s="18">
        <f t="shared" ref="Q19:Q28" si="5">IFERROR(O19/SUM($B$3:$B$13),0)</f>
        <v>6.4968624330695168E-2</v>
      </c>
    </row>
    <row r="20" spans="1:17" x14ac:dyDescent="0.25">
      <c r="A20" s="17">
        <v>3</v>
      </c>
      <c r="B20" s="3">
        <v>19116</v>
      </c>
      <c r="C20" s="3">
        <v>19480389.16</v>
      </c>
      <c r="D20" s="18">
        <f t="shared" si="3"/>
        <v>1.582734646869512E-2</v>
      </c>
      <c r="G20" s="5"/>
      <c r="H20" s="17">
        <v>3</v>
      </c>
      <c r="I20" s="3">
        <v>20413</v>
      </c>
      <c r="J20" s="3">
        <v>20991975.109999999</v>
      </c>
      <c r="K20" s="18">
        <f t="shared" si="4"/>
        <v>1.6901214870552076E-2</v>
      </c>
      <c r="N20" s="17">
        <v>3</v>
      </c>
      <c r="O20" s="3">
        <v>21019</v>
      </c>
      <c r="P20" s="3">
        <v>21593220.199999999</v>
      </c>
      <c r="Q20" s="18">
        <f t="shared" si="5"/>
        <v>1.7402960631172984E-2</v>
      </c>
    </row>
    <row r="21" spans="1:17" x14ac:dyDescent="0.25">
      <c r="A21" s="17">
        <v>4</v>
      </c>
      <c r="B21" s="3">
        <v>7979</v>
      </c>
      <c r="C21" s="3">
        <v>11919386.5</v>
      </c>
      <c r="D21" s="18">
        <f t="shared" si="3"/>
        <v>6.6063191815085992E-3</v>
      </c>
      <c r="H21" s="17">
        <v>4</v>
      </c>
      <c r="I21" s="3">
        <v>8533</v>
      </c>
      <c r="J21" s="3">
        <v>12866985.890000001</v>
      </c>
      <c r="K21" s="18">
        <f t="shared" si="4"/>
        <v>7.0650108504590643E-3</v>
      </c>
      <c r="N21" s="17">
        <v>4</v>
      </c>
      <c r="O21" s="3">
        <v>8991</v>
      </c>
      <c r="P21" s="3">
        <v>13280716.59</v>
      </c>
      <c r="Q21" s="18">
        <f t="shared" si="5"/>
        <v>7.444218042479485E-3</v>
      </c>
    </row>
    <row r="22" spans="1:17" x14ac:dyDescent="0.25">
      <c r="A22" s="17">
        <v>5</v>
      </c>
      <c r="B22" s="3">
        <v>4478</v>
      </c>
      <c r="C22" s="3">
        <v>8196439.5800000001</v>
      </c>
      <c r="D22" s="18">
        <f t="shared" si="3"/>
        <v>3.7076196634660366E-3</v>
      </c>
      <c r="H22" s="17">
        <v>5</v>
      </c>
      <c r="I22" s="3">
        <v>4797</v>
      </c>
      <c r="J22" s="3">
        <v>8649857.7200000007</v>
      </c>
      <c r="K22" s="18">
        <f t="shared" si="4"/>
        <v>3.9717399565981637E-3</v>
      </c>
      <c r="N22" s="17">
        <v>5</v>
      </c>
      <c r="O22" s="3">
        <v>4889</v>
      </c>
      <c r="P22" s="3">
        <v>8128244.8499999996</v>
      </c>
      <c r="Q22" s="18">
        <f t="shared" si="5"/>
        <v>4.0479125803227897E-3</v>
      </c>
    </row>
    <row r="23" spans="1:17" x14ac:dyDescent="0.25">
      <c r="A23" s="17">
        <v>6</v>
      </c>
      <c r="B23" s="3">
        <v>2728</v>
      </c>
      <c r="C23" s="3">
        <v>5660132.3099999996</v>
      </c>
      <c r="D23" s="18">
        <f t="shared" si="3"/>
        <v>2.2586838860954328E-3</v>
      </c>
      <c r="H23" s="17">
        <v>6</v>
      </c>
      <c r="I23" s="3">
        <v>2980</v>
      </c>
      <c r="J23" s="3">
        <v>7580600.8799999999</v>
      </c>
      <c r="K23" s="18">
        <f t="shared" si="4"/>
        <v>2.4673306380367998E-3</v>
      </c>
      <c r="N23" s="17">
        <v>6</v>
      </c>
      <c r="O23" s="3">
        <v>3003</v>
      </c>
      <c r="P23" s="3">
        <v>6504567.0899999999</v>
      </c>
      <c r="Q23" s="18">
        <f t="shared" si="5"/>
        <v>2.4863737939679561E-3</v>
      </c>
    </row>
    <row r="24" spans="1:17" x14ac:dyDescent="0.25">
      <c r="A24" s="17">
        <v>7</v>
      </c>
      <c r="B24" s="3">
        <v>1843</v>
      </c>
      <c r="C24" s="3">
        <v>7045480.96</v>
      </c>
      <c r="D24" s="18">
        <f t="shared" si="3"/>
        <v>1.5259363643965844E-3</v>
      </c>
      <c r="H24" s="17">
        <v>7</v>
      </c>
      <c r="I24" s="3">
        <v>2008</v>
      </c>
      <c r="J24" s="3">
        <v>6623739.8899999997</v>
      </c>
      <c r="K24" s="18">
        <f t="shared" si="4"/>
        <v>1.6625503091200985E-3</v>
      </c>
      <c r="N24" s="17">
        <v>7</v>
      </c>
      <c r="O24" s="3">
        <v>2110</v>
      </c>
      <c r="P24" s="3">
        <v>6234909.5300000003</v>
      </c>
      <c r="Q24" s="18">
        <f t="shared" si="5"/>
        <v>1.7470025658582709E-3</v>
      </c>
    </row>
    <row r="25" spans="1:17" x14ac:dyDescent="0.25">
      <c r="A25" s="17">
        <v>8</v>
      </c>
      <c r="B25" s="3">
        <v>1235</v>
      </c>
      <c r="C25" s="3">
        <v>4589580.84</v>
      </c>
      <c r="D25" s="18">
        <f t="shared" si="3"/>
        <v>1.022534677172969E-3</v>
      </c>
      <c r="H25" s="17">
        <v>8</v>
      </c>
      <c r="I25" s="3">
        <v>1389</v>
      </c>
      <c r="J25" s="3">
        <v>5885103.8300000001</v>
      </c>
      <c r="K25" s="18">
        <f t="shared" si="4"/>
        <v>1.1500410255815821E-3</v>
      </c>
      <c r="N25" s="17">
        <v>8</v>
      </c>
      <c r="O25" s="3">
        <v>1526</v>
      </c>
      <c r="P25" s="3">
        <v>4307448.8</v>
      </c>
      <c r="Q25" s="18">
        <f t="shared" si="5"/>
        <v>1.2634719978671665E-3</v>
      </c>
    </row>
    <row r="26" spans="1:17" x14ac:dyDescent="0.25">
      <c r="A26" s="17">
        <v>9</v>
      </c>
      <c r="B26" s="3">
        <v>1013</v>
      </c>
      <c r="C26" s="3">
        <v>3697659.74</v>
      </c>
      <c r="D26" s="18">
        <f t="shared" si="3"/>
        <v>8.3872682427224099E-4</v>
      </c>
      <c r="H26" s="17">
        <v>9</v>
      </c>
      <c r="I26" s="3">
        <v>1098</v>
      </c>
      <c r="J26" s="3">
        <v>7152616.8499999996</v>
      </c>
      <c r="K26" s="18">
        <f t="shared" si="4"/>
        <v>9.0910370488738455E-4</v>
      </c>
      <c r="N26" s="17">
        <v>9</v>
      </c>
      <c r="O26" s="3">
        <v>1094</v>
      </c>
      <c r="P26" s="3">
        <v>4023105.22</v>
      </c>
      <c r="Q26" s="18">
        <f t="shared" si="5"/>
        <v>9.0579185168196603E-4</v>
      </c>
    </row>
    <row r="27" spans="1:17" x14ac:dyDescent="0.25">
      <c r="A27" s="17">
        <v>10</v>
      </c>
      <c r="B27" s="3">
        <v>757</v>
      </c>
      <c r="C27" s="3">
        <v>3339883.86</v>
      </c>
      <c r="D27" s="18">
        <f t="shared" si="3"/>
        <v>6.2676821912545551E-4</v>
      </c>
      <c r="H27" s="17">
        <v>10</v>
      </c>
      <c r="I27" s="3">
        <v>835</v>
      </c>
      <c r="J27" s="3">
        <v>4214017.4400000004</v>
      </c>
      <c r="K27" s="18">
        <f t="shared" si="4"/>
        <v>6.9134935663111663E-4</v>
      </c>
      <c r="N27" s="17">
        <v>10</v>
      </c>
      <c r="O27" s="3">
        <v>804</v>
      </c>
      <c r="P27" s="3">
        <v>3148718.6</v>
      </c>
      <c r="Q27" s="18">
        <f t="shared" si="5"/>
        <v>6.656824942891231E-4</v>
      </c>
    </row>
    <row r="28" spans="1:17" x14ac:dyDescent="0.25">
      <c r="A28" s="17" t="s">
        <v>79</v>
      </c>
      <c r="B28" s="3">
        <v>4734</v>
      </c>
      <c r="C28" s="3">
        <v>97864317.319999993</v>
      </c>
      <c r="D28" s="18">
        <f t="shared" si="3"/>
        <v>3.919578268612822E-3</v>
      </c>
      <c r="H28" s="17" t="s">
        <v>79</v>
      </c>
      <c r="I28" s="3">
        <v>5229</v>
      </c>
      <c r="J28" s="3">
        <v>102145460.20999999</v>
      </c>
      <c r="K28" s="18">
        <f t="shared" si="4"/>
        <v>4.3294201027833639E-3</v>
      </c>
      <c r="N28" s="17" t="s">
        <v>79</v>
      </c>
      <c r="O28" s="3">
        <v>5460</v>
      </c>
      <c r="P28" s="3">
        <v>105858864</v>
      </c>
      <c r="Q28" s="18">
        <f t="shared" si="5"/>
        <v>4.5206796253962839E-3</v>
      </c>
    </row>
    <row r="29" spans="1:17" x14ac:dyDescent="0.25">
      <c r="C29" s="19">
        <f>SUM(C18:C28)</f>
        <v>514728297.95999998</v>
      </c>
      <c r="J29" s="19">
        <f>SUM(J18:J28)</f>
        <v>562433998.91000009</v>
      </c>
    </row>
  </sheetData>
  <conditionalFormatting sqref="D3:D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K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:Q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228B-BA41-4F79-868F-43DC6AE3668D}">
  <dimension ref="A1:T33"/>
  <sheetViews>
    <sheetView topLeftCell="K1" workbookViewId="0">
      <selection activeCell="E17" sqref="E17"/>
    </sheetView>
  </sheetViews>
  <sheetFormatPr defaultRowHeight="15" x14ac:dyDescent="0.25"/>
  <cols>
    <col min="2" max="2" width="9.28515625" bestFit="1" customWidth="1"/>
    <col min="3" max="4" width="15.28515625" bestFit="1" customWidth="1"/>
    <col min="5" max="5" width="15.28515625" style="15" bestFit="1" customWidth="1"/>
    <col min="6" max="6" width="12" style="15" bestFit="1" customWidth="1"/>
    <col min="7" max="14" width="15.28515625" style="15" customWidth="1"/>
    <col min="15" max="15" width="9.140625" bestFit="1" customWidth="1"/>
    <col min="16" max="16" width="11.5703125" bestFit="1" customWidth="1"/>
    <col min="17" max="17" width="14.28515625" bestFit="1" customWidth="1"/>
    <col min="18" max="18" width="11.5703125" bestFit="1" customWidth="1"/>
    <col min="19" max="20" width="12.140625" bestFit="1" customWidth="1"/>
  </cols>
  <sheetData>
    <row r="1" spans="1:20" x14ac:dyDescent="0.25">
      <c r="A1" s="25" t="s">
        <v>29</v>
      </c>
      <c r="H1" s="26" t="s">
        <v>96</v>
      </c>
      <c r="O1" s="26" t="s">
        <v>31</v>
      </c>
      <c r="P1" s="1"/>
      <c r="Q1" s="1"/>
    </row>
    <row r="2" spans="1:20" x14ac:dyDescent="0.25">
      <c r="A2" s="17" t="s">
        <v>92</v>
      </c>
      <c r="B2" s="17" t="s">
        <v>78</v>
      </c>
      <c r="C2" s="17" t="s">
        <v>21</v>
      </c>
      <c r="D2" s="3" t="s">
        <v>34</v>
      </c>
      <c r="E2" s="3" t="s">
        <v>17</v>
      </c>
      <c r="F2" s="3" t="s">
        <v>15</v>
      </c>
      <c r="G2" s="1"/>
      <c r="H2" s="3" t="s">
        <v>92</v>
      </c>
      <c r="I2" s="3" t="s">
        <v>78</v>
      </c>
      <c r="J2" s="3" t="s">
        <v>21</v>
      </c>
      <c r="K2" s="3" t="s">
        <v>34</v>
      </c>
      <c r="L2" s="3" t="s">
        <v>17</v>
      </c>
      <c r="M2" s="3" t="s">
        <v>15</v>
      </c>
      <c r="N2" s="1"/>
      <c r="O2" s="17" t="s">
        <v>92</v>
      </c>
      <c r="P2" s="3" t="s">
        <v>78</v>
      </c>
      <c r="Q2" s="3" t="s">
        <v>21</v>
      </c>
      <c r="R2" s="27" t="s">
        <v>34</v>
      </c>
      <c r="S2" s="17" t="s">
        <v>17</v>
      </c>
      <c r="T2" s="17" t="s">
        <v>15</v>
      </c>
    </row>
    <row r="3" spans="1:20" x14ac:dyDescent="0.25">
      <c r="A3" s="17" t="s">
        <v>84</v>
      </c>
      <c r="B3" s="3">
        <v>99245</v>
      </c>
      <c r="C3" s="3">
        <v>6762799.8499999996</v>
      </c>
      <c r="D3" s="3">
        <v>110597</v>
      </c>
      <c r="E3" s="3">
        <v>61.148130999999999</v>
      </c>
      <c r="F3" s="3">
        <v>68.142474000000007</v>
      </c>
      <c r="G3" s="1"/>
      <c r="H3" s="3" t="s">
        <v>84</v>
      </c>
      <c r="I3" s="3">
        <v>110217</v>
      </c>
      <c r="J3" s="3">
        <v>7444926.6299999999</v>
      </c>
      <c r="K3" s="3">
        <v>118184</v>
      </c>
      <c r="L3" s="3">
        <v>62.994370000000004</v>
      </c>
      <c r="M3" s="3">
        <v>67.547898000000004</v>
      </c>
      <c r="N3" s="1"/>
      <c r="O3" s="3" t="s">
        <v>84</v>
      </c>
      <c r="P3" s="3">
        <v>73297</v>
      </c>
      <c r="Q3" s="3">
        <v>5416433</v>
      </c>
      <c r="R3" s="3">
        <v>78282</v>
      </c>
      <c r="S3" s="3">
        <v>69.191295999999994</v>
      </c>
      <c r="T3" s="3">
        <v>73.897063000000003</v>
      </c>
    </row>
    <row r="4" spans="1:20" x14ac:dyDescent="0.25">
      <c r="A4" s="17" t="s">
        <v>85</v>
      </c>
      <c r="B4" s="3">
        <v>185535</v>
      </c>
      <c r="C4" s="3">
        <v>24786753.98</v>
      </c>
      <c r="D4" s="3">
        <v>210259</v>
      </c>
      <c r="E4" s="3">
        <v>117.886768</v>
      </c>
      <c r="F4" s="3">
        <v>133.59610799999999</v>
      </c>
      <c r="H4" s="17" t="s">
        <v>85</v>
      </c>
      <c r="I4" s="3">
        <v>181928</v>
      </c>
      <c r="J4" s="3">
        <v>24414268.260000002</v>
      </c>
      <c r="K4" s="3">
        <v>205529</v>
      </c>
      <c r="L4" s="3">
        <v>118.787462</v>
      </c>
      <c r="M4" s="3">
        <v>134.19741999999999</v>
      </c>
      <c r="O4" s="17" t="s">
        <v>85</v>
      </c>
      <c r="P4" s="3">
        <v>112691</v>
      </c>
      <c r="Q4" s="3">
        <v>15033776.859999999</v>
      </c>
      <c r="R4" s="3">
        <v>126420</v>
      </c>
      <c r="S4" s="3">
        <v>118.919292</v>
      </c>
      <c r="T4" s="3">
        <v>133.40707699999999</v>
      </c>
    </row>
    <row r="5" spans="1:20" x14ac:dyDescent="0.25">
      <c r="A5" s="17" t="s">
        <v>86</v>
      </c>
      <c r="B5" s="3">
        <v>139172</v>
      </c>
      <c r="C5" s="3">
        <v>32500547.219999999</v>
      </c>
      <c r="D5" s="3">
        <v>182786</v>
      </c>
      <c r="E5" s="3">
        <v>177.806545</v>
      </c>
      <c r="F5" s="3">
        <v>233.527917</v>
      </c>
      <c r="H5" s="17" t="s">
        <v>86</v>
      </c>
      <c r="I5" s="3">
        <v>150527</v>
      </c>
      <c r="J5" s="3">
        <v>34909292.240000002</v>
      </c>
      <c r="K5" s="3">
        <v>196085</v>
      </c>
      <c r="L5" s="3">
        <v>178.03142600000001</v>
      </c>
      <c r="M5" s="3">
        <v>231.91382400000001</v>
      </c>
      <c r="O5" s="17" t="s">
        <v>86</v>
      </c>
      <c r="P5" s="3">
        <v>101639</v>
      </c>
      <c r="Q5" s="3">
        <v>22874506.449999999</v>
      </c>
      <c r="R5" s="3">
        <v>127607</v>
      </c>
      <c r="S5" s="3">
        <v>179.25745800000001</v>
      </c>
      <c r="T5" s="3">
        <v>225.05638999999999</v>
      </c>
    </row>
    <row r="6" spans="1:20" x14ac:dyDescent="0.25">
      <c r="A6" s="17" t="s">
        <v>87</v>
      </c>
      <c r="B6" s="3">
        <v>197149</v>
      </c>
      <c r="C6" s="3">
        <v>58812893.810000002</v>
      </c>
      <c r="D6" s="3">
        <v>264421</v>
      </c>
      <c r="E6" s="3">
        <v>222.42141799999999</v>
      </c>
      <c r="F6" s="3">
        <v>298.31697800000001</v>
      </c>
      <c r="H6" s="17" t="s">
        <v>87</v>
      </c>
      <c r="I6" s="3">
        <v>199565</v>
      </c>
      <c r="J6" s="3">
        <v>61990642.549999997</v>
      </c>
      <c r="K6" s="3">
        <v>277519</v>
      </c>
      <c r="L6" s="3">
        <v>223.37440900000001</v>
      </c>
      <c r="M6" s="3">
        <v>310.62882999999999</v>
      </c>
      <c r="O6" s="17" t="s">
        <v>87</v>
      </c>
      <c r="P6" s="3">
        <v>124439</v>
      </c>
      <c r="Q6" s="3">
        <v>37125887.719999999</v>
      </c>
      <c r="R6" s="3">
        <v>165896</v>
      </c>
      <c r="S6" s="3">
        <v>223.790132</v>
      </c>
      <c r="T6" s="3">
        <v>298.34607899999997</v>
      </c>
    </row>
    <row r="7" spans="1:20" x14ac:dyDescent="0.25">
      <c r="A7" s="17" t="s">
        <v>88</v>
      </c>
      <c r="B7" s="3">
        <v>141732</v>
      </c>
      <c r="C7" s="3">
        <v>98260815.299999997</v>
      </c>
      <c r="D7" s="3">
        <v>353725</v>
      </c>
      <c r="E7" s="3">
        <v>277.78872100000001</v>
      </c>
      <c r="F7" s="3">
        <v>693.28602799999999</v>
      </c>
      <c r="H7" s="17" t="s">
        <v>88</v>
      </c>
      <c r="I7" s="3">
        <v>158251</v>
      </c>
      <c r="J7" s="3">
        <v>81312977.450000003</v>
      </c>
      <c r="K7" s="3">
        <v>294857</v>
      </c>
      <c r="L7" s="3">
        <v>275.77089000000001</v>
      </c>
      <c r="M7" s="3">
        <v>513.82283500000005</v>
      </c>
      <c r="O7" s="17" t="s">
        <v>88</v>
      </c>
      <c r="P7" s="3">
        <v>108097</v>
      </c>
      <c r="Q7" s="3">
        <v>46608241.25</v>
      </c>
      <c r="R7" s="3">
        <v>168924</v>
      </c>
      <c r="S7" s="3">
        <v>275.91248899999999</v>
      </c>
      <c r="T7" s="3">
        <v>431.17053399999998</v>
      </c>
    </row>
    <row r="8" spans="1:20" x14ac:dyDescent="0.25">
      <c r="A8" s="17" t="s">
        <v>89</v>
      </c>
      <c r="B8" s="3">
        <v>103468</v>
      </c>
      <c r="C8" s="3">
        <v>56987475.079999998</v>
      </c>
      <c r="D8" s="3">
        <v>176925</v>
      </c>
      <c r="E8" s="3">
        <v>322.09961900000002</v>
      </c>
      <c r="F8" s="3">
        <v>550.773912</v>
      </c>
      <c r="H8" s="17" t="s">
        <v>89</v>
      </c>
      <c r="I8" s="3">
        <v>108745</v>
      </c>
      <c r="J8" s="3">
        <v>64410124.75</v>
      </c>
      <c r="K8" s="3">
        <v>199708</v>
      </c>
      <c r="L8" s="3">
        <v>322.52150499999999</v>
      </c>
      <c r="M8" s="3">
        <v>592.30424200000004</v>
      </c>
      <c r="O8" s="17" t="s">
        <v>89</v>
      </c>
      <c r="P8" s="3">
        <v>71575</v>
      </c>
      <c r="Q8" s="3">
        <v>38817969.420000002</v>
      </c>
      <c r="R8" s="3">
        <v>120283</v>
      </c>
      <c r="S8" s="3">
        <v>322.721992</v>
      </c>
      <c r="T8" s="3">
        <v>542.33977500000003</v>
      </c>
    </row>
    <row r="9" spans="1:20" x14ac:dyDescent="0.25">
      <c r="A9" s="17" t="s">
        <v>90</v>
      </c>
      <c r="B9" s="3">
        <v>71151</v>
      </c>
      <c r="C9" s="3">
        <v>40433507.439999998</v>
      </c>
      <c r="D9" s="3">
        <v>108123</v>
      </c>
      <c r="E9" s="3">
        <v>373.95843100000002</v>
      </c>
      <c r="F9" s="3">
        <v>568.27742999999998</v>
      </c>
      <c r="H9" s="17" t="s">
        <v>90</v>
      </c>
      <c r="I9" s="3">
        <v>82308</v>
      </c>
      <c r="J9" s="3">
        <v>48421293.899999999</v>
      </c>
      <c r="K9" s="3">
        <v>129462</v>
      </c>
      <c r="L9" s="3">
        <v>374.01935600000002</v>
      </c>
      <c r="M9" s="3">
        <v>588.29389500000002</v>
      </c>
      <c r="O9" s="17" t="s">
        <v>90</v>
      </c>
      <c r="P9" s="3">
        <v>57765</v>
      </c>
      <c r="Q9" s="3">
        <v>31138965.199999999</v>
      </c>
      <c r="R9" s="3">
        <v>83202</v>
      </c>
      <c r="S9" s="3">
        <v>374.25741199999999</v>
      </c>
      <c r="T9" s="3">
        <v>539.06284400000004</v>
      </c>
    </row>
    <row r="10" spans="1:20" x14ac:dyDescent="0.25">
      <c r="A10" s="17" t="s">
        <v>93</v>
      </c>
      <c r="B10" s="3">
        <v>64156</v>
      </c>
      <c r="C10" s="3">
        <v>35285015.130000003</v>
      </c>
      <c r="D10" s="3">
        <v>83720</v>
      </c>
      <c r="E10" s="3">
        <v>421.464586</v>
      </c>
      <c r="F10" s="3">
        <v>549.98776599999997</v>
      </c>
      <c r="H10" s="17" t="s">
        <v>93</v>
      </c>
      <c r="I10" s="3">
        <v>70710</v>
      </c>
      <c r="J10" s="3">
        <v>41522786.700000003</v>
      </c>
      <c r="K10" s="3">
        <v>98433</v>
      </c>
      <c r="L10" s="3">
        <v>421.83807000000002</v>
      </c>
      <c r="M10" s="3">
        <v>587.22651299999995</v>
      </c>
      <c r="O10" s="17" t="s">
        <v>93</v>
      </c>
      <c r="P10" s="3">
        <v>47467</v>
      </c>
      <c r="Q10" s="3">
        <v>26187412.350000001</v>
      </c>
      <c r="R10" s="3">
        <v>61946</v>
      </c>
      <c r="S10" s="3">
        <v>422.74581699999999</v>
      </c>
      <c r="T10" s="3">
        <v>551.69722899999999</v>
      </c>
    </row>
    <row r="11" spans="1:20" x14ac:dyDescent="0.25">
      <c r="A11" s="17" t="s">
        <v>94</v>
      </c>
      <c r="B11" s="3">
        <v>48998</v>
      </c>
      <c r="C11" s="3">
        <v>28520514.16</v>
      </c>
      <c r="D11" s="3">
        <v>60214</v>
      </c>
      <c r="E11" s="3">
        <v>473.65254199999998</v>
      </c>
      <c r="F11" s="3">
        <v>582.07506799999999</v>
      </c>
      <c r="H11" s="17" t="s">
        <v>94</v>
      </c>
      <c r="I11" s="3">
        <v>53994</v>
      </c>
      <c r="J11" s="3">
        <v>32374201.370000001</v>
      </c>
      <c r="K11" s="3">
        <v>68349</v>
      </c>
      <c r="L11" s="3">
        <v>473.66020500000002</v>
      </c>
      <c r="M11" s="3">
        <v>599.58886900000005</v>
      </c>
      <c r="O11" s="17" t="s">
        <v>94</v>
      </c>
      <c r="P11" s="3">
        <v>36695</v>
      </c>
      <c r="Q11" s="3">
        <v>21504297.57</v>
      </c>
      <c r="R11" s="3">
        <v>45352</v>
      </c>
      <c r="S11" s="3">
        <v>474.16426100000001</v>
      </c>
      <c r="T11" s="3">
        <v>586.02800300000001</v>
      </c>
    </row>
    <row r="12" spans="1:20" x14ac:dyDescent="0.25">
      <c r="A12" s="17" t="s">
        <v>91</v>
      </c>
      <c r="B12" s="3">
        <v>101452</v>
      </c>
      <c r="C12" s="3">
        <v>67921624.129999995</v>
      </c>
      <c r="D12" s="3">
        <v>117094</v>
      </c>
      <c r="E12" s="3">
        <v>580.06066999999996</v>
      </c>
      <c r="F12" s="3">
        <v>669.49517100000003</v>
      </c>
      <c r="H12" s="17" t="s">
        <v>91</v>
      </c>
      <c r="I12" s="3">
        <v>116662</v>
      </c>
      <c r="J12" s="3">
        <v>79200307.900000006</v>
      </c>
      <c r="K12" s="3">
        <v>136365</v>
      </c>
      <c r="L12" s="3">
        <v>580.79645000000005</v>
      </c>
      <c r="M12" s="3">
        <v>678.88693699999999</v>
      </c>
      <c r="O12" s="17" t="s">
        <v>91</v>
      </c>
      <c r="P12" s="3">
        <v>83010</v>
      </c>
      <c r="Q12" s="3">
        <v>55375553.899999999</v>
      </c>
      <c r="R12" s="3">
        <v>95227</v>
      </c>
      <c r="S12" s="3">
        <v>581.51106200000004</v>
      </c>
      <c r="T12" s="3">
        <v>667.09497499999998</v>
      </c>
    </row>
    <row r="13" spans="1:20" x14ac:dyDescent="0.25">
      <c r="A13" s="17" t="s">
        <v>95</v>
      </c>
      <c r="B13" s="3">
        <v>55725</v>
      </c>
      <c r="C13" s="3">
        <v>136532788.24000001</v>
      </c>
      <c r="D13" s="3">
        <v>64453</v>
      </c>
      <c r="E13" s="3">
        <v>2118.331005</v>
      </c>
      <c r="F13" s="3">
        <v>2450.11733</v>
      </c>
      <c r="H13" s="17" t="s">
        <v>95</v>
      </c>
      <c r="I13" s="3">
        <v>65535</v>
      </c>
      <c r="J13" s="3">
        <v>144991561.5</v>
      </c>
      <c r="K13" s="3">
        <v>75470</v>
      </c>
      <c r="L13" s="3">
        <v>1921.1814159999999</v>
      </c>
      <c r="M13" s="3">
        <v>2212.429412</v>
      </c>
      <c r="O13" s="17" t="s">
        <v>95</v>
      </c>
      <c r="P13" s="3">
        <v>47532</v>
      </c>
      <c r="Q13" s="3">
        <v>99411213.930000007</v>
      </c>
      <c r="R13" s="3">
        <v>54057</v>
      </c>
      <c r="S13" s="3">
        <v>1839.0072319999999</v>
      </c>
      <c r="T13" s="3">
        <v>2091.4586789999998</v>
      </c>
    </row>
    <row r="14" spans="1:20" x14ac:dyDescent="0.25">
      <c r="C14" s="19">
        <f>SUM(C3:C13)</f>
        <v>586804734.34000003</v>
      </c>
      <c r="J14" s="19">
        <f>SUM(J3:J13)</f>
        <v>620992383.25</v>
      </c>
      <c r="Q14" s="19">
        <f>SUM(Q3:Q13)</f>
        <v>399494257.64999998</v>
      </c>
    </row>
    <row r="18" spans="1:20" x14ac:dyDescent="0.25">
      <c r="A18" s="26" t="s">
        <v>81</v>
      </c>
      <c r="H18" s="26" t="s">
        <v>82</v>
      </c>
      <c r="O18" s="26" t="s">
        <v>97</v>
      </c>
    </row>
    <row r="19" spans="1:20" x14ac:dyDescent="0.25">
      <c r="A19" s="17" t="s">
        <v>92</v>
      </c>
      <c r="B19" s="17" t="s">
        <v>78</v>
      </c>
      <c r="C19" s="17" t="s">
        <v>21</v>
      </c>
      <c r="D19" s="3" t="s">
        <v>34</v>
      </c>
      <c r="E19" s="3" t="s">
        <v>17</v>
      </c>
      <c r="F19" s="3" t="s">
        <v>15</v>
      </c>
      <c r="H19" s="17" t="s">
        <v>92</v>
      </c>
      <c r="I19" s="17" t="s">
        <v>78</v>
      </c>
      <c r="J19" s="17" t="s">
        <v>21</v>
      </c>
      <c r="K19" s="3" t="s">
        <v>34</v>
      </c>
      <c r="L19" s="3" t="s">
        <v>17</v>
      </c>
      <c r="M19" s="3" t="s">
        <v>15</v>
      </c>
      <c r="O19" s="17" t="s">
        <v>92</v>
      </c>
      <c r="P19" s="17" t="s">
        <v>78</v>
      </c>
      <c r="Q19" s="17" t="s">
        <v>21</v>
      </c>
      <c r="R19" s="3" t="s">
        <v>34</v>
      </c>
      <c r="S19" s="3" t="s">
        <v>17</v>
      </c>
      <c r="T19" s="3" t="s">
        <v>15</v>
      </c>
    </row>
    <row r="20" spans="1:20" x14ac:dyDescent="0.25">
      <c r="A20" s="17" t="s">
        <v>84</v>
      </c>
      <c r="B20" s="3">
        <v>104689</v>
      </c>
      <c r="C20" s="3">
        <v>8414202.6799999997</v>
      </c>
      <c r="D20" s="3">
        <v>110177</v>
      </c>
      <c r="E20" s="3">
        <v>76.369866000000002</v>
      </c>
      <c r="F20" s="3">
        <v>80.373322000000002</v>
      </c>
      <c r="H20" s="17" t="s">
        <v>84</v>
      </c>
      <c r="I20" s="3">
        <v>109422</v>
      </c>
      <c r="J20" s="3">
        <v>8831502.8900000006</v>
      </c>
      <c r="K20" s="3">
        <v>114593</v>
      </c>
      <c r="L20" s="3">
        <v>77.068432999999999</v>
      </c>
      <c r="M20" s="3">
        <v>80.710487000000001</v>
      </c>
      <c r="O20" s="17" t="s">
        <v>84</v>
      </c>
      <c r="P20" s="3">
        <v>110176</v>
      </c>
      <c r="Q20" s="3">
        <v>8551171.2799999993</v>
      </c>
      <c r="R20" s="3">
        <v>116119</v>
      </c>
      <c r="S20" s="3">
        <v>73.641447999999997</v>
      </c>
      <c r="T20" s="3">
        <v>77.613738999999995</v>
      </c>
    </row>
    <row r="21" spans="1:20" x14ac:dyDescent="0.25">
      <c r="A21" s="17" t="s">
        <v>85</v>
      </c>
      <c r="B21" s="3">
        <v>74522</v>
      </c>
      <c r="C21" s="3">
        <v>11482127.859999999</v>
      </c>
      <c r="D21" s="3">
        <v>89726</v>
      </c>
      <c r="E21" s="3">
        <v>127.96879199999999</v>
      </c>
      <c r="F21" s="3">
        <v>154.077022</v>
      </c>
      <c r="H21" s="17" t="s">
        <v>85</v>
      </c>
      <c r="I21" s="3">
        <v>81821</v>
      </c>
      <c r="J21" s="3">
        <v>12451984.52</v>
      </c>
      <c r="K21" s="3">
        <v>97803</v>
      </c>
      <c r="L21" s="3">
        <v>127.31699999999999</v>
      </c>
      <c r="M21" s="3">
        <v>152.18567999999999</v>
      </c>
      <c r="O21" s="17" t="s">
        <v>85</v>
      </c>
      <c r="P21" s="3">
        <v>90422</v>
      </c>
      <c r="Q21" s="3">
        <v>13462286.68</v>
      </c>
      <c r="R21" s="3">
        <v>105864</v>
      </c>
      <c r="S21" s="3">
        <v>127.16586100000001</v>
      </c>
      <c r="T21" s="3">
        <v>148.882868</v>
      </c>
    </row>
    <row r="22" spans="1:20" x14ac:dyDescent="0.25">
      <c r="A22" s="17" t="s">
        <v>86</v>
      </c>
      <c r="B22" s="3">
        <v>193957</v>
      </c>
      <c r="C22" s="3">
        <v>42560578.240000002</v>
      </c>
      <c r="D22" s="3">
        <v>230547</v>
      </c>
      <c r="E22" s="3">
        <v>184.60694899999999</v>
      </c>
      <c r="F22" s="3">
        <v>219.43306100000001</v>
      </c>
      <c r="H22" s="17" t="s">
        <v>86</v>
      </c>
      <c r="I22" s="3">
        <v>198585</v>
      </c>
      <c r="J22" s="3">
        <v>43303567.590000004</v>
      </c>
      <c r="K22" s="3">
        <v>235452</v>
      </c>
      <c r="L22" s="3">
        <v>183.916754</v>
      </c>
      <c r="M22" s="3">
        <v>218.06061700000001</v>
      </c>
      <c r="O22" s="17" t="s">
        <v>86</v>
      </c>
      <c r="P22" s="3">
        <v>194448</v>
      </c>
      <c r="Q22" s="3">
        <v>42913368.409999996</v>
      </c>
      <c r="R22" s="3">
        <v>234444</v>
      </c>
      <c r="S22" s="3">
        <v>183.04315099999999</v>
      </c>
      <c r="T22" s="3">
        <v>220.693288</v>
      </c>
    </row>
    <row r="23" spans="1:20" x14ac:dyDescent="0.25">
      <c r="A23" s="17" t="s">
        <v>87</v>
      </c>
      <c r="B23" s="3">
        <v>169845</v>
      </c>
      <c r="C23" s="3">
        <v>53714183.530000001</v>
      </c>
      <c r="D23" s="3">
        <v>236732</v>
      </c>
      <c r="E23" s="3">
        <v>226.89870199999999</v>
      </c>
      <c r="F23" s="3">
        <v>316.25413500000002</v>
      </c>
      <c r="H23" s="17" t="s">
        <v>87</v>
      </c>
      <c r="I23" s="3">
        <v>174969</v>
      </c>
      <c r="J23" s="3">
        <v>55470151.100000001</v>
      </c>
      <c r="K23" s="3">
        <v>245121</v>
      </c>
      <c r="L23" s="3">
        <v>226.29701700000001</v>
      </c>
      <c r="M23" s="3">
        <v>317.02845100000002</v>
      </c>
      <c r="O23" s="17" t="s">
        <v>87</v>
      </c>
      <c r="P23" s="3">
        <v>194851</v>
      </c>
      <c r="Q23" s="3">
        <v>61352569.299999997</v>
      </c>
      <c r="R23" s="3">
        <v>272279</v>
      </c>
      <c r="S23" s="3">
        <v>225.32978800000001</v>
      </c>
      <c r="T23" s="3">
        <v>314.86915299999998</v>
      </c>
    </row>
    <row r="24" spans="1:20" x14ac:dyDescent="0.25">
      <c r="A24" s="17" t="s">
        <v>88</v>
      </c>
      <c r="B24" s="3">
        <v>137504</v>
      </c>
      <c r="C24" s="3">
        <v>64790092.850000001</v>
      </c>
      <c r="D24" s="3">
        <v>235456</v>
      </c>
      <c r="E24" s="3">
        <v>275.16857900000002</v>
      </c>
      <c r="F24" s="3">
        <v>471.18696799999998</v>
      </c>
      <c r="H24" s="17" t="s">
        <v>88</v>
      </c>
      <c r="I24" s="3">
        <v>148291</v>
      </c>
      <c r="J24" s="3">
        <v>70583614.109999999</v>
      </c>
      <c r="K24" s="3">
        <v>255642</v>
      </c>
      <c r="L24" s="3">
        <v>276.10335600000002</v>
      </c>
      <c r="M24" s="3">
        <v>475.98043100000001</v>
      </c>
      <c r="O24" s="17" t="s">
        <v>88</v>
      </c>
      <c r="P24" s="3">
        <v>159290</v>
      </c>
      <c r="Q24" s="3">
        <v>76945337.290000007</v>
      </c>
      <c r="R24" s="3">
        <v>279457</v>
      </c>
      <c r="S24" s="3">
        <v>275.33873699999998</v>
      </c>
      <c r="T24" s="3">
        <v>483.05190099999999</v>
      </c>
    </row>
    <row r="25" spans="1:20" x14ac:dyDescent="0.25">
      <c r="A25" s="17" t="s">
        <v>89</v>
      </c>
      <c r="B25" s="3">
        <v>85554</v>
      </c>
      <c r="C25" s="3">
        <v>51653384.659999996</v>
      </c>
      <c r="D25" s="3">
        <v>159677</v>
      </c>
      <c r="E25" s="3">
        <v>323.486693</v>
      </c>
      <c r="F25" s="3">
        <v>603.75183700000002</v>
      </c>
      <c r="H25" s="17" t="s">
        <v>89</v>
      </c>
      <c r="I25" s="3">
        <v>92727</v>
      </c>
      <c r="J25" s="3">
        <v>56575860.5</v>
      </c>
      <c r="K25" s="3">
        <v>174882</v>
      </c>
      <c r="L25" s="3">
        <v>323.50876899999997</v>
      </c>
      <c r="M25" s="3">
        <v>610.13362299999994</v>
      </c>
      <c r="O25" s="17" t="s">
        <v>89</v>
      </c>
      <c r="P25" s="3">
        <v>92807</v>
      </c>
      <c r="Q25" s="3">
        <v>57056141.600000001</v>
      </c>
      <c r="R25" s="3">
        <v>176554</v>
      </c>
      <c r="S25" s="3">
        <v>323.16538600000001</v>
      </c>
      <c r="T25" s="3">
        <v>614.78273799999999</v>
      </c>
    </row>
    <row r="26" spans="1:20" x14ac:dyDescent="0.25">
      <c r="A26" s="17" t="s">
        <v>90</v>
      </c>
      <c r="B26" s="3">
        <v>72913</v>
      </c>
      <c r="C26" s="3">
        <v>40159437.909999996</v>
      </c>
      <c r="D26" s="3">
        <v>106921</v>
      </c>
      <c r="E26" s="3">
        <v>375.59916099999998</v>
      </c>
      <c r="F26" s="3">
        <v>550.78570200000001</v>
      </c>
      <c r="H26" s="17" t="s">
        <v>90</v>
      </c>
      <c r="I26" s="3">
        <v>83440</v>
      </c>
      <c r="J26" s="3">
        <v>47135346.93</v>
      </c>
      <c r="K26" s="3">
        <v>125349</v>
      </c>
      <c r="L26" s="3">
        <v>376.032892</v>
      </c>
      <c r="M26" s="3">
        <v>564.90108999999995</v>
      </c>
      <c r="O26" s="17" t="s">
        <v>90</v>
      </c>
      <c r="P26" s="3">
        <v>85246</v>
      </c>
      <c r="Q26" s="3">
        <v>46675688.420000002</v>
      </c>
      <c r="R26" s="3">
        <v>124006</v>
      </c>
      <c r="S26" s="3">
        <v>376.39862900000003</v>
      </c>
      <c r="T26" s="3">
        <v>547.54109800000003</v>
      </c>
    </row>
    <row r="27" spans="1:20" x14ac:dyDescent="0.25">
      <c r="A27" s="17" t="s">
        <v>93</v>
      </c>
      <c r="B27" s="3">
        <v>54959</v>
      </c>
      <c r="C27" s="3">
        <v>31123544.07</v>
      </c>
      <c r="D27" s="3">
        <v>73215</v>
      </c>
      <c r="E27" s="3">
        <v>425.09791799999999</v>
      </c>
      <c r="F27" s="3">
        <v>566.30477399999995</v>
      </c>
      <c r="H27" s="17" t="s">
        <v>93</v>
      </c>
      <c r="I27" s="3">
        <v>61333</v>
      </c>
      <c r="J27" s="3">
        <v>35542446.770000003</v>
      </c>
      <c r="K27" s="3">
        <v>83667</v>
      </c>
      <c r="L27" s="3">
        <v>424.80842799999999</v>
      </c>
      <c r="M27" s="3">
        <v>579.49956399999996</v>
      </c>
      <c r="O27" s="17" t="s">
        <v>93</v>
      </c>
      <c r="P27" s="3">
        <v>63533</v>
      </c>
      <c r="Q27" s="3">
        <v>36087991.780000001</v>
      </c>
      <c r="R27" s="3">
        <v>84924</v>
      </c>
      <c r="S27" s="3">
        <v>424.94456000000002</v>
      </c>
      <c r="T27" s="3">
        <v>568.01963999999998</v>
      </c>
    </row>
    <row r="28" spans="1:20" x14ac:dyDescent="0.25">
      <c r="A28" s="17" t="s">
        <v>94</v>
      </c>
      <c r="B28" s="3">
        <v>45099</v>
      </c>
      <c r="C28" s="3">
        <v>26485171.289999999</v>
      </c>
      <c r="D28" s="3">
        <v>55757</v>
      </c>
      <c r="E28" s="3">
        <v>475.010694</v>
      </c>
      <c r="F28" s="3">
        <v>587.26737400000002</v>
      </c>
      <c r="H28" s="17" t="s">
        <v>94</v>
      </c>
      <c r="I28" s="3">
        <v>49326</v>
      </c>
      <c r="J28" s="3">
        <v>29442201.07</v>
      </c>
      <c r="K28" s="3">
        <v>61966</v>
      </c>
      <c r="L28" s="3">
        <v>475.13476900000001</v>
      </c>
      <c r="M28" s="3">
        <v>596.89009999999996</v>
      </c>
      <c r="O28" s="17" t="s">
        <v>94</v>
      </c>
      <c r="P28" s="3">
        <v>51240</v>
      </c>
      <c r="Q28" s="3">
        <v>30198277.219999999</v>
      </c>
      <c r="R28" s="3">
        <v>63606</v>
      </c>
      <c r="S28" s="3">
        <v>474.77089000000001</v>
      </c>
      <c r="T28" s="3">
        <v>589.34967300000005</v>
      </c>
    </row>
    <row r="29" spans="1:20" x14ac:dyDescent="0.25">
      <c r="A29" s="17" t="s">
        <v>91</v>
      </c>
      <c r="B29" s="3">
        <v>87258</v>
      </c>
      <c r="C29" s="3">
        <v>60041225.579999998</v>
      </c>
      <c r="D29" s="3">
        <v>103716</v>
      </c>
      <c r="E29" s="3">
        <v>578.90031999999997</v>
      </c>
      <c r="F29" s="3">
        <v>688.08849099999998</v>
      </c>
      <c r="H29" s="17" t="s">
        <v>91</v>
      </c>
      <c r="I29" s="3">
        <v>98606</v>
      </c>
      <c r="J29" s="3">
        <v>68123322.560000002</v>
      </c>
      <c r="K29" s="3">
        <v>117544</v>
      </c>
      <c r="L29" s="3">
        <v>579.55593299999998</v>
      </c>
      <c r="M29" s="3">
        <v>690.86386800000002</v>
      </c>
      <c r="O29" s="17" t="s">
        <v>91</v>
      </c>
      <c r="P29" s="3">
        <v>102634</v>
      </c>
      <c r="Q29" s="3">
        <v>70072266.019999996</v>
      </c>
      <c r="R29" s="3">
        <v>120764</v>
      </c>
      <c r="S29" s="3">
        <v>580.24134700000002</v>
      </c>
      <c r="T29" s="3">
        <v>682.73930700000005</v>
      </c>
    </row>
    <row r="30" spans="1:20" x14ac:dyDescent="0.25">
      <c r="A30" s="17" t="s">
        <v>95</v>
      </c>
      <c r="B30" s="3">
        <v>49304</v>
      </c>
      <c r="C30" s="3">
        <v>124304349.29000001</v>
      </c>
      <c r="D30" s="3">
        <v>57595</v>
      </c>
      <c r="E30" s="3">
        <v>2158.2489679999999</v>
      </c>
      <c r="F30" s="3">
        <v>2521.1818370000001</v>
      </c>
      <c r="H30" s="17" t="s">
        <v>95</v>
      </c>
      <c r="I30" s="3">
        <v>57087</v>
      </c>
      <c r="J30" s="3">
        <v>134974000.87</v>
      </c>
      <c r="K30" s="3">
        <v>66170</v>
      </c>
      <c r="L30" s="3">
        <v>2039.806572</v>
      </c>
      <c r="M30" s="3">
        <v>2364.3561730000001</v>
      </c>
      <c r="O30" s="17" t="s">
        <v>95</v>
      </c>
      <c r="P30" s="3">
        <v>57985</v>
      </c>
      <c r="Q30" s="3">
        <v>131673582.69</v>
      </c>
      <c r="R30" s="3">
        <v>67108</v>
      </c>
      <c r="S30" s="3">
        <v>1962.114542</v>
      </c>
      <c r="T30" s="3">
        <v>2270.8214659999999</v>
      </c>
    </row>
    <row r="31" spans="1:20" x14ac:dyDescent="0.25">
      <c r="C31" s="19">
        <f>SUM(C20:C30)</f>
        <v>514728297.96000004</v>
      </c>
      <c r="D31" s="19">
        <f>SUM(D20:D30)</f>
        <v>1459519</v>
      </c>
      <c r="J31" s="19">
        <f>SUM(J20:J30)</f>
        <v>562433998.90999997</v>
      </c>
      <c r="K31" s="19">
        <f>SUM(K20:K30)</f>
        <v>1578189</v>
      </c>
      <c r="Q31" s="19">
        <f>SUM(Q20:Q30)</f>
        <v>574988680.69000006</v>
      </c>
      <c r="R31" s="19">
        <f>SUM(R20:R30)</f>
        <v>1645125</v>
      </c>
    </row>
    <row r="33" spans="3:5" x14ac:dyDescent="0.25">
      <c r="C33" s="5"/>
      <c r="D33" s="5"/>
      <c r="E3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E7B0-9D60-49F7-AA4F-6ECB954F15CA}">
  <dimension ref="A2:O14"/>
  <sheetViews>
    <sheetView workbookViewId="0">
      <selection activeCell="Q11" sqref="Q11"/>
    </sheetView>
  </sheetViews>
  <sheetFormatPr defaultRowHeight="15" x14ac:dyDescent="0.25"/>
  <cols>
    <col min="1" max="1" width="13.7109375" bestFit="1" customWidth="1"/>
    <col min="2" max="2" width="15.7109375" bestFit="1" customWidth="1"/>
    <col min="3" max="4" width="7" bestFit="1" customWidth="1"/>
    <col min="5" max="5" width="7.28515625" bestFit="1" customWidth="1"/>
    <col min="6" max="8" width="7" bestFit="1" customWidth="1"/>
    <col min="9" max="9" width="7.28515625" bestFit="1" customWidth="1"/>
    <col min="10" max="10" width="7" bestFit="1" customWidth="1"/>
    <col min="11" max="11" width="7.5703125" bestFit="1" customWidth="1"/>
    <col min="12" max="13" width="7" bestFit="1" customWidth="1"/>
    <col min="14" max="14" width="7.140625" bestFit="1" customWidth="1"/>
    <col min="15" max="15" width="7" bestFit="1" customWidth="1"/>
  </cols>
  <sheetData>
    <row r="2" spans="1:15" x14ac:dyDescent="0.25">
      <c r="A2" s="16" t="s">
        <v>59</v>
      </c>
      <c r="B2" s="16" t="s">
        <v>60</v>
      </c>
      <c r="C2" s="16" t="s">
        <v>45</v>
      </c>
      <c r="D2" s="16" t="s">
        <v>46</v>
      </c>
      <c r="E2" s="16" t="s">
        <v>47</v>
      </c>
      <c r="F2" s="16" t="s">
        <v>48</v>
      </c>
      <c r="G2" s="16" t="s">
        <v>49</v>
      </c>
      <c r="H2" s="16" t="s">
        <v>50</v>
      </c>
      <c r="I2" s="16" t="s">
        <v>51</v>
      </c>
      <c r="J2" s="16" t="s">
        <v>52</v>
      </c>
      <c r="K2" s="16" t="s">
        <v>53</v>
      </c>
      <c r="L2" s="16" t="s">
        <v>54</v>
      </c>
      <c r="M2" s="16" t="s">
        <v>55</v>
      </c>
      <c r="N2" s="16" t="s">
        <v>56</v>
      </c>
      <c r="O2" s="16" t="s">
        <v>57</v>
      </c>
    </row>
    <row r="3" spans="1:15" x14ac:dyDescent="0.25">
      <c r="A3" s="17" t="s">
        <v>45</v>
      </c>
      <c r="B3" s="17">
        <v>329084</v>
      </c>
      <c r="C3" s="17">
        <v>329084</v>
      </c>
      <c r="D3" s="17">
        <v>9497</v>
      </c>
      <c r="E3" s="17">
        <v>5731</v>
      </c>
      <c r="F3" s="17">
        <v>9001</v>
      </c>
      <c r="G3" s="17">
        <v>7250</v>
      </c>
      <c r="H3" s="17">
        <v>5933</v>
      </c>
      <c r="I3" s="17">
        <v>6687</v>
      </c>
      <c r="J3" s="17">
        <v>6237</v>
      </c>
      <c r="K3" s="17">
        <v>6688</v>
      </c>
      <c r="L3" s="17">
        <v>5959</v>
      </c>
      <c r="M3" s="17">
        <v>5972</v>
      </c>
      <c r="N3" s="17">
        <v>5082</v>
      </c>
      <c r="O3" s="17">
        <v>0</v>
      </c>
    </row>
    <row r="4" spans="1:15" x14ac:dyDescent="0.25">
      <c r="A4" s="17" t="s">
        <v>46</v>
      </c>
      <c r="B4" s="17">
        <v>297583</v>
      </c>
      <c r="C4" s="17">
        <v>0</v>
      </c>
      <c r="D4" s="17">
        <v>297583</v>
      </c>
      <c r="E4" s="17">
        <v>5823</v>
      </c>
      <c r="F4" s="17">
        <v>8280</v>
      </c>
      <c r="G4" s="17">
        <v>6286</v>
      </c>
      <c r="H4" s="17">
        <v>6039</v>
      </c>
      <c r="I4" s="17">
        <v>5729</v>
      </c>
      <c r="J4" s="17">
        <v>5284</v>
      </c>
      <c r="K4" s="17">
        <v>5638</v>
      </c>
      <c r="L4" s="17">
        <v>5174</v>
      </c>
      <c r="M4" s="17">
        <v>5055</v>
      </c>
      <c r="N4" s="17">
        <v>4172</v>
      </c>
      <c r="O4" s="17">
        <v>0</v>
      </c>
    </row>
    <row r="5" spans="1:15" x14ac:dyDescent="0.25">
      <c r="A5" s="17" t="s">
        <v>47</v>
      </c>
      <c r="B5" s="17">
        <v>197376</v>
      </c>
      <c r="C5" s="17">
        <v>0</v>
      </c>
      <c r="D5" s="17">
        <v>0</v>
      </c>
      <c r="E5" s="17">
        <v>197376</v>
      </c>
      <c r="F5" s="17">
        <v>7545</v>
      </c>
      <c r="G5" s="17">
        <v>5161</v>
      </c>
      <c r="H5" s="17">
        <v>4043</v>
      </c>
      <c r="I5" s="17">
        <v>4227</v>
      </c>
      <c r="J5" s="17">
        <v>3725</v>
      </c>
      <c r="K5" s="17">
        <v>4124</v>
      </c>
      <c r="L5" s="17">
        <v>3661</v>
      </c>
      <c r="M5" s="17">
        <v>3566</v>
      </c>
      <c r="N5" s="17">
        <v>3035</v>
      </c>
      <c r="O5" s="17">
        <v>0</v>
      </c>
    </row>
    <row r="6" spans="1:15" x14ac:dyDescent="0.25">
      <c r="A6" s="17" t="s">
        <v>48</v>
      </c>
      <c r="B6" s="17">
        <v>390141</v>
      </c>
      <c r="C6" s="17">
        <v>0</v>
      </c>
      <c r="D6" s="17">
        <v>0</v>
      </c>
      <c r="E6" s="17">
        <v>0</v>
      </c>
      <c r="F6" s="17">
        <v>390141</v>
      </c>
      <c r="G6" s="17">
        <v>11134</v>
      </c>
      <c r="H6" s="17">
        <v>7445</v>
      </c>
      <c r="I6" s="17">
        <v>7943</v>
      </c>
      <c r="J6" s="17">
        <v>7045</v>
      </c>
      <c r="K6" s="17">
        <v>7316</v>
      </c>
      <c r="L6" s="17">
        <v>6639</v>
      </c>
      <c r="M6" s="17">
        <v>6405</v>
      </c>
      <c r="N6" s="17">
        <v>5386</v>
      </c>
      <c r="O6" s="17">
        <v>0</v>
      </c>
    </row>
    <row r="7" spans="1:15" x14ac:dyDescent="0.25">
      <c r="A7" s="17" t="s">
        <v>49</v>
      </c>
      <c r="B7" s="17">
        <v>322379</v>
      </c>
      <c r="C7" s="17">
        <v>0</v>
      </c>
      <c r="D7" s="17">
        <v>0</v>
      </c>
      <c r="E7" s="17">
        <v>0</v>
      </c>
      <c r="F7" s="17">
        <v>0</v>
      </c>
      <c r="G7" s="17">
        <v>322379</v>
      </c>
      <c r="H7" s="17">
        <v>7704</v>
      </c>
      <c r="I7" s="17">
        <v>7209</v>
      </c>
      <c r="J7" s="17">
        <v>6186</v>
      </c>
      <c r="K7" s="17">
        <v>6266</v>
      </c>
      <c r="L7" s="17">
        <v>5445</v>
      </c>
      <c r="M7" s="17">
        <v>5391</v>
      </c>
      <c r="N7" s="17">
        <v>4452</v>
      </c>
      <c r="O7" s="17">
        <v>0</v>
      </c>
    </row>
    <row r="8" spans="1:15" x14ac:dyDescent="0.25">
      <c r="A8" s="17" t="s">
        <v>50</v>
      </c>
      <c r="B8" s="17">
        <v>274296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274296</v>
      </c>
      <c r="I8" s="17">
        <v>7075</v>
      </c>
      <c r="J8" s="17">
        <v>5549</v>
      </c>
      <c r="K8" s="17">
        <v>5391</v>
      </c>
      <c r="L8" s="17">
        <v>4327</v>
      </c>
      <c r="M8" s="17">
        <v>4316</v>
      </c>
      <c r="N8" s="17">
        <v>3612</v>
      </c>
      <c r="O8" s="17">
        <v>0</v>
      </c>
    </row>
    <row r="9" spans="1:15" x14ac:dyDescent="0.25">
      <c r="A9" s="17" t="s">
        <v>51</v>
      </c>
      <c r="B9" s="17">
        <v>308070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308070</v>
      </c>
      <c r="J9" s="17">
        <v>7805</v>
      </c>
      <c r="K9" s="17">
        <v>6851</v>
      </c>
      <c r="L9" s="17">
        <v>5943</v>
      </c>
      <c r="M9" s="17">
        <v>5344</v>
      </c>
      <c r="N9" s="17">
        <v>4386</v>
      </c>
      <c r="O9" s="17">
        <v>0</v>
      </c>
    </row>
    <row r="10" spans="1:15" x14ac:dyDescent="0.25">
      <c r="A10" s="17" t="s">
        <v>52</v>
      </c>
      <c r="B10" s="17">
        <v>299899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299899</v>
      </c>
      <c r="K10" s="17">
        <v>8235</v>
      </c>
      <c r="L10" s="17">
        <v>6053</v>
      </c>
      <c r="M10" s="17">
        <v>5542</v>
      </c>
      <c r="N10" s="17">
        <v>4236</v>
      </c>
      <c r="O10" s="17">
        <v>0</v>
      </c>
    </row>
    <row r="11" spans="1:15" x14ac:dyDescent="0.25">
      <c r="A11" s="17" t="s">
        <v>53</v>
      </c>
      <c r="B11" s="17">
        <v>341076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341076</v>
      </c>
      <c r="L11" s="17">
        <v>7968</v>
      </c>
      <c r="M11" s="17">
        <v>6511</v>
      </c>
      <c r="N11" s="17">
        <v>5043</v>
      </c>
      <c r="O11" s="17">
        <v>0</v>
      </c>
    </row>
    <row r="12" spans="1:15" x14ac:dyDescent="0.25">
      <c r="A12" s="17" t="s">
        <v>54</v>
      </c>
      <c r="B12" s="17">
        <v>313063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313063</v>
      </c>
      <c r="M12" s="17">
        <v>7543</v>
      </c>
      <c r="N12" s="17">
        <v>4973</v>
      </c>
      <c r="O12" s="17">
        <v>0</v>
      </c>
    </row>
    <row r="13" spans="1:15" x14ac:dyDescent="0.25">
      <c r="A13" s="17" t="s">
        <v>55</v>
      </c>
      <c r="B13" s="17">
        <v>328963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328963</v>
      </c>
      <c r="N13" s="17">
        <v>6473</v>
      </c>
      <c r="O13" s="17">
        <v>0</v>
      </c>
    </row>
    <row r="14" spans="1:15" x14ac:dyDescent="0.25">
      <c r="A14" s="17" t="s">
        <v>56</v>
      </c>
      <c r="B14" s="17">
        <v>278842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278842</v>
      </c>
      <c r="O14" s="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0404-2CCA-446E-ACF6-3BD871AF3CA3}">
  <dimension ref="A1:E24"/>
  <sheetViews>
    <sheetView workbookViewId="0">
      <selection activeCell="D15" sqref="D15"/>
    </sheetView>
  </sheetViews>
  <sheetFormatPr defaultRowHeight="15" x14ac:dyDescent="0.25"/>
  <cols>
    <col min="1" max="1" width="23.140625" bestFit="1" customWidth="1"/>
    <col min="2" max="2" width="23.140625" customWidth="1"/>
    <col min="3" max="3" width="24.140625" bestFit="1" customWidth="1"/>
    <col min="4" max="4" width="31.42578125" bestFit="1" customWidth="1"/>
  </cols>
  <sheetData>
    <row r="1" spans="1:5" ht="16.5" x14ac:dyDescent="0.25">
      <c r="A1" s="9"/>
      <c r="B1" s="9"/>
      <c r="C1" s="10"/>
      <c r="D1" s="10"/>
    </row>
    <row r="2" spans="1:5" x14ac:dyDescent="0.25">
      <c r="A2" s="14" t="s">
        <v>42</v>
      </c>
      <c r="B2" s="14" t="s">
        <v>60</v>
      </c>
      <c r="C2" s="14" t="s">
        <v>43</v>
      </c>
      <c r="D2" s="14" t="s">
        <v>44</v>
      </c>
      <c r="E2" s="14" t="s">
        <v>58</v>
      </c>
    </row>
    <row r="3" spans="1:5" ht="16.5" x14ac:dyDescent="0.25">
      <c r="A3" s="12" t="s">
        <v>45</v>
      </c>
      <c r="B3" s="3">
        <v>329084</v>
      </c>
      <c r="C3" s="13">
        <v>279653</v>
      </c>
      <c r="D3" s="13">
        <v>49431</v>
      </c>
      <c r="E3" s="8">
        <f>IFERROR(C3/B3,0)</f>
        <v>0.84979215033243793</v>
      </c>
    </row>
    <row r="4" spans="1:5" ht="16.5" x14ac:dyDescent="0.25">
      <c r="A4" s="12" t="s">
        <v>46</v>
      </c>
      <c r="B4" s="3">
        <v>297583</v>
      </c>
      <c r="C4" s="13">
        <v>257468</v>
      </c>
      <c r="D4" s="13">
        <v>40115</v>
      </c>
      <c r="E4" s="8">
        <f t="shared" ref="E4:E15" si="0">IFERROR(C4/B4,0)</f>
        <v>0.86519727269366864</v>
      </c>
    </row>
    <row r="5" spans="1:5" ht="16.5" x14ac:dyDescent="0.25">
      <c r="A5" s="12" t="s">
        <v>47</v>
      </c>
      <c r="B5" s="3">
        <v>197376</v>
      </c>
      <c r="C5" s="13">
        <v>170130</v>
      </c>
      <c r="D5" s="13">
        <v>27246</v>
      </c>
      <c r="E5" s="8">
        <f t="shared" si="0"/>
        <v>0.86195890077821014</v>
      </c>
    </row>
    <row r="6" spans="1:5" ht="16.5" x14ac:dyDescent="0.25">
      <c r="A6" s="12" t="s">
        <v>48</v>
      </c>
      <c r="B6" s="3">
        <v>390141</v>
      </c>
      <c r="C6" s="13">
        <v>346009</v>
      </c>
      <c r="D6" s="13">
        <v>44132</v>
      </c>
      <c r="E6" s="8">
        <f t="shared" si="0"/>
        <v>0.88688192217685402</v>
      </c>
    </row>
    <row r="7" spans="1:5" ht="16.5" x14ac:dyDescent="0.25">
      <c r="A7" s="12" t="s">
        <v>49</v>
      </c>
      <c r="B7" s="3">
        <v>322379</v>
      </c>
      <c r="C7" s="13">
        <v>289718</v>
      </c>
      <c r="D7" s="13">
        <v>32661</v>
      </c>
      <c r="E7" s="8">
        <f t="shared" si="0"/>
        <v>0.89868756959975682</v>
      </c>
    </row>
    <row r="8" spans="1:5" ht="16.5" x14ac:dyDescent="0.25">
      <c r="A8" s="12" t="s">
        <v>50</v>
      </c>
      <c r="B8" s="3">
        <v>274296</v>
      </c>
      <c r="C8" s="13">
        <v>250355</v>
      </c>
      <c r="D8" s="13">
        <v>23941</v>
      </c>
      <c r="E8" s="8">
        <f t="shared" si="0"/>
        <v>0.91271837722752058</v>
      </c>
    </row>
    <row r="9" spans="1:5" ht="16.5" x14ac:dyDescent="0.25">
      <c r="A9" s="12" t="s">
        <v>51</v>
      </c>
      <c r="B9" s="3">
        <v>308070</v>
      </c>
      <c r="C9" s="13">
        <v>283455</v>
      </c>
      <c r="D9" s="13">
        <v>24615</v>
      </c>
      <c r="E9" s="8">
        <f t="shared" si="0"/>
        <v>0.92009932807478823</v>
      </c>
    </row>
    <row r="10" spans="1:5" ht="16.5" x14ac:dyDescent="0.25">
      <c r="A10" s="12" t="s">
        <v>52</v>
      </c>
      <c r="B10" s="3">
        <v>299899</v>
      </c>
      <c r="C10" s="13">
        <v>279684</v>
      </c>
      <c r="D10" s="13">
        <v>20215</v>
      </c>
      <c r="E10" s="8">
        <f t="shared" si="0"/>
        <v>0.93259397330434579</v>
      </c>
    </row>
    <row r="11" spans="1:5" ht="16.5" x14ac:dyDescent="0.25">
      <c r="A11" s="12" t="s">
        <v>53</v>
      </c>
      <c r="B11" s="3">
        <v>341076</v>
      </c>
      <c r="C11" s="13">
        <v>323795</v>
      </c>
      <c r="D11" s="13">
        <v>17281</v>
      </c>
      <c r="E11" s="8">
        <f t="shared" si="0"/>
        <v>0.94933387280254256</v>
      </c>
    </row>
    <row r="12" spans="1:5" ht="16.5" x14ac:dyDescent="0.25">
      <c r="A12" s="12" t="s">
        <v>54</v>
      </c>
      <c r="B12" s="3">
        <v>313063</v>
      </c>
      <c r="C12" s="13">
        <v>301399</v>
      </c>
      <c r="D12" s="13">
        <v>11664</v>
      </c>
      <c r="E12" s="8">
        <f t="shared" si="0"/>
        <v>0.96274232343010835</v>
      </c>
    </row>
    <row r="13" spans="1:5" ht="16.5" x14ac:dyDescent="0.25">
      <c r="A13" s="12" t="s">
        <v>55</v>
      </c>
      <c r="B13" s="3">
        <v>328963</v>
      </c>
      <c r="C13" s="13">
        <v>322490</v>
      </c>
      <c r="D13" s="13">
        <v>6473</v>
      </c>
      <c r="E13" s="8">
        <f t="shared" si="0"/>
        <v>0.98032301505032482</v>
      </c>
    </row>
    <row r="14" spans="1:5" ht="16.5" x14ac:dyDescent="0.25">
      <c r="A14" s="12" t="s">
        <v>56</v>
      </c>
      <c r="B14" s="3">
        <v>278842</v>
      </c>
      <c r="C14" s="13">
        <v>278842</v>
      </c>
      <c r="D14" s="13">
        <v>0</v>
      </c>
      <c r="E14" s="8">
        <f t="shared" si="0"/>
        <v>1</v>
      </c>
    </row>
    <row r="15" spans="1:5" ht="16.5" x14ac:dyDescent="0.25">
      <c r="A15" s="12" t="s">
        <v>57</v>
      </c>
      <c r="B15" s="12"/>
      <c r="C15" s="13">
        <v>0</v>
      </c>
      <c r="D15" s="13">
        <v>0</v>
      </c>
      <c r="E15" s="8">
        <f t="shared" si="0"/>
        <v>0</v>
      </c>
    </row>
    <row r="21" spans="1:4" x14ac:dyDescent="0.25">
      <c r="A21" s="10"/>
      <c r="B21" s="10"/>
      <c r="C21" s="10"/>
      <c r="D21" s="10"/>
    </row>
    <row r="22" spans="1:4" ht="16.5" x14ac:dyDescent="0.25">
      <c r="A22" s="9"/>
      <c r="B22" s="9"/>
      <c r="C22" s="10"/>
      <c r="D22" s="10"/>
    </row>
    <row r="23" spans="1:4" ht="16.5" x14ac:dyDescent="0.3">
      <c r="A23" s="11"/>
      <c r="B23" s="11"/>
      <c r="C23" s="10"/>
      <c r="D23" s="10"/>
    </row>
    <row r="24" spans="1:4" ht="16.5" x14ac:dyDescent="0.3">
      <c r="A24" s="11"/>
      <c r="B24" s="11"/>
      <c r="C24" s="10"/>
      <c r="D24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C57A-9CC3-49B9-A16D-77C61ED03DCF}">
  <dimension ref="A1:N11"/>
  <sheetViews>
    <sheetView workbookViewId="0">
      <selection activeCell="C2" sqref="C2"/>
    </sheetView>
  </sheetViews>
  <sheetFormatPr defaultRowHeight="15" x14ac:dyDescent="0.25"/>
  <cols>
    <col min="1" max="1" width="25.85546875" bestFit="1" customWidth="1"/>
    <col min="2" max="2" width="18.7109375" bestFit="1" customWidth="1"/>
    <col min="3" max="4" width="15.140625" bestFit="1" customWidth="1"/>
    <col min="12" max="12" width="25.85546875" bestFit="1" customWidth="1"/>
    <col min="13" max="13" width="18.7109375" bestFit="1" customWidth="1"/>
    <col min="14" max="14" width="15.140625" bestFit="1" customWidth="1"/>
  </cols>
  <sheetData>
    <row r="1" spans="1:14" x14ac:dyDescent="0.25">
      <c r="A1" t="s">
        <v>98</v>
      </c>
      <c r="B1" t="s">
        <v>99</v>
      </c>
      <c r="C1" t="s">
        <v>100</v>
      </c>
    </row>
    <row r="2" spans="1:14" x14ac:dyDescent="0.25">
      <c r="A2" t="s">
        <v>101</v>
      </c>
      <c r="B2" t="s">
        <v>102</v>
      </c>
      <c r="C2">
        <v>682877</v>
      </c>
    </row>
    <row r="3" spans="1:14" x14ac:dyDescent="0.25">
      <c r="A3" t="s">
        <v>101</v>
      </c>
      <c r="B3" t="s">
        <v>103</v>
      </c>
      <c r="C3">
        <v>26113</v>
      </c>
      <c r="D3" s="1"/>
    </row>
    <row r="4" spans="1:14" x14ac:dyDescent="0.25">
      <c r="A4" t="s">
        <v>101</v>
      </c>
      <c r="B4" t="s">
        <v>104</v>
      </c>
      <c r="C4">
        <v>145640</v>
      </c>
      <c r="D4" s="1"/>
    </row>
    <row r="5" spans="1:14" x14ac:dyDescent="0.25">
      <c r="A5" t="s">
        <v>105</v>
      </c>
      <c r="B5" t="s">
        <v>106</v>
      </c>
      <c r="C5">
        <v>1186079</v>
      </c>
      <c r="D5" s="1"/>
    </row>
    <row r="6" spans="1:14" x14ac:dyDescent="0.25">
      <c r="A6" t="s">
        <v>110</v>
      </c>
      <c r="B6" t="s">
        <v>121</v>
      </c>
      <c r="C6">
        <v>7462808</v>
      </c>
      <c r="D6" s="1"/>
    </row>
    <row r="7" spans="1:14" x14ac:dyDescent="0.25">
      <c r="A7" t="s">
        <v>107</v>
      </c>
      <c r="B7" t="s">
        <v>107</v>
      </c>
      <c r="C7">
        <v>332304</v>
      </c>
      <c r="D7" s="1"/>
    </row>
    <row r="8" spans="1:14" x14ac:dyDescent="0.25">
      <c r="A8" t="s">
        <v>107</v>
      </c>
      <c r="B8" t="s">
        <v>108</v>
      </c>
      <c r="C8">
        <v>3833158</v>
      </c>
      <c r="D8" s="1"/>
    </row>
    <row r="9" spans="1:14" x14ac:dyDescent="0.25">
      <c r="A9" t="s">
        <v>107</v>
      </c>
      <c r="B9" t="s">
        <v>109</v>
      </c>
      <c r="C9">
        <v>331502</v>
      </c>
      <c r="D9" s="1"/>
    </row>
    <row r="10" spans="1:14" x14ac:dyDescent="0.25">
      <c r="D10" s="1"/>
    </row>
    <row r="11" spans="1:14" x14ac:dyDescent="0.25">
      <c r="D11" s="1"/>
      <c r="N11">
        <f>SUM(C2:C9)</f>
        <v>14000481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B1C5-4215-4EC6-B8C5-A12D04CFE650}">
  <dimension ref="A1:D61"/>
  <sheetViews>
    <sheetView workbookViewId="0">
      <selection activeCell="H18" sqref="H18"/>
    </sheetView>
  </sheetViews>
  <sheetFormatPr defaultRowHeight="15" x14ac:dyDescent="0.25"/>
  <cols>
    <col min="2" max="2" width="12" bestFit="1" customWidth="1"/>
    <col min="3" max="3" width="13.140625" bestFit="1" customWidth="1"/>
    <col min="4" max="4" width="15.140625" bestFit="1" customWidth="1"/>
    <col min="10" max="10" width="12" bestFit="1" customWidth="1"/>
    <col min="11" max="11" width="13.140625" bestFit="1" customWidth="1"/>
    <col min="12" max="12" width="15.140625" bestFit="1" customWidth="1"/>
    <col min="15" max="15" width="13.140625" bestFit="1" customWidth="1"/>
  </cols>
  <sheetData>
    <row r="1" spans="1:4" x14ac:dyDescent="0.25">
      <c r="A1" s="15" t="s">
        <v>92</v>
      </c>
      <c r="B1" s="15" t="s">
        <v>111</v>
      </c>
      <c r="C1" s="15" t="s">
        <v>112</v>
      </c>
      <c r="D1" s="15" t="s">
        <v>100</v>
      </c>
    </row>
    <row r="2" spans="1:4" x14ac:dyDescent="0.25">
      <c r="A2" s="15" t="s">
        <v>113</v>
      </c>
      <c r="B2" s="15" t="s">
        <v>114</v>
      </c>
      <c r="C2" s="15" t="s">
        <v>115</v>
      </c>
      <c r="D2" s="15">
        <v>42</v>
      </c>
    </row>
    <row r="3" spans="1:4" x14ac:dyDescent="0.25">
      <c r="A3" s="15" t="s">
        <v>113</v>
      </c>
      <c r="B3" s="15" t="s">
        <v>117</v>
      </c>
      <c r="C3" s="15" t="s">
        <v>115</v>
      </c>
      <c r="D3" s="15">
        <v>14099</v>
      </c>
    </row>
    <row r="4" spans="1:4" x14ac:dyDescent="0.25">
      <c r="A4" s="15" t="s">
        <v>113</v>
      </c>
      <c r="B4" s="15" t="s">
        <v>118</v>
      </c>
      <c r="C4" s="15" t="s">
        <v>115</v>
      </c>
      <c r="D4" s="15">
        <v>675</v>
      </c>
    </row>
    <row r="5" spans="1:4" x14ac:dyDescent="0.25">
      <c r="A5" s="15" t="s">
        <v>113</v>
      </c>
      <c r="B5" s="15" t="s">
        <v>119</v>
      </c>
      <c r="C5" s="15" t="s">
        <v>115</v>
      </c>
      <c r="D5" s="15">
        <v>13006</v>
      </c>
    </row>
    <row r="6" spans="1:4" x14ac:dyDescent="0.25">
      <c r="A6" s="15" t="s">
        <v>113</v>
      </c>
      <c r="B6" s="15" t="s">
        <v>120</v>
      </c>
      <c r="C6" s="15" t="s">
        <v>115</v>
      </c>
      <c r="D6" s="15">
        <v>5572</v>
      </c>
    </row>
    <row r="7" spans="1:4" x14ac:dyDescent="0.25">
      <c r="A7" s="15" t="s">
        <v>85</v>
      </c>
      <c r="B7" s="15" t="s">
        <v>114</v>
      </c>
      <c r="C7" s="15" t="s">
        <v>115</v>
      </c>
      <c r="D7" s="15">
        <v>1940</v>
      </c>
    </row>
    <row r="8" spans="1:4" x14ac:dyDescent="0.25">
      <c r="A8" s="15" t="s">
        <v>85</v>
      </c>
      <c r="B8" s="15" t="s">
        <v>117</v>
      </c>
      <c r="C8" s="15" t="s">
        <v>115</v>
      </c>
      <c r="D8" s="15">
        <v>229021</v>
      </c>
    </row>
    <row r="9" spans="1:4" x14ac:dyDescent="0.25">
      <c r="A9" s="15" t="s">
        <v>85</v>
      </c>
      <c r="B9" s="15" t="s">
        <v>118</v>
      </c>
      <c r="C9" s="15" t="s">
        <v>115</v>
      </c>
      <c r="D9" s="15">
        <v>79375</v>
      </c>
    </row>
    <row r="10" spans="1:4" x14ac:dyDescent="0.25">
      <c r="A10" s="15" t="s">
        <v>85</v>
      </c>
      <c r="B10" s="15" t="s">
        <v>119</v>
      </c>
      <c r="C10" s="15" t="s">
        <v>115</v>
      </c>
      <c r="D10" s="15">
        <v>170393</v>
      </c>
    </row>
    <row r="11" spans="1:4" x14ac:dyDescent="0.25">
      <c r="A11" s="15" t="s">
        <v>85</v>
      </c>
      <c r="B11" s="15" t="s">
        <v>120</v>
      </c>
      <c r="C11" s="15" t="s">
        <v>115</v>
      </c>
      <c r="D11" s="15">
        <v>133686</v>
      </c>
    </row>
    <row r="12" spans="1:4" x14ac:dyDescent="0.25">
      <c r="A12" s="15" t="s">
        <v>86</v>
      </c>
      <c r="B12" s="15" t="s">
        <v>114</v>
      </c>
      <c r="C12" s="15" t="s">
        <v>115</v>
      </c>
      <c r="D12" s="15">
        <v>1805</v>
      </c>
    </row>
    <row r="13" spans="1:4" x14ac:dyDescent="0.25">
      <c r="A13" s="15" t="s">
        <v>86</v>
      </c>
      <c r="B13" s="15" t="s">
        <v>117</v>
      </c>
      <c r="C13" s="15" t="s">
        <v>115</v>
      </c>
      <c r="D13" s="15">
        <v>196303</v>
      </c>
    </row>
    <row r="14" spans="1:4" x14ac:dyDescent="0.25">
      <c r="A14" s="15" t="s">
        <v>86</v>
      </c>
      <c r="B14" s="15" t="s">
        <v>118</v>
      </c>
      <c r="C14" s="15" t="s">
        <v>115</v>
      </c>
      <c r="D14" s="15">
        <v>68482</v>
      </c>
    </row>
    <row r="15" spans="1:4" x14ac:dyDescent="0.25">
      <c r="A15" s="15" t="s">
        <v>86</v>
      </c>
      <c r="B15" s="15" t="s">
        <v>119</v>
      </c>
      <c r="C15" s="15" t="s">
        <v>115</v>
      </c>
      <c r="D15" s="15">
        <v>406657</v>
      </c>
    </row>
    <row r="16" spans="1:4" x14ac:dyDescent="0.25">
      <c r="A16" s="15" t="s">
        <v>86</v>
      </c>
      <c r="B16" s="15" t="s">
        <v>120</v>
      </c>
      <c r="C16" s="15" t="s">
        <v>115</v>
      </c>
      <c r="D16" s="15">
        <v>103863</v>
      </c>
    </row>
    <row r="17" spans="1:4" x14ac:dyDescent="0.25">
      <c r="A17" s="15" t="s">
        <v>87</v>
      </c>
      <c r="B17" s="15" t="s">
        <v>114</v>
      </c>
      <c r="C17" s="15" t="s">
        <v>115</v>
      </c>
      <c r="D17" s="15">
        <v>2063</v>
      </c>
    </row>
    <row r="18" spans="1:4" x14ac:dyDescent="0.25">
      <c r="A18" s="15" t="s">
        <v>87</v>
      </c>
      <c r="B18" s="15" t="s">
        <v>117</v>
      </c>
      <c r="C18" s="15" t="s">
        <v>115</v>
      </c>
      <c r="D18" s="15">
        <v>258110</v>
      </c>
    </row>
    <row r="19" spans="1:4" x14ac:dyDescent="0.25">
      <c r="A19" s="15" t="s">
        <v>87</v>
      </c>
      <c r="B19" s="15" t="s">
        <v>118</v>
      </c>
      <c r="C19" s="15" t="s">
        <v>115</v>
      </c>
      <c r="D19" s="15">
        <v>82911</v>
      </c>
    </row>
    <row r="20" spans="1:4" x14ac:dyDescent="0.25">
      <c r="A20" s="15" t="s">
        <v>87</v>
      </c>
      <c r="B20" s="15" t="s">
        <v>119</v>
      </c>
      <c r="C20" s="15" t="s">
        <v>115</v>
      </c>
      <c r="D20" s="15">
        <v>351978</v>
      </c>
    </row>
    <row r="21" spans="1:4" x14ac:dyDescent="0.25">
      <c r="A21" s="15" t="s">
        <v>87</v>
      </c>
      <c r="B21" s="15" t="s">
        <v>120</v>
      </c>
      <c r="C21" s="15" t="s">
        <v>115</v>
      </c>
      <c r="D21" s="15">
        <v>136904</v>
      </c>
    </row>
    <row r="22" spans="1:4" x14ac:dyDescent="0.25">
      <c r="A22" s="15" t="s">
        <v>88</v>
      </c>
      <c r="B22" s="15" t="s">
        <v>114</v>
      </c>
      <c r="C22" s="15" t="s">
        <v>115</v>
      </c>
      <c r="D22" s="15">
        <v>1934</v>
      </c>
    </row>
    <row r="23" spans="1:4" x14ac:dyDescent="0.25">
      <c r="A23" s="15" t="s">
        <v>88</v>
      </c>
      <c r="B23" s="15" t="s">
        <v>117</v>
      </c>
      <c r="C23" s="15" t="s">
        <v>115</v>
      </c>
      <c r="D23" s="15">
        <v>185079</v>
      </c>
    </row>
    <row r="24" spans="1:4" x14ac:dyDescent="0.25">
      <c r="A24" s="15" t="s">
        <v>88</v>
      </c>
      <c r="B24" s="15" t="s">
        <v>118</v>
      </c>
      <c r="C24" s="15" t="s">
        <v>115</v>
      </c>
      <c r="D24" s="15">
        <v>70706</v>
      </c>
    </row>
    <row r="25" spans="1:4" x14ac:dyDescent="0.25">
      <c r="A25" s="15" t="s">
        <v>88</v>
      </c>
      <c r="B25" s="15" t="s">
        <v>119</v>
      </c>
      <c r="C25" s="15" t="s">
        <v>115</v>
      </c>
      <c r="D25" s="15">
        <v>287138</v>
      </c>
    </row>
    <row r="26" spans="1:4" x14ac:dyDescent="0.25">
      <c r="A26" s="15" t="s">
        <v>88</v>
      </c>
      <c r="B26" s="15" t="s">
        <v>120</v>
      </c>
      <c r="C26" s="15" t="s">
        <v>115</v>
      </c>
      <c r="D26" s="15">
        <v>105062</v>
      </c>
    </row>
    <row r="27" spans="1:4" x14ac:dyDescent="0.25">
      <c r="A27" s="15" t="s">
        <v>89</v>
      </c>
      <c r="B27" s="15" t="s">
        <v>114</v>
      </c>
      <c r="C27" s="15" t="s">
        <v>115</v>
      </c>
      <c r="D27" s="15">
        <v>1244</v>
      </c>
    </row>
    <row r="28" spans="1:4" x14ac:dyDescent="0.25">
      <c r="A28" s="15" t="s">
        <v>89</v>
      </c>
      <c r="B28" s="15" t="s">
        <v>117</v>
      </c>
      <c r="C28" s="15" t="s">
        <v>115</v>
      </c>
      <c r="D28" s="15">
        <v>124686</v>
      </c>
    </row>
    <row r="29" spans="1:4" x14ac:dyDescent="0.25">
      <c r="A29" s="15" t="s">
        <v>89</v>
      </c>
      <c r="B29" s="15" t="s">
        <v>118</v>
      </c>
      <c r="C29" s="15" t="s">
        <v>115</v>
      </c>
      <c r="D29" s="15">
        <v>45557</v>
      </c>
    </row>
    <row r="30" spans="1:4" x14ac:dyDescent="0.25">
      <c r="A30" s="15" t="s">
        <v>89</v>
      </c>
      <c r="B30" s="15" t="s">
        <v>119</v>
      </c>
      <c r="C30" s="15" t="s">
        <v>115</v>
      </c>
      <c r="D30" s="15">
        <v>166304</v>
      </c>
    </row>
    <row r="31" spans="1:4" x14ac:dyDescent="0.25">
      <c r="A31" s="15" t="s">
        <v>89</v>
      </c>
      <c r="B31" s="15" t="s">
        <v>120</v>
      </c>
      <c r="C31" s="15" t="s">
        <v>115</v>
      </c>
      <c r="D31" s="15">
        <v>69957</v>
      </c>
    </row>
    <row r="32" spans="1:4" x14ac:dyDescent="0.25">
      <c r="A32" s="15" t="s">
        <v>90</v>
      </c>
      <c r="B32" s="15" t="s">
        <v>114</v>
      </c>
      <c r="C32" s="15" t="s">
        <v>115</v>
      </c>
      <c r="D32" s="15">
        <v>980</v>
      </c>
    </row>
    <row r="33" spans="1:4" x14ac:dyDescent="0.25">
      <c r="A33" s="15" t="s">
        <v>90</v>
      </c>
      <c r="B33" s="15" t="s">
        <v>117</v>
      </c>
      <c r="C33" s="15" t="s">
        <v>115</v>
      </c>
      <c r="D33" s="15">
        <v>94038</v>
      </c>
    </row>
    <row r="34" spans="1:4" x14ac:dyDescent="0.25">
      <c r="A34" s="15" t="s">
        <v>90</v>
      </c>
      <c r="B34" s="15" t="s">
        <v>118</v>
      </c>
      <c r="C34" s="15" t="s">
        <v>115</v>
      </c>
      <c r="D34" s="15">
        <v>36870</v>
      </c>
    </row>
    <row r="35" spans="1:4" x14ac:dyDescent="0.25">
      <c r="A35" s="15" t="s">
        <v>90</v>
      </c>
      <c r="B35" s="15" t="s">
        <v>119</v>
      </c>
      <c r="C35" s="15" t="s">
        <v>115</v>
      </c>
      <c r="D35" s="15">
        <v>155817</v>
      </c>
    </row>
    <row r="36" spans="1:4" x14ac:dyDescent="0.25">
      <c r="A36" s="15" t="s">
        <v>90</v>
      </c>
      <c r="B36" s="15" t="s">
        <v>120</v>
      </c>
      <c r="C36" s="15" t="s">
        <v>115</v>
      </c>
      <c r="D36" s="15">
        <v>53088</v>
      </c>
    </row>
    <row r="37" spans="1:4" x14ac:dyDescent="0.25">
      <c r="A37" s="15" t="s">
        <v>93</v>
      </c>
      <c r="B37" s="15" t="s">
        <v>114</v>
      </c>
      <c r="C37" s="15" t="s">
        <v>115</v>
      </c>
      <c r="D37" s="15">
        <v>808</v>
      </c>
    </row>
    <row r="38" spans="1:4" x14ac:dyDescent="0.25">
      <c r="A38" s="15" t="s">
        <v>93</v>
      </c>
      <c r="B38" s="15" t="s">
        <v>117</v>
      </c>
      <c r="C38" s="15" t="s">
        <v>115</v>
      </c>
      <c r="D38" s="15">
        <v>83173</v>
      </c>
    </row>
    <row r="39" spans="1:4" x14ac:dyDescent="0.25">
      <c r="A39" s="15" t="s">
        <v>93</v>
      </c>
      <c r="B39" s="15" t="s">
        <v>118</v>
      </c>
      <c r="C39" s="15" t="s">
        <v>115</v>
      </c>
      <c r="D39" s="15">
        <v>30890</v>
      </c>
    </row>
    <row r="40" spans="1:4" x14ac:dyDescent="0.25">
      <c r="A40" s="15" t="s">
        <v>93</v>
      </c>
      <c r="B40" s="15" t="s">
        <v>119</v>
      </c>
      <c r="C40" s="15" t="s">
        <v>115</v>
      </c>
      <c r="D40" s="15">
        <v>117473</v>
      </c>
    </row>
    <row r="41" spans="1:4" x14ac:dyDescent="0.25">
      <c r="A41" s="15" t="s">
        <v>93</v>
      </c>
      <c r="B41" s="15" t="s">
        <v>120</v>
      </c>
      <c r="C41" s="15" t="s">
        <v>115</v>
      </c>
      <c r="D41" s="15">
        <v>47389</v>
      </c>
    </row>
    <row r="42" spans="1:4" x14ac:dyDescent="0.25">
      <c r="A42" s="15" t="s">
        <v>94</v>
      </c>
      <c r="B42" s="15" t="s">
        <v>114</v>
      </c>
      <c r="C42" s="15" t="s">
        <v>115</v>
      </c>
      <c r="D42" s="15">
        <v>676</v>
      </c>
    </row>
    <row r="43" spans="1:4" x14ac:dyDescent="0.25">
      <c r="A43" s="15" t="s">
        <v>94</v>
      </c>
      <c r="B43" s="15" t="s">
        <v>117</v>
      </c>
      <c r="C43" s="15" t="s">
        <v>115</v>
      </c>
      <c r="D43" s="15">
        <v>66456</v>
      </c>
    </row>
    <row r="44" spans="1:4" x14ac:dyDescent="0.25">
      <c r="A44" s="15" t="s">
        <v>94</v>
      </c>
      <c r="B44" s="15" t="s">
        <v>118</v>
      </c>
      <c r="C44" s="15" t="s">
        <v>115</v>
      </c>
      <c r="D44" s="15">
        <v>24235</v>
      </c>
    </row>
    <row r="45" spans="1:4" x14ac:dyDescent="0.25">
      <c r="A45" s="15" t="s">
        <v>94</v>
      </c>
      <c r="B45" s="15" t="s">
        <v>119</v>
      </c>
      <c r="C45" s="15" t="s">
        <v>115</v>
      </c>
      <c r="D45" s="15">
        <v>97712</v>
      </c>
    </row>
    <row r="46" spans="1:4" x14ac:dyDescent="0.25">
      <c r="A46" s="15" t="s">
        <v>94</v>
      </c>
      <c r="B46" s="15" t="s">
        <v>120</v>
      </c>
      <c r="C46" s="15" t="s">
        <v>115</v>
      </c>
      <c r="D46" s="15">
        <v>36862</v>
      </c>
    </row>
    <row r="47" spans="1:4" x14ac:dyDescent="0.25">
      <c r="A47" s="15" t="s">
        <v>91</v>
      </c>
      <c r="B47" s="15" t="s">
        <v>114</v>
      </c>
      <c r="C47" s="15" t="s">
        <v>115</v>
      </c>
      <c r="D47" s="15">
        <v>1505</v>
      </c>
    </row>
    <row r="48" spans="1:4" x14ac:dyDescent="0.25">
      <c r="A48" s="15" t="s">
        <v>91</v>
      </c>
      <c r="B48" s="15" t="s">
        <v>117</v>
      </c>
      <c r="C48" s="15" t="s">
        <v>115</v>
      </c>
      <c r="D48" s="15">
        <v>139443</v>
      </c>
    </row>
    <row r="49" spans="1:4" x14ac:dyDescent="0.25">
      <c r="A49" s="15" t="s">
        <v>91</v>
      </c>
      <c r="B49" s="15" t="s">
        <v>118</v>
      </c>
      <c r="C49" s="15" t="s">
        <v>115</v>
      </c>
      <c r="D49" s="15">
        <v>55962</v>
      </c>
    </row>
    <row r="50" spans="1:4" x14ac:dyDescent="0.25">
      <c r="A50" s="15" t="s">
        <v>91</v>
      </c>
      <c r="B50" s="15" t="s">
        <v>119</v>
      </c>
      <c r="C50" s="15" t="s">
        <v>115</v>
      </c>
      <c r="D50" s="15">
        <v>196221</v>
      </c>
    </row>
    <row r="51" spans="1:4" x14ac:dyDescent="0.25">
      <c r="A51" s="15" t="s">
        <v>91</v>
      </c>
      <c r="B51" s="15" t="s">
        <v>120</v>
      </c>
      <c r="C51" s="15" t="s">
        <v>115</v>
      </c>
      <c r="D51" s="15">
        <v>81306</v>
      </c>
    </row>
    <row r="52" spans="1:4" x14ac:dyDescent="0.25">
      <c r="A52" s="15" t="s">
        <v>95</v>
      </c>
      <c r="B52" s="15" t="s">
        <v>114</v>
      </c>
      <c r="C52" s="15" t="s">
        <v>115</v>
      </c>
      <c r="D52" s="15">
        <v>917</v>
      </c>
    </row>
    <row r="53" spans="1:4" x14ac:dyDescent="0.25">
      <c r="A53" s="15" t="s">
        <v>95</v>
      </c>
      <c r="B53" s="15" t="s">
        <v>117</v>
      </c>
      <c r="C53" s="15" t="s">
        <v>115</v>
      </c>
      <c r="D53" s="15">
        <v>79872</v>
      </c>
    </row>
    <row r="54" spans="1:4" x14ac:dyDescent="0.25">
      <c r="A54" s="15" t="s">
        <v>95</v>
      </c>
      <c r="B54" s="15" t="s">
        <v>118</v>
      </c>
      <c r="C54" s="15" t="s">
        <v>115</v>
      </c>
      <c r="D54" s="15">
        <v>32022</v>
      </c>
    </row>
    <row r="55" spans="1:4" x14ac:dyDescent="0.25">
      <c r="A55" s="15" t="s">
        <v>95</v>
      </c>
      <c r="B55" s="15" t="s">
        <v>119</v>
      </c>
      <c r="C55" s="15" t="s">
        <v>115</v>
      </c>
      <c r="D55" s="15">
        <v>114668</v>
      </c>
    </row>
    <row r="56" spans="1:4" x14ac:dyDescent="0.25">
      <c r="A56" s="15" t="s">
        <v>95</v>
      </c>
      <c r="B56" s="15" t="s">
        <v>120</v>
      </c>
      <c r="C56" s="15" t="s">
        <v>115</v>
      </c>
      <c r="D56" s="15">
        <v>46608</v>
      </c>
    </row>
    <row r="57" spans="1:4" x14ac:dyDescent="0.25">
      <c r="A57" s="15" t="s">
        <v>84</v>
      </c>
      <c r="B57" s="15" t="s">
        <v>114</v>
      </c>
      <c r="C57" s="15" t="s">
        <v>115</v>
      </c>
      <c r="D57" s="15">
        <v>1377</v>
      </c>
    </row>
    <row r="58" spans="1:4" x14ac:dyDescent="0.25">
      <c r="A58" s="15" t="s">
        <v>84</v>
      </c>
      <c r="B58" s="15" t="s">
        <v>117</v>
      </c>
      <c r="C58" s="15" t="s">
        <v>115</v>
      </c>
      <c r="D58" s="15">
        <v>143929</v>
      </c>
    </row>
    <row r="59" spans="1:4" x14ac:dyDescent="0.25">
      <c r="A59" s="15" t="s">
        <v>84</v>
      </c>
      <c r="B59" s="15" t="s">
        <v>118</v>
      </c>
      <c r="C59" s="15" t="s">
        <v>115</v>
      </c>
      <c r="D59" s="15">
        <v>50683</v>
      </c>
    </row>
    <row r="60" spans="1:4" x14ac:dyDescent="0.25">
      <c r="A60" s="15" t="s">
        <v>84</v>
      </c>
      <c r="B60" s="15" t="s">
        <v>119</v>
      </c>
      <c r="C60" s="15" t="s">
        <v>115</v>
      </c>
      <c r="D60" s="15">
        <v>240456</v>
      </c>
    </row>
    <row r="61" spans="1:4" x14ac:dyDescent="0.25">
      <c r="A61" s="15" t="s">
        <v>84</v>
      </c>
      <c r="B61" s="15" t="s">
        <v>120</v>
      </c>
      <c r="C61" s="15" t="s">
        <v>115</v>
      </c>
      <c r="D61" s="15">
        <v>82936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B8AF-F762-47C8-9165-3282B861A4F3}">
  <dimension ref="A1:D61"/>
  <sheetViews>
    <sheetView workbookViewId="0">
      <selection activeCell="B1" sqref="B1"/>
    </sheetView>
  </sheetViews>
  <sheetFormatPr defaultRowHeight="15" x14ac:dyDescent="0.25"/>
  <cols>
    <col min="2" max="2" width="12" bestFit="1" customWidth="1"/>
    <col min="3" max="3" width="13.140625" bestFit="1" customWidth="1"/>
    <col min="4" max="4" width="15.140625" bestFit="1" customWidth="1"/>
  </cols>
  <sheetData>
    <row r="1" spans="1:4" x14ac:dyDescent="0.25">
      <c r="A1" s="15" t="s">
        <v>92</v>
      </c>
      <c r="B1" s="15" t="s">
        <v>111</v>
      </c>
      <c r="C1" s="15" t="s">
        <v>112</v>
      </c>
      <c r="D1" s="15" t="s">
        <v>100</v>
      </c>
    </row>
    <row r="2" spans="1:4" x14ac:dyDescent="0.25">
      <c r="A2" s="15" t="s">
        <v>113</v>
      </c>
      <c r="B2" s="15" t="s">
        <v>114</v>
      </c>
      <c r="C2" s="15" t="s">
        <v>116</v>
      </c>
      <c r="D2" s="15">
        <v>19</v>
      </c>
    </row>
    <row r="3" spans="1:4" x14ac:dyDescent="0.25">
      <c r="A3" s="15" t="s">
        <v>113</v>
      </c>
      <c r="B3" s="15" t="s">
        <v>117</v>
      </c>
      <c r="C3" s="15" t="s">
        <v>116</v>
      </c>
      <c r="D3" s="15">
        <v>1668</v>
      </c>
    </row>
    <row r="4" spans="1:4" x14ac:dyDescent="0.25">
      <c r="A4" s="15" t="s">
        <v>113</v>
      </c>
      <c r="B4" s="15" t="s">
        <v>118</v>
      </c>
      <c r="C4" s="15" t="s">
        <v>116</v>
      </c>
      <c r="D4" s="15">
        <v>70</v>
      </c>
    </row>
    <row r="5" spans="1:4" x14ac:dyDescent="0.25">
      <c r="A5" s="15" t="s">
        <v>113</v>
      </c>
      <c r="B5" s="15" t="s">
        <v>119</v>
      </c>
      <c r="C5" s="15" t="s">
        <v>116</v>
      </c>
      <c r="D5" s="15">
        <v>1450</v>
      </c>
    </row>
    <row r="6" spans="1:4" x14ac:dyDescent="0.25">
      <c r="A6" s="15" t="s">
        <v>113</v>
      </c>
      <c r="B6" s="15" t="s">
        <v>120</v>
      </c>
      <c r="C6" s="15" t="s">
        <v>116</v>
      </c>
      <c r="D6" s="15">
        <v>181</v>
      </c>
    </row>
    <row r="7" spans="1:4" x14ac:dyDescent="0.25">
      <c r="A7" s="15" t="s">
        <v>85</v>
      </c>
      <c r="B7" s="15" t="s">
        <v>114</v>
      </c>
      <c r="C7" s="15" t="s">
        <v>116</v>
      </c>
      <c r="D7" s="15">
        <v>457</v>
      </c>
    </row>
    <row r="8" spans="1:4" x14ac:dyDescent="0.25">
      <c r="A8" s="15" t="s">
        <v>85</v>
      </c>
      <c r="B8" s="15" t="s">
        <v>117</v>
      </c>
      <c r="C8" s="15" t="s">
        <v>116</v>
      </c>
      <c r="D8" s="15">
        <v>26339</v>
      </c>
    </row>
    <row r="9" spans="1:4" x14ac:dyDescent="0.25">
      <c r="A9" s="15" t="s">
        <v>85</v>
      </c>
      <c r="B9" s="15" t="s">
        <v>118</v>
      </c>
      <c r="C9" s="15" t="s">
        <v>116</v>
      </c>
      <c r="D9" s="15">
        <v>15144</v>
      </c>
    </row>
    <row r="10" spans="1:4" x14ac:dyDescent="0.25">
      <c r="A10" s="15" t="s">
        <v>85</v>
      </c>
      <c r="B10" s="15" t="s">
        <v>119</v>
      </c>
      <c r="C10" s="15" t="s">
        <v>116</v>
      </c>
      <c r="D10" s="15">
        <v>14544</v>
      </c>
    </row>
    <row r="11" spans="1:4" x14ac:dyDescent="0.25">
      <c r="A11" s="15" t="s">
        <v>85</v>
      </c>
      <c r="B11" s="15" t="s">
        <v>120</v>
      </c>
      <c r="C11" s="15" t="s">
        <v>116</v>
      </c>
      <c r="D11" s="15">
        <v>21271</v>
      </c>
    </row>
    <row r="12" spans="1:4" x14ac:dyDescent="0.25">
      <c r="A12" s="15" t="s">
        <v>86</v>
      </c>
      <c r="B12" s="15" t="s">
        <v>114</v>
      </c>
      <c r="C12" s="15" t="s">
        <v>116</v>
      </c>
      <c r="D12" s="15">
        <v>981</v>
      </c>
    </row>
    <row r="13" spans="1:4" x14ac:dyDescent="0.25">
      <c r="A13" s="15" t="s">
        <v>86</v>
      </c>
      <c r="B13" s="15" t="s">
        <v>117</v>
      </c>
      <c r="C13" s="15" t="s">
        <v>116</v>
      </c>
      <c r="D13" s="15">
        <v>47676</v>
      </c>
    </row>
    <row r="14" spans="1:4" x14ac:dyDescent="0.25">
      <c r="A14" s="15" t="s">
        <v>86</v>
      </c>
      <c r="B14" s="15" t="s">
        <v>118</v>
      </c>
      <c r="C14" s="15" t="s">
        <v>116</v>
      </c>
      <c r="D14" s="15">
        <v>29555</v>
      </c>
    </row>
    <row r="15" spans="1:4" x14ac:dyDescent="0.25">
      <c r="A15" s="15" t="s">
        <v>86</v>
      </c>
      <c r="B15" s="15" t="s">
        <v>119</v>
      </c>
      <c r="C15" s="15" t="s">
        <v>116</v>
      </c>
      <c r="D15" s="15">
        <v>30633</v>
      </c>
    </row>
    <row r="16" spans="1:4" x14ac:dyDescent="0.25">
      <c r="A16" s="15" t="s">
        <v>86</v>
      </c>
      <c r="B16" s="15" t="s">
        <v>120</v>
      </c>
      <c r="C16" s="15" t="s">
        <v>116</v>
      </c>
      <c r="D16" s="15">
        <v>37840</v>
      </c>
    </row>
    <row r="17" spans="1:4" x14ac:dyDescent="0.25">
      <c r="A17" s="15" t="s">
        <v>87</v>
      </c>
      <c r="B17" s="15" t="s">
        <v>114</v>
      </c>
      <c r="C17" s="15" t="s">
        <v>116</v>
      </c>
      <c r="D17" s="15">
        <v>1712</v>
      </c>
    </row>
    <row r="18" spans="1:4" x14ac:dyDescent="0.25">
      <c r="A18" s="15" t="s">
        <v>87</v>
      </c>
      <c r="B18" s="15" t="s">
        <v>117</v>
      </c>
      <c r="C18" s="15" t="s">
        <v>116</v>
      </c>
      <c r="D18" s="15">
        <v>59765</v>
      </c>
    </row>
    <row r="19" spans="1:4" x14ac:dyDescent="0.25">
      <c r="A19" s="15" t="s">
        <v>87</v>
      </c>
      <c r="B19" s="15" t="s">
        <v>118</v>
      </c>
      <c r="C19" s="15" t="s">
        <v>116</v>
      </c>
      <c r="D19" s="15">
        <v>42668</v>
      </c>
    </row>
    <row r="20" spans="1:4" x14ac:dyDescent="0.25">
      <c r="A20" s="15" t="s">
        <v>87</v>
      </c>
      <c r="B20" s="15" t="s">
        <v>119</v>
      </c>
      <c r="C20" s="15" t="s">
        <v>116</v>
      </c>
      <c r="D20" s="15">
        <v>40368</v>
      </c>
    </row>
    <row r="21" spans="1:4" x14ac:dyDescent="0.25">
      <c r="A21" s="15" t="s">
        <v>87</v>
      </c>
      <c r="B21" s="15" t="s">
        <v>120</v>
      </c>
      <c r="C21" s="15" t="s">
        <v>116</v>
      </c>
      <c r="D21" s="15">
        <v>49021</v>
      </c>
    </row>
    <row r="22" spans="1:4" x14ac:dyDescent="0.25">
      <c r="A22" s="15" t="s">
        <v>88</v>
      </c>
      <c r="B22" s="15" t="s">
        <v>114</v>
      </c>
      <c r="C22" s="15" t="s">
        <v>116</v>
      </c>
      <c r="D22" s="15">
        <v>2560</v>
      </c>
    </row>
    <row r="23" spans="1:4" x14ac:dyDescent="0.25">
      <c r="A23" s="15" t="s">
        <v>88</v>
      </c>
      <c r="B23" s="15" t="s">
        <v>117</v>
      </c>
      <c r="C23" s="15" t="s">
        <v>116</v>
      </c>
      <c r="D23" s="15">
        <v>52970</v>
      </c>
    </row>
    <row r="24" spans="1:4" x14ac:dyDescent="0.25">
      <c r="A24" s="15" t="s">
        <v>88</v>
      </c>
      <c r="B24" s="15" t="s">
        <v>118</v>
      </c>
      <c r="C24" s="15" t="s">
        <v>116</v>
      </c>
      <c r="D24" s="15">
        <v>47322</v>
      </c>
    </row>
    <row r="25" spans="1:4" x14ac:dyDescent="0.25">
      <c r="A25" s="15" t="s">
        <v>88</v>
      </c>
      <c r="B25" s="15" t="s">
        <v>119</v>
      </c>
      <c r="C25" s="15" t="s">
        <v>116</v>
      </c>
      <c r="D25" s="15">
        <v>34895</v>
      </c>
    </row>
    <row r="26" spans="1:4" x14ac:dyDescent="0.25">
      <c r="A26" s="15" t="s">
        <v>88</v>
      </c>
      <c r="B26" s="15" t="s">
        <v>120</v>
      </c>
      <c r="C26" s="15" t="s">
        <v>116</v>
      </c>
      <c r="D26" s="15">
        <v>46695</v>
      </c>
    </row>
    <row r="27" spans="1:4" x14ac:dyDescent="0.25">
      <c r="A27" s="15" t="s">
        <v>89</v>
      </c>
      <c r="B27" s="15" t="s">
        <v>114</v>
      </c>
      <c r="C27" s="15" t="s">
        <v>116</v>
      </c>
      <c r="D27" s="15">
        <v>2029</v>
      </c>
    </row>
    <row r="28" spans="1:4" x14ac:dyDescent="0.25">
      <c r="A28" s="15" t="s">
        <v>89</v>
      </c>
      <c r="B28" s="15" t="s">
        <v>117</v>
      </c>
      <c r="C28" s="15" t="s">
        <v>116</v>
      </c>
      <c r="D28" s="15">
        <v>41916</v>
      </c>
    </row>
    <row r="29" spans="1:4" x14ac:dyDescent="0.25">
      <c r="A29" s="15" t="s">
        <v>89</v>
      </c>
      <c r="B29" s="15" t="s">
        <v>118</v>
      </c>
      <c r="C29" s="15" t="s">
        <v>116</v>
      </c>
      <c r="D29" s="15">
        <v>37129</v>
      </c>
    </row>
    <row r="30" spans="1:4" x14ac:dyDescent="0.25">
      <c r="A30" s="15" t="s">
        <v>89</v>
      </c>
      <c r="B30" s="15" t="s">
        <v>119</v>
      </c>
      <c r="C30" s="15" t="s">
        <v>116</v>
      </c>
      <c r="D30" s="15">
        <v>27431</v>
      </c>
    </row>
    <row r="31" spans="1:4" x14ac:dyDescent="0.25">
      <c r="A31" s="15" t="s">
        <v>89</v>
      </c>
      <c r="B31" s="15" t="s">
        <v>120</v>
      </c>
      <c r="C31" s="15" t="s">
        <v>116</v>
      </c>
      <c r="D31" s="15">
        <v>37117</v>
      </c>
    </row>
    <row r="32" spans="1:4" x14ac:dyDescent="0.25">
      <c r="A32" s="15" t="s">
        <v>90</v>
      </c>
      <c r="B32" s="15" t="s">
        <v>114</v>
      </c>
      <c r="C32" s="15" t="s">
        <v>116</v>
      </c>
      <c r="D32" s="15">
        <v>1090</v>
      </c>
    </row>
    <row r="33" spans="1:4" x14ac:dyDescent="0.25">
      <c r="A33" s="15" t="s">
        <v>90</v>
      </c>
      <c r="B33" s="15" t="s">
        <v>117</v>
      </c>
      <c r="C33" s="15" t="s">
        <v>116</v>
      </c>
      <c r="D33" s="15">
        <v>30502</v>
      </c>
    </row>
    <row r="34" spans="1:4" x14ac:dyDescent="0.25">
      <c r="A34" s="15" t="s">
        <v>90</v>
      </c>
      <c r="B34" s="15" t="s">
        <v>118</v>
      </c>
      <c r="C34" s="15" t="s">
        <v>116</v>
      </c>
      <c r="D34" s="15">
        <v>24357</v>
      </c>
    </row>
    <row r="35" spans="1:4" x14ac:dyDescent="0.25">
      <c r="A35" s="15" t="s">
        <v>90</v>
      </c>
      <c r="B35" s="15" t="s">
        <v>119</v>
      </c>
      <c r="C35" s="15" t="s">
        <v>116</v>
      </c>
      <c r="D35" s="15">
        <v>20005</v>
      </c>
    </row>
    <row r="36" spans="1:4" x14ac:dyDescent="0.25">
      <c r="A36" s="15" t="s">
        <v>90</v>
      </c>
      <c r="B36" s="15" t="s">
        <v>120</v>
      </c>
      <c r="C36" s="15" t="s">
        <v>116</v>
      </c>
      <c r="D36" s="15">
        <v>26602</v>
      </c>
    </row>
    <row r="37" spans="1:4" x14ac:dyDescent="0.25">
      <c r="A37" s="15" t="s">
        <v>93</v>
      </c>
      <c r="B37" s="15" t="s">
        <v>114</v>
      </c>
      <c r="C37" s="15" t="s">
        <v>116</v>
      </c>
      <c r="D37" s="15">
        <v>581</v>
      </c>
    </row>
    <row r="38" spans="1:4" x14ac:dyDescent="0.25">
      <c r="A38" s="15" t="s">
        <v>93</v>
      </c>
      <c r="B38" s="15" t="s">
        <v>117</v>
      </c>
      <c r="C38" s="15" t="s">
        <v>116</v>
      </c>
      <c r="D38" s="15">
        <v>21485</v>
      </c>
    </row>
    <row r="39" spans="1:4" x14ac:dyDescent="0.25">
      <c r="A39" s="15" t="s">
        <v>93</v>
      </c>
      <c r="B39" s="15" t="s">
        <v>118</v>
      </c>
      <c r="C39" s="15" t="s">
        <v>116</v>
      </c>
      <c r="D39" s="15">
        <v>16031</v>
      </c>
    </row>
    <row r="40" spans="1:4" x14ac:dyDescent="0.25">
      <c r="A40" s="15" t="s">
        <v>93</v>
      </c>
      <c r="B40" s="15" t="s">
        <v>119</v>
      </c>
      <c r="C40" s="15" t="s">
        <v>116</v>
      </c>
      <c r="D40" s="15">
        <v>14416</v>
      </c>
    </row>
    <row r="41" spans="1:4" x14ac:dyDescent="0.25">
      <c r="A41" s="15" t="s">
        <v>93</v>
      </c>
      <c r="B41" s="15" t="s">
        <v>120</v>
      </c>
      <c r="C41" s="15" t="s">
        <v>116</v>
      </c>
      <c r="D41" s="15">
        <v>18103</v>
      </c>
    </row>
    <row r="42" spans="1:4" x14ac:dyDescent="0.25">
      <c r="A42" s="15" t="s">
        <v>94</v>
      </c>
      <c r="B42" s="15" t="s">
        <v>114</v>
      </c>
      <c r="C42" s="15" t="s">
        <v>116</v>
      </c>
      <c r="D42" s="15">
        <v>378</v>
      </c>
    </row>
    <row r="43" spans="1:4" x14ac:dyDescent="0.25">
      <c r="A43" s="15" t="s">
        <v>94</v>
      </c>
      <c r="B43" s="15" t="s">
        <v>117</v>
      </c>
      <c r="C43" s="15" t="s">
        <v>116</v>
      </c>
      <c r="D43" s="15">
        <v>14679</v>
      </c>
    </row>
    <row r="44" spans="1:4" x14ac:dyDescent="0.25">
      <c r="A44" s="15" t="s">
        <v>94</v>
      </c>
      <c r="B44" s="15" t="s">
        <v>118</v>
      </c>
      <c r="C44" s="15" t="s">
        <v>116</v>
      </c>
      <c r="D44" s="15">
        <v>10243</v>
      </c>
    </row>
    <row r="45" spans="1:4" x14ac:dyDescent="0.25">
      <c r="A45" s="15" t="s">
        <v>94</v>
      </c>
      <c r="B45" s="15" t="s">
        <v>119</v>
      </c>
      <c r="C45" s="15" t="s">
        <v>116</v>
      </c>
      <c r="D45" s="15">
        <v>9841</v>
      </c>
    </row>
    <row r="46" spans="1:4" x14ac:dyDescent="0.25">
      <c r="A46" s="15" t="s">
        <v>94</v>
      </c>
      <c r="B46" s="15" t="s">
        <v>120</v>
      </c>
      <c r="C46" s="15" t="s">
        <v>116</v>
      </c>
      <c r="D46" s="15">
        <v>12174</v>
      </c>
    </row>
    <row r="47" spans="1:4" x14ac:dyDescent="0.25">
      <c r="A47" s="15" t="s">
        <v>91</v>
      </c>
      <c r="B47" s="15" t="s">
        <v>114</v>
      </c>
      <c r="C47" s="15" t="s">
        <v>116</v>
      </c>
      <c r="D47" s="15">
        <v>587</v>
      </c>
    </row>
    <row r="48" spans="1:4" x14ac:dyDescent="0.25">
      <c r="A48" s="15" t="s">
        <v>91</v>
      </c>
      <c r="B48" s="15" t="s">
        <v>117</v>
      </c>
      <c r="C48" s="15" t="s">
        <v>116</v>
      </c>
      <c r="D48" s="15">
        <v>24356</v>
      </c>
    </row>
    <row r="49" spans="1:4" x14ac:dyDescent="0.25">
      <c r="A49" s="15" t="s">
        <v>91</v>
      </c>
      <c r="B49" s="15" t="s">
        <v>118</v>
      </c>
      <c r="C49" s="15" t="s">
        <v>116</v>
      </c>
      <c r="D49" s="15">
        <v>17119</v>
      </c>
    </row>
    <row r="50" spans="1:4" x14ac:dyDescent="0.25">
      <c r="A50" s="15" t="s">
        <v>91</v>
      </c>
      <c r="B50" s="15" t="s">
        <v>119</v>
      </c>
      <c r="C50" s="15" t="s">
        <v>116</v>
      </c>
      <c r="D50" s="15">
        <v>17321</v>
      </c>
    </row>
    <row r="51" spans="1:4" x14ac:dyDescent="0.25">
      <c r="A51" s="15" t="s">
        <v>91</v>
      </c>
      <c r="B51" s="15" t="s">
        <v>120</v>
      </c>
      <c r="C51" s="15" t="s">
        <v>116</v>
      </c>
      <c r="D51" s="15">
        <v>20150</v>
      </c>
    </row>
    <row r="52" spans="1:4" x14ac:dyDescent="0.25">
      <c r="A52" s="15" t="s">
        <v>95</v>
      </c>
      <c r="B52" s="15" t="s">
        <v>114</v>
      </c>
      <c r="C52" s="15" t="s">
        <v>116</v>
      </c>
      <c r="D52" s="15">
        <v>247</v>
      </c>
    </row>
    <row r="53" spans="1:4" x14ac:dyDescent="0.25">
      <c r="A53" s="15" t="s">
        <v>95</v>
      </c>
      <c r="B53" s="15" t="s">
        <v>117</v>
      </c>
      <c r="C53" s="15" t="s">
        <v>116</v>
      </c>
      <c r="D53" s="15">
        <v>9109</v>
      </c>
    </row>
    <row r="54" spans="1:4" x14ac:dyDescent="0.25">
      <c r="A54" s="15" t="s">
        <v>95</v>
      </c>
      <c r="B54" s="15" t="s">
        <v>118</v>
      </c>
      <c r="C54" s="15" t="s">
        <v>116</v>
      </c>
      <c r="D54" s="15">
        <v>6305</v>
      </c>
    </row>
    <row r="55" spans="1:4" x14ac:dyDescent="0.25">
      <c r="A55" s="15" t="s">
        <v>95</v>
      </c>
      <c r="B55" s="15" t="s">
        <v>119</v>
      </c>
      <c r="C55" s="15" t="s">
        <v>116</v>
      </c>
      <c r="D55" s="15">
        <v>6550</v>
      </c>
    </row>
    <row r="56" spans="1:4" x14ac:dyDescent="0.25">
      <c r="A56" s="15" t="s">
        <v>95</v>
      </c>
      <c r="B56" s="15" t="s">
        <v>120</v>
      </c>
      <c r="C56" s="15" t="s">
        <v>116</v>
      </c>
      <c r="D56" s="15">
        <v>7058</v>
      </c>
    </row>
    <row r="57" spans="1:4" x14ac:dyDescent="0.25">
      <c r="A57" s="15" t="s">
        <v>84</v>
      </c>
      <c r="B57" s="15" t="s">
        <v>114</v>
      </c>
      <c r="C57" s="15" t="s">
        <v>116</v>
      </c>
      <c r="D57" s="15">
        <v>181</v>
      </c>
    </row>
    <row r="58" spans="1:4" x14ac:dyDescent="0.25">
      <c r="A58" s="15" t="s">
        <v>84</v>
      </c>
      <c r="B58" s="15" t="s">
        <v>117</v>
      </c>
      <c r="C58" s="15" t="s">
        <v>116</v>
      </c>
      <c r="D58" s="15">
        <v>11457</v>
      </c>
    </row>
    <row r="59" spans="1:4" x14ac:dyDescent="0.25">
      <c r="A59" s="15" t="s">
        <v>84</v>
      </c>
      <c r="B59" s="15" t="s">
        <v>118</v>
      </c>
      <c r="C59" s="15" t="s">
        <v>116</v>
      </c>
      <c r="D59" s="15">
        <v>4206</v>
      </c>
    </row>
    <row r="60" spans="1:4" x14ac:dyDescent="0.25">
      <c r="A60" s="15" t="s">
        <v>84</v>
      </c>
      <c r="B60" s="15" t="s">
        <v>119</v>
      </c>
      <c r="C60" s="15" t="s">
        <v>116</v>
      </c>
      <c r="D60" s="15">
        <v>5556</v>
      </c>
    </row>
    <row r="61" spans="1:4" x14ac:dyDescent="0.25">
      <c r="A61" s="15" t="s">
        <v>84</v>
      </c>
      <c r="B61" s="15" t="s">
        <v>120</v>
      </c>
      <c r="C61" s="15" t="s">
        <v>116</v>
      </c>
      <c r="D61" s="15">
        <v>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BRAND SNAPSHOT - OVERALL</vt:lpstr>
      <vt:lpstr>BRAND SNAPSHOT – LTL  STORES</vt:lpstr>
      <vt:lpstr>LOYALTY &amp; NON-LOYALTY DISTRIBUT</vt:lpstr>
      <vt:lpstr>MOM_SALES_BILLS</vt:lpstr>
      <vt:lpstr>VISIT DISTRIBUTION COMPARISON</vt:lpstr>
      <vt:lpstr>ATV BANDING</vt:lpstr>
      <vt:lpstr>REPEAT COHORT</vt:lpstr>
      <vt:lpstr>CHURN COHORT (ONE-TIMERS)</vt:lpstr>
      <vt:lpstr>LIFECYCLE BASED SEGMENTATION</vt:lpstr>
      <vt:lpstr>ONETIMERS DISTRIBUTION</vt:lpstr>
      <vt:lpstr>REPEATERS DISTRIBUTION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2025-10-09T06:50:55Z</dcterms:created>
  <dcterms:modified xsi:type="dcterms:W3CDTF">2025-10-09T13:58:43Z</dcterms:modified>
</cp:coreProperties>
</file>