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Wowo momos/"/>
    </mc:Choice>
  </mc:AlternateContent>
  <xr:revisionPtr revIDLastSave="8" documentId="8_{EC8E0EA8-C888-4B61-97A5-93C6B1466AB9}" xr6:coauthVersionLast="47" xr6:coauthVersionMax="47" xr10:uidLastSave="{D5894220-5F1E-45E7-9101-DBFD2B1BFCA7}"/>
  <bookViews>
    <workbookView xWindow="-120" yWindow="-120" windowWidth="20730" windowHeight="11040" xr2:uid="{D0046F6C-C200-4155-9C4A-305E275CC80F}"/>
  </bookViews>
  <sheets>
    <sheet name="data" sheetId="2" r:id="rId1"/>
    <sheet name="Sheet1" sheetId="1" r:id="rId2"/>
    <sheet name="Sheet3" sheetId="3" r:id="rId3"/>
  </sheets>
  <calcPr calcId="191029"/>
  <pivotCaches>
    <pivotCache cacheId="38" r:id="rId4"/>
    <pivotCache cacheId="43" r:id="rId5"/>
    <pivotCache cacheId="5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N4" i="2"/>
  <c r="O4" i="2"/>
  <c r="P4" i="2"/>
  <c r="Q4" i="2"/>
  <c r="R4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N85" i="2"/>
  <c r="O85" i="2"/>
  <c r="P85" i="2"/>
  <c r="Q85" i="2"/>
  <c r="R85" i="2"/>
  <c r="M86" i="2"/>
  <c r="N86" i="2"/>
  <c r="O86" i="2"/>
  <c r="P86" i="2"/>
  <c r="Q86" i="2"/>
  <c r="R86" i="2"/>
  <c r="M87" i="2"/>
  <c r="N87" i="2"/>
  <c r="O87" i="2"/>
  <c r="P87" i="2"/>
  <c r="Q87" i="2"/>
  <c r="R87" i="2"/>
  <c r="M88" i="2"/>
  <c r="N88" i="2"/>
  <c r="O88" i="2"/>
  <c r="P88" i="2"/>
  <c r="Q88" i="2"/>
  <c r="R88" i="2"/>
  <c r="M89" i="2"/>
  <c r="N89" i="2"/>
  <c r="O89" i="2"/>
  <c r="P89" i="2"/>
  <c r="Q89" i="2"/>
  <c r="R89" i="2"/>
  <c r="M90" i="2"/>
  <c r="N90" i="2"/>
  <c r="O90" i="2"/>
  <c r="P90" i="2"/>
  <c r="Q90" i="2"/>
  <c r="R90" i="2"/>
  <c r="M91" i="2"/>
  <c r="N91" i="2"/>
  <c r="O91" i="2"/>
  <c r="P91" i="2"/>
  <c r="Q91" i="2"/>
  <c r="R91" i="2"/>
  <c r="M92" i="2"/>
  <c r="N92" i="2"/>
  <c r="O92" i="2"/>
  <c r="P92" i="2"/>
  <c r="Q92" i="2"/>
  <c r="R92" i="2"/>
  <c r="M93" i="2"/>
  <c r="N93" i="2"/>
  <c r="O93" i="2"/>
  <c r="P93" i="2"/>
  <c r="Q93" i="2"/>
  <c r="R93" i="2"/>
  <c r="M94" i="2"/>
  <c r="N94" i="2"/>
  <c r="O94" i="2"/>
  <c r="P94" i="2"/>
  <c r="Q94" i="2"/>
  <c r="R94" i="2"/>
  <c r="M95" i="2"/>
  <c r="N95" i="2"/>
  <c r="O95" i="2"/>
  <c r="P95" i="2"/>
  <c r="Q95" i="2"/>
  <c r="R95" i="2"/>
  <c r="M96" i="2"/>
  <c r="N96" i="2"/>
  <c r="O96" i="2"/>
  <c r="P96" i="2"/>
  <c r="Q96" i="2"/>
  <c r="R96" i="2"/>
  <c r="M97" i="2"/>
  <c r="N97" i="2"/>
  <c r="O97" i="2"/>
  <c r="P97" i="2"/>
  <c r="Q97" i="2"/>
  <c r="R97" i="2"/>
  <c r="M98" i="2"/>
  <c r="N98" i="2"/>
  <c r="O98" i="2"/>
  <c r="P98" i="2"/>
  <c r="Q98" i="2"/>
  <c r="R98" i="2"/>
  <c r="M99" i="2"/>
  <c r="N99" i="2"/>
  <c r="O99" i="2"/>
  <c r="P99" i="2"/>
  <c r="Q99" i="2"/>
  <c r="R99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N103" i="2"/>
  <c r="O103" i="2"/>
  <c r="P103" i="2"/>
  <c r="Q103" i="2"/>
  <c r="R103" i="2"/>
  <c r="R3" i="2"/>
  <c r="Q3" i="2"/>
  <c r="P3" i="2"/>
  <c r="O3" i="2"/>
  <c r="N3" i="2"/>
  <c r="M3" i="2"/>
  <c r="G4" i="2"/>
  <c r="H4" i="2"/>
  <c r="I4" i="2"/>
  <c r="J4" i="2"/>
  <c r="K4" i="2"/>
  <c r="L4" i="2"/>
  <c r="G5" i="2"/>
  <c r="H5" i="2"/>
  <c r="I5" i="2"/>
  <c r="J5" i="2"/>
  <c r="K5" i="2"/>
  <c r="L5" i="2"/>
  <c r="G6" i="2"/>
  <c r="H6" i="2"/>
  <c r="I6" i="2"/>
  <c r="J6" i="2"/>
  <c r="K6" i="2"/>
  <c r="L6" i="2"/>
  <c r="G7" i="2"/>
  <c r="H7" i="2"/>
  <c r="I7" i="2"/>
  <c r="J7" i="2"/>
  <c r="K7" i="2"/>
  <c r="L7" i="2"/>
  <c r="G8" i="2"/>
  <c r="H8" i="2"/>
  <c r="I8" i="2"/>
  <c r="J8" i="2"/>
  <c r="K8" i="2"/>
  <c r="L8" i="2"/>
  <c r="G9" i="2"/>
  <c r="H9" i="2"/>
  <c r="I9" i="2"/>
  <c r="J9" i="2"/>
  <c r="K9" i="2"/>
  <c r="L9" i="2"/>
  <c r="G10" i="2"/>
  <c r="H10" i="2"/>
  <c r="I10" i="2"/>
  <c r="J10" i="2"/>
  <c r="K10" i="2"/>
  <c r="L10" i="2"/>
  <c r="G11" i="2"/>
  <c r="H11" i="2"/>
  <c r="I11" i="2"/>
  <c r="J11" i="2"/>
  <c r="K11" i="2"/>
  <c r="L11" i="2"/>
  <c r="G12" i="2"/>
  <c r="H12" i="2"/>
  <c r="I12" i="2"/>
  <c r="J12" i="2"/>
  <c r="K12" i="2"/>
  <c r="L12" i="2"/>
  <c r="G13" i="2"/>
  <c r="H13" i="2"/>
  <c r="I13" i="2"/>
  <c r="J13" i="2"/>
  <c r="K13" i="2"/>
  <c r="L13" i="2"/>
  <c r="G14" i="2"/>
  <c r="H14" i="2"/>
  <c r="I14" i="2"/>
  <c r="J14" i="2"/>
  <c r="K14" i="2"/>
  <c r="L14" i="2"/>
  <c r="G15" i="2"/>
  <c r="H15" i="2"/>
  <c r="I15" i="2"/>
  <c r="J15" i="2"/>
  <c r="K15" i="2"/>
  <c r="L15" i="2"/>
  <c r="G16" i="2"/>
  <c r="H16" i="2"/>
  <c r="I16" i="2"/>
  <c r="J16" i="2"/>
  <c r="K16" i="2"/>
  <c r="L16" i="2"/>
  <c r="G17" i="2"/>
  <c r="H17" i="2"/>
  <c r="I17" i="2"/>
  <c r="J17" i="2"/>
  <c r="K17" i="2"/>
  <c r="L17" i="2"/>
  <c r="G18" i="2"/>
  <c r="H18" i="2"/>
  <c r="I18" i="2"/>
  <c r="J18" i="2"/>
  <c r="K18" i="2"/>
  <c r="L18" i="2"/>
  <c r="G19" i="2"/>
  <c r="H19" i="2"/>
  <c r="I19" i="2"/>
  <c r="J19" i="2"/>
  <c r="K19" i="2"/>
  <c r="L19" i="2"/>
  <c r="G20" i="2"/>
  <c r="H20" i="2"/>
  <c r="I20" i="2"/>
  <c r="J20" i="2"/>
  <c r="K20" i="2"/>
  <c r="L20" i="2"/>
  <c r="G21" i="2"/>
  <c r="H21" i="2"/>
  <c r="I21" i="2"/>
  <c r="J21" i="2"/>
  <c r="K21" i="2"/>
  <c r="L21" i="2"/>
  <c r="G22" i="2"/>
  <c r="H22" i="2"/>
  <c r="I22" i="2"/>
  <c r="J22" i="2"/>
  <c r="K22" i="2"/>
  <c r="L22" i="2"/>
  <c r="G23" i="2"/>
  <c r="H23" i="2"/>
  <c r="I23" i="2"/>
  <c r="J23" i="2"/>
  <c r="K23" i="2"/>
  <c r="L23" i="2"/>
  <c r="G24" i="2"/>
  <c r="H24" i="2"/>
  <c r="I24" i="2"/>
  <c r="J24" i="2"/>
  <c r="K24" i="2"/>
  <c r="L24" i="2"/>
  <c r="G25" i="2"/>
  <c r="H25" i="2"/>
  <c r="I25" i="2"/>
  <c r="J25" i="2"/>
  <c r="K25" i="2"/>
  <c r="L25" i="2"/>
  <c r="G26" i="2"/>
  <c r="H26" i="2"/>
  <c r="I26" i="2"/>
  <c r="J26" i="2"/>
  <c r="K26" i="2"/>
  <c r="L26" i="2"/>
  <c r="G27" i="2"/>
  <c r="H27" i="2"/>
  <c r="I27" i="2"/>
  <c r="J27" i="2"/>
  <c r="K27" i="2"/>
  <c r="L27" i="2"/>
  <c r="G28" i="2"/>
  <c r="H28" i="2"/>
  <c r="I28" i="2"/>
  <c r="J28" i="2"/>
  <c r="K28" i="2"/>
  <c r="L28" i="2"/>
  <c r="G29" i="2"/>
  <c r="H29" i="2"/>
  <c r="I29" i="2"/>
  <c r="J29" i="2"/>
  <c r="K29" i="2"/>
  <c r="L29" i="2"/>
  <c r="G30" i="2"/>
  <c r="H30" i="2"/>
  <c r="I30" i="2"/>
  <c r="J30" i="2"/>
  <c r="K30" i="2"/>
  <c r="L30" i="2"/>
  <c r="G31" i="2"/>
  <c r="H31" i="2"/>
  <c r="I31" i="2"/>
  <c r="J31" i="2"/>
  <c r="K31" i="2"/>
  <c r="L31" i="2"/>
  <c r="G32" i="2"/>
  <c r="H32" i="2"/>
  <c r="I32" i="2"/>
  <c r="J32" i="2"/>
  <c r="K32" i="2"/>
  <c r="L32" i="2"/>
  <c r="G33" i="2"/>
  <c r="H33" i="2"/>
  <c r="I33" i="2"/>
  <c r="J33" i="2"/>
  <c r="K33" i="2"/>
  <c r="L33" i="2"/>
  <c r="G34" i="2"/>
  <c r="H34" i="2"/>
  <c r="I34" i="2"/>
  <c r="J34" i="2"/>
  <c r="K34" i="2"/>
  <c r="L34" i="2"/>
  <c r="G35" i="2"/>
  <c r="H35" i="2"/>
  <c r="I35" i="2"/>
  <c r="J35" i="2"/>
  <c r="K35" i="2"/>
  <c r="L35" i="2"/>
  <c r="G36" i="2"/>
  <c r="H36" i="2"/>
  <c r="I36" i="2"/>
  <c r="J36" i="2"/>
  <c r="K36" i="2"/>
  <c r="L36" i="2"/>
  <c r="G37" i="2"/>
  <c r="H37" i="2"/>
  <c r="I37" i="2"/>
  <c r="J37" i="2"/>
  <c r="K37" i="2"/>
  <c r="L37" i="2"/>
  <c r="G38" i="2"/>
  <c r="H38" i="2"/>
  <c r="I38" i="2"/>
  <c r="J38" i="2"/>
  <c r="K38" i="2"/>
  <c r="L38" i="2"/>
  <c r="G39" i="2"/>
  <c r="H39" i="2"/>
  <c r="I39" i="2"/>
  <c r="J39" i="2"/>
  <c r="K39" i="2"/>
  <c r="L39" i="2"/>
  <c r="G40" i="2"/>
  <c r="H40" i="2"/>
  <c r="I40" i="2"/>
  <c r="J40" i="2"/>
  <c r="K40" i="2"/>
  <c r="L40" i="2"/>
  <c r="G41" i="2"/>
  <c r="H41" i="2"/>
  <c r="I41" i="2"/>
  <c r="J41" i="2"/>
  <c r="K41" i="2"/>
  <c r="L41" i="2"/>
  <c r="G42" i="2"/>
  <c r="H42" i="2"/>
  <c r="I42" i="2"/>
  <c r="J42" i="2"/>
  <c r="K42" i="2"/>
  <c r="L42" i="2"/>
  <c r="G43" i="2"/>
  <c r="H43" i="2"/>
  <c r="I43" i="2"/>
  <c r="J43" i="2"/>
  <c r="K43" i="2"/>
  <c r="L43" i="2"/>
  <c r="G44" i="2"/>
  <c r="H44" i="2"/>
  <c r="I44" i="2"/>
  <c r="J44" i="2"/>
  <c r="K44" i="2"/>
  <c r="L44" i="2"/>
  <c r="G45" i="2"/>
  <c r="H45" i="2"/>
  <c r="I45" i="2"/>
  <c r="J45" i="2"/>
  <c r="K45" i="2"/>
  <c r="L45" i="2"/>
  <c r="G46" i="2"/>
  <c r="H46" i="2"/>
  <c r="I46" i="2"/>
  <c r="J46" i="2"/>
  <c r="K46" i="2"/>
  <c r="L46" i="2"/>
  <c r="G47" i="2"/>
  <c r="H47" i="2"/>
  <c r="I47" i="2"/>
  <c r="J47" i="2"/>
  <c r="K47" i="2"/>
  <c r="L47" i="2"/>
  <c r="G48" i="2"/>
  <c r="H48" i="2"/>
  <c r="I48" i="2"/>
  <c r="J48" i="2"/>
  <c r="K48" i="2"/>
  <c r="L48" i="2"/>
  <c r="G49" i="2"/>
  <c r="H49" i="2"/>
  <c r="I49" i="2"/>
  <c r="J49" i="2"/>
  <c r="K49" i="2"/>
  <c r="L49" i="2"/>
  <c r="G50" i="2"/>
  <c r="H50" i="2"/>
  <c r="I50" i="2"/>
  <c r="J50" i="2"/>
  <c r="K50" i="2"/>
  <c r="L50" i="2"/>
  <c r="G51" i="2"/>
  <c r="H51" i="2"/>
  <c r="I51" i="2"/>
  <c r="J51" i="2"/>
  <c r="K51" i="2"/>
  <c r="L51" i="2"/>
  <c r="G52" i="2"/>
  <c r="H52" i="2"/>
  <c r="I52" i="2"/>
  <c r="J52" i="2"/>
  <c r="K52" i="2"/>
  <c r="L52" i="2"/>
  <c r="G53" i="2"/>
  <c r="H53" i="2"/>
  <c r="I53" i="2"/>
  <c r="J53" i="2"/>
  <c r="K53" i="2"/>
  <c r="L53" i="2"/>
  <c r="G54" i="2"/>
  <c r="H54" i="2"/>
  <c r="I54" i="2"/>
  <c r="J54" i="2"/>
  <c r="K54" i="2"/>
  <c r="L54" i="2"/>
  <c r="G55" i="2"/>
  <c r="H55" i="2"/>
  <c r="I55" i="2"/>
  <c r="J55" i="2"/>
  <c r="K55" i="2"/>
  <c r="L55" i="2"/>
  <c r="G56" i="2"/>
  <c r="H56" i="2"/>
  <c r="I56" i="2"/>
  <c r="J56" i="2"/>
  <c r="K56" i="2"/>
  <c r="L56" i="2"/>
  <c r="G57" i="2"/>
  <c r="H57" i="2"/>
  <c r="I57" i="2"/>
  <c r="J57" i="2"/>
  <c r="K57" i="2"/>
  <c r="L57" i="2"/>
  <c r="G58" i="2"/>
  <c r="H58" i="2"/>
  <c r="I58" i="2"/>
  <c r="J58" i="2"/>
  <c r="K58" i="2"/>
  <c r="L58" i="2"/>
  <c r="G59" i="2"/>
  <c r="H59" i="2"/>
  <c r="I59" i="2"/>
  <c r="J59" i="2"/>
  <c r="K59" i="2"/>
  <c r="L59" i="2"/>
  <c r="G60" i="2"/>
  <c r="H60" i="2"/>
  <c r="I60" i="2"/>
  <c r="J60" i="2"/>
  <c r="K60" i="2"/>
  <c r="L60" i="2"/>
  <c r="G61" i="2"/>
  <c r="H61" i="2"/>
  <c r="I61" i="2"/>
  <c r="J61" i="2"/>
  <c r="K61" i="2"/>
  <c r="L61" i="2"/>
  <c r="G62" i="2"/>
  <c r="H62" i="2"/>
  <c r="I62" i="2"/>
  <c r="J62" i="2"/>
  <c r="K62" i="2"/>
  <c r="L62" i="2"/>
  <c r="G63" i="2"/>
  <c r="H63" i="2"/>
  <c r="I63" i="2"/>
  <c r="J63" i="2"/>
  <c r="K63" i="2"/>
  <c r="L63" i="2"/>
  <c r="G64" i="2"/>
  <c r="H64" i="2"/>
  <c r="I64" i="2"/>
  <c r="J64" i="2"/>
  <c r="K64" i="2"/>
  <c r="L64" i="2"/>
  <c r="G65" i="2"/>
  <c r="H65" i="2"/>
  <c r="I65" i="2"/>
  <c r="J65" i="2"/>
  <c r="K65" i="2"/>
  <c r="L65" i="2"/>
  <c r="G66" i="2"/>
  <c r="H66" i="2"/>
  <c r="I66" i="2"/>
  <c r="J66" i="2"/>
  <c r="K66" i="2"/>
  <c r="L66" i="2"/>
  <c r="G67" i="2"/>
  <c r="H67" i="2"/>
  <c r="I67" i="2"/>
  <c r="J67" i="2"/>
  <c r="K67" i="2"/>
  <c r="L67" i="2"/>
  <c r="G68" i="2"/>
  <c r="H68" i="2"/>
  <c r="I68" i="2"/>
  <c r="J68" i="2"/>
  <c r="K68" i="2"/>
  <c r="L68" i="2"/>
  <c r="G69" i="2"/>
  <c r="H69" i="2"/>
  <c r="I69" i="2"/>
  <c r="J69" i="2"/>
  <c r="K69" i="2"/>
  <c r="L69" i="2"/>
  <c r="G70" i="2"/>
  <c r="H70" i="2"/>
  <c r="I70" i="2"/>
  <c r="J70" i="2"/>
  <c r="K70" i="2"/>
  <c r="L70" i="2"/>
  <c r="G71" i="2"/>
  <c r="H71" i="2"/>
  <c r="I71" i="2"/>
  <c r="J71" i="2"/>
  <c r="K71" i="2"/>
  <c r="L71" i="2"/>
  <c r="G72" i="2"/>
  <c r="H72" i="2"/>
  <c r="I72" i="2"/>
  <c r="J72" i="2"/>
  <c r="K72" i="2"/>
  <c r="L72" i="2"/>
  <c r="G73" i="2"/>
  <c r="H73" i="2"/>
  <c r="I73" i="2"/>
  <c r="J73" i="2"/>
  <c r="K73" i="2"/>
  <c r="L73" i="2"/>
  <c r="G74" i="2"/>
  <c r="H74" i="2"/>
  <c r="I74" i="2"/>
  <c r="J74" i="2"/>
  <c r="K74" i="2"/>
  <c r="L74" i="2"/>
  <c r="G75" i="2"/>
  <c r="H75" i="2"/>
  <c r="I75" i="2"/>
  <c r="J75" i="2"/>
  <c r="K75" i="2"/>
  <c r="L75" i="2"/>
  <c r="G76" i="2"/>
  <c r="H76" i="2"/>
  <c r="I76" i="2"/>
  <c r="J76" i="2"/>
  <c r="K76" i="2"/>
  <c r="L76" i="2"/>
  <c r="G77" i="2"/>
  <c r="H77" i="2"/>
  <c r="I77" i="2"/>
  <c r="J77" i="2"/>
  <c r="K77" i="2"/>
  <c r="L77" i="2"/>
  <c r="G78" i="2"/>
  <c r="H78" i="2"/>
  <c r="I78" i="2"/>
  <c r="J78" i="2"/>
  <c r="K78" i="2"/>
  <c r="L78" i="2"/>
  <c r="G79" i="2"/>
  <c r="H79" i="2"/>
  <c r="I79" i="2"/>
  <c r="J79" i="2"/>
  <c r="K79" i="2"/>
  <c r="L79" i="2"/>
  <c r="G80" i="2"/>
  <c r="H80" i="2"/>
  <c r="I80" i="2"/>
  <c r="J80" i="2"/>
  <c r="K80" i="2"/>
  <c r="L80" i="2"/>
  <c r="G81" i="2"/>
  <c r="H81" i="2"/>
  <c r="I81" i="2"/>
  <c r="J81" i="2"/>
  <c r="K81" i="2"/>
  <c r="L81" i="2"/>
  <c r="G82" i="2"/>
  <c r="H82" i="2"/>
  <c r="I82" i="2"/>
  <c r="J82" i="2"/>
  <c r="K82" i="2"/>
  <c r="L82" i="2"/>
  <c r="G83" i="2"/>
  <c r="H83" i="2"/>
  <c r="I83" i="2"/>
  <c r="J83" i="2"/>
  <c r="K83" i="2"/>
  <c r="L83" i="2"/>
  <c r="G84" i="2"/>
  <c r="H84" i="2"/>
  <c r="I84" i="2"/>
  <c r="J84" i="2"/>
  <c r="K84" i="2"/>
  <c r="L84" i="2"/>
  <c r="G85" i="2"/>
  <c r="H85" i="2"/>
  <c r="I85" i="2"/>
  <c r="J85" i="2"/>
  <c r="K85" i="2"/>
  <c r="L85" i="2"/>
  <c r="G86" i="2"/>
  <c r="H86" i="2"/>
  <c r="I86" i="2"/>
  <c r="J86" i="2"/>
  <c r="K86" i="2"/>
  <c r="L86" i="2"/>
  <c r="G87" i="2"/>
  <c r="H87" i="2"/>
  <c r="I87" i="2"/>
  <c r="J87" i="2"/>
  <c r="K87" i="2"/>
  <c r="L87" i="2"/>
  <c r="G88" i="2"/>
  <c r="H88" i="2"/>
  <c r="I88" i="2"/>
  <c r="J88" i="2"/>
  <c r="K88" i="2"/>
  <c r="L88" i="2"/>
  <c r="G89" i="2"/>
  <c r="H89" i="2"/>
  <c r="I89" i="2"/>
  <c r="J89" i="2"/>
  <c r="K89" i="2"/>
  <c r="L89" i="2"/>
  <c r="G90" i="2"/>
  <c r="H90" i="2"/>
  <c r="I90" i="2"/>
  <c r="J90" i="2"/>
  <c r="K90" i="2"/>
  <c r="L90" i="2"/>
  <c r="G91" i="2"/>
  <c r="H91" i="2"/>
  <c r="I91" i="2"/>
  <c r="J91" i="2"/>
  <c r="K91" i="2"/>
  <c r="L91" i="2"/>
  <c r="G92" i="2"/>
  <c r="H92" i="2"/>
  <c r="I92" i="2"/>
  <c r="J92" i="2"/>
  <c r="K92" i="2"/>
  <c r="L92" i="2"/>
  <c r="G93" i="2"/>
  <c r="H93" i="2"/>
  <c r="I93" i="2"/>
  <c r="J93" i="2"/>
  <c r="K93" i="2"/>
  <c r="L93" i="2"/>
  <c r="G94" i="2"/>
  <c r="H94" i="2"/>
  <c r="I94" i="2"/>
  <c r="J94" i="2"/>
  <c r="K94" i="2"/>
  <c r="L94" i="2"/>
  <c r="G95" i="2"/>
  <c r="H95" i="2"/>
  <c r="I95" i="2"/>
  <c r="J95" i="2"/>
  <c r="K95" i="2"/>
  <c r="L95" i="2"/>
  <c r="G96" i="2"/>
  <c r="H96" i="2"/>
  <c r="I96" i="2"/>
  <c r="J96" i="2"/>
  <c r="K96" i="2"/>
  <c r="L96" i="2"/>
  <c r="G97" i="2"/>
  <c r="H97" i="2"/>
  <c r="I97" i="2"/>
  <c r="J97" i="2"/>
  <c r="K97" i="2"/>
  <c r="L97" i="2"/>
  <c r="G98" i="2"/>
  <c r="H98" i="2"/>
  <c r="I98" i="2"/>
  <c r="J98" i="2"/>
  <c r="K98" i="2"/>
  <c r="L98" i="2"/>
  <c r="G99" i="2"/>
  <c r="H99" i="2"/>
  <c r="I99" i="2"/>
  <c r="J99" i="2"/>
  <c r="K99" i="2"/>
  <c r="L99" i="2"/>
  <c r="G100" i="2"/>
  <c r="H100" i="2"/>
  <c r="I100" i="2"/>
  <c r="J100" i="2"/>
  <c r="K100" i="2"/>
  <c r="L100" i="2"/>
  <c r="G101" i="2"/>
  <c r="H101" i="2"/>
  <c r="I101" i="2"/>
  <c r="J101" i="2"/>
  <c r="K101" i="2"/>
  <c r="L101" i="2"/>
  <c r="G102" i="2"/>
  <c r="H102" i="2"/>
  <c r="I102" i="2"/>
  <c r="J102" i="2"/>
  <c r="K102" i="2"/>
  <c r="L102" i="2"/>
  <c r="G103" i="2"/>
  <c r="H103" i="2"/>
  <c r="I103" i="2"/>
  <c r="J103" i="2"/>
  <c r="K103" i="2"/>
  <c r="L103" i="2"/>
  <c r="L3" i="2"/>
  <c r="K3" i="2"/>
  <c r="J3" i="2"/>
  <c r="I3" i="2"/>
  <c r="H3" i="2"/>
  <c r="G3" i="2"/>
</calcChain>
</file>

<file path=xl/sharedStrings.xml><?xml version="1.0" encoding="utf-8"?>
<sst xmlns="http://schemas.openxmlformats.org/spreadsheetml/2006/main" count="3207" uniqueCount="282">
  <si>
    <t>last_shopped_store</t>
  </si>
  <si>
    <t>customer_type</t>
  </si>
  <si>
    <t>customer</t>
  </si>
  <si>
    <t>AGR001</t>
  </si>
  <si>
    <t>1year_onetimer</t>
  </si>
  <si>
    <t>1year_repeater</t>
  </si>
  <si>
    <t>AGR002</t>
  </si>
  <si>
    <t>AGR003</t>
  </si>
  <si>
    <t>AMR001</t>
  </si>
  <si>
    <t>AMR002</t>
  </si>
  <si>
    <t>ASM009</t>
  </si>
  <si>
    <t>ASM010</t>
  </si>
  <si>
    <t>ASM011</t>
  </si>
  <si>
    <t>ASM012</t>
  </si>
  <si>
    <t>BAN110</t>
  </si>
  <si>
    <t>BAN111</t>
  </si>
  <si>
    <t>BAN112</t>
  </si>
  <si>
    <t>BAN116</t>
  </si>
  <si>
    <t>BAN117</t>
  </si>
  <si>
    <t>BAN118</t>
  </si>
  <si>
    <t>BAN119</t>
  </si>
  <si>
    <t>CHE110</t>
  </si>
  <si>
    <t>CHE111</t>
  </si>
  <si>
    <t>COI009</t>
  </si>
  <si>
    <t>DEL158</t>
  </si>
  <si>
    <t>DEL160</t>
  </si>
  <si>
    <t>DEL161</t>
  </si>
  <si>
    <t>DEL162</t>
  </si>
  <si>
    <t>DEL163</t>
  </si>
  <si>
    <t>DEL165</t>
  </si>
  <si>
    <t>DEL166</t>
  </si>
  <si>
    <t>DEL167</t>
  </si>
  <si>
    <t>DEL168</t>
  </si>
  <si>
    <t>DEL169</t>
  </si>
  <si>
    <t>DEL170</t>
  </si>
  <si>
    <t>DEL171</t>
  </si>
  <si>
    <t>DEL173</t>
  </si>
  <si>
    <t>DEL176</t>
  </si>
  <si>
    <t>DIM001</t>
  </si>
  <si>
    <t>GAN001</t>
  </si>
  <si>
    <t>GAN002</t>
  </si>
  <si>
    <t>GUJ016</t>
  </si>
  <si>
    <t>HUB001</t>
  </si>
  <si>
    <t>HUB002</t>
  </si>
  <si>
    <t>HYD057</t>
  </si>
  <si>
    <t>HYD058</t>
  </si>
  <si>
    <t>HYD059</t>
  </si>
  <si>
    <t>HYD060</t>
  </si>
  <si>
    <t>HYD061</t>
  </si>
  <si>
    <t>HYD062</t>
  </si>
  <si>
    <t>JAI001</t>
  </si>
  <si>
    <t>JAI005</t>
  </si>
  <si>
    <t>JAI007</t>
  </si>
  <si>
    <t>JAM001</t>
  </si>
  <si>
    <t>KER017</t>
  </si>
  <si>
    <t>KER019</t>
  </si>
  <si>
    <t>KER020</t>
  </si>
  <si>
    <t>KER023</t>
  </si>
  <si>
    <t>KOL267</t>
  </si>
  <si>
    <t>KOL278</t>
  </si>
  <si>
    <t>KOL279</t>
  </si>
  <si>
    <t>KOL286</t>
  </si>
  <si>
    <t>KOL287</t>
  </si>
  <si>
    <t>KOL288</t>
  </si>
  <si>
    <t>KOL290</t>
  </si>
  <si>
    <t>KOL291</t>
  </si>
  <si>
    <t>KOL292</t>
  </si>
  <si>
    <t>KOL293</t>
  </si>
  <si>
    <t>KOL295</t>
  </si>
  <si>
    <t>KOL297</t>
  </si>
  <si>
    <t>KOT002</t>
  </si>
  <si>
    <t>MDP019</t>
  </si>
  <si>
    <t>MUM107</t>
  </si>
  <si>
    <t>MUM111</t>
  </si>
  <si>
    <t>MUM112</t>
  </si>
  <si>
    <t>NAG002</t>
  </si>
  <si>
    <t>ODI036</t>
  </si>
  <si>
    <t>PUB005</t>
  </si>
  <si>
    <t>PUB006</t>
  </si>
  <si>
    <t>PUB007</t>
  </si>
  <si>
    <t>PUN032</t>
  </si>
  <si>
    <t>PUN033</t>
  </si>
  <si>
    <t>PUN036</t>
  </si>
  <si>
    <t>PUN037</t>
  </si>
  <si>
    <t>PUN038</t>
  </si>
  <si>
    <t>VIJ002</t>
  </si>
  <si>
    <t>VIJ003</t>
  </si>
  <si>
    <t>VIS002</t>
  </si>
  <si>
    <t>Row Labels</t>
  </si>
  <si>
    <t>Grand Total</t>
  </si>
  <si>
    <t>Column Labels</t>
  </si>
  <si>
    <t>Sum of customer</t>
  </si>
  <si>
    <t>1_year_onetimer_sales</t>
  </si>
  <si>
    <t>1_year_repeater_sales</t>
  </si>
  <si>
    <t>1_year_onetimer_bills</t>
  </si>
  <si>
    <t>1_year_repeater_bills</t>
  </si>
  <si>
    <t>\N</t>
  </si>
  <si>
    <t>storecode</t>
  </si>
  <si>
    <t>recency</t>
  </si>
  <si>
    <t>0-90</t>
  </si>
  <si>
    <t>90-180</t>
  </si>
  <si>
    <t>Sum of 1_year_onetimer_sales</t>
  </si>
  <si>
    <t>cusotmer</t>
  </si>
  <si>
    <t>Sum of cusotmer</t>
  </si>
  <si>
    <t>onetimer</t>
  </si>
  <si>
    <t>onetimer customer</t>
  </si>
  <si>
    <t xml:space="preserve">Repeater </t>
  </si>
  <si>
    <t>Region</t>
  </si>
  <si>
    <t>City</t>
  </si>
  <si>
    <t>Brand</t>
  </si>
  <si>
    <t>Format</t>
  </si>
  <si>
    <t>Store Code</t>
  </si>
  <si>
    <t xml:space="preserve">Store Name </t>
  </si>
  <si>
    <t>North</t>
  </si>
  <si>
    <t>Jaipur</t>
  </si>
  <si>
    <t>Combo</t>
  </si>
  <si>
    <t>High Street</t>
  </si>
  <si>
    <t>Mansarovar</t>
  </si>
  <si>
    <t>West</t>
  </si>
  <si>
    <t>Mumbai</t>
  </si>
  <si>
    <t>WoW! Momo</t>
  </si>
  <si>
    <t>Dark Kitchen</t>
  </si>
  <si>
    <t>MUM109</t>
  </si>
  <si>
    <t>CHANDIVALI DK REBEL FOODS</t>
  </si>
  <si>
    <t>WoW! China</t>
  </si>
  <si>
    <t>Airport</t>
  </si>
  <si>
    <t>Mumbai Int Airport T2(DIL)</t>
  </si>
  <si>
    <t>Pune</t>
  </si>
  <si>
    <t>Bavdhan</t>
  </si>
  <si>
    <t>Dhanori</t>
  </si>
  <si>
    <t>South</t>
  </si>
  <si>
    <t>Bangalore</t>
  </si>
  <si>
    <t>Mall FC</t>
  </si>
  <si>
    <t>Gopalan Signature Mall</t>
  </si>
  <si>
    <t>Delhi</t>
  </si>
  <si>
    <t>New Friends Colony</t>
  </si>
  <si>
    <t>JP Nagar</t>
  </si>
  <si>
    <t>ROTN</t>
  </si>
  <si>
    <t>Cantonment, Trichy</t>
  </si>
  <si>
    <t>Kumaraswamy Layout</t>
  </si>
  <si>
    <t>Chandigarh Tricity</t>
  </si>
  <si>
    <t>3B2 Mohali</t>
  </si>
  <si>
    <t>Hyderabad</t>
  </si>
  <si>
    <t>GSM Mall, Madinaguda</t>
  </si>
  <si>
    <t>East</t>
  </si>
  <si>
    <t>Bhubaneswar</t>
  </si>
  <si>
    <t>WoW! Chicken</t>
  </si>
  <si>
    <t>Puri Beach road</t>
  </si>
  <si>
    <t>Guwahati</t>
  </si>
  <si>
    <t>Lokhra</t>
  </si>
  <si>
    <t>Nagpur</t>
  </si>
  <si>
    <t>Kiosk</t>
  </si>
  <si>
    <t>Eternity Mall</t>
  </si>
  <si>
    <t>Kolkata</t>
  </si>
  <si>
    <t>Kaikhali</t>
  </si>
  <si>
    <t>Rest of Kerala</t>
  </si>
  <si>
    <t>Polayathode, Kollam</t>
  </si>
  <si>
    <t>Kanjikuly, Kottayam - Wow Momo</t>
  </si>
  <si>
    <t>Rest of Kolkata</t>
  </si>
  <si>
    <t>Saktigarh</t>
  </si>
  <si>
    <t>Bardhaman Police Line</t>
  </si>
  <si>
    <t>Metiabruz Wow Chk</t>
  </si>
  <si>
    <t>Ahmedabad</t>
  </si>
  <si>
    <t>Vijay Cross Road</t>
  </si>
  <si>
    <t>Bhopal</t>
  </si>
  <si>
    <t>Indrapuri</t>
  </si>
  <si>
    <t xml:space="preserve">Garuda Mall </t>
  </si>
  <si>
    <t>GTB Nagar</t>
  </si>
  <si>
    <t>Kirti Nagar Metro</t>
  </si>
  <si>
    <t>Ichapur</t>
  </si>
  <si>
    <t>WoW! Kulfi</t>
  </si>
  <si>
    <t>Sarath City Capital Mall - 4th Floor</t>
  </si>
  <si>
    <t>Kochi</t>
  </si>
  <si>
    <t>Center Square Mall</t>
  </si>
  <si>
    <t>Alwal</t>
  </si>
  <si>
    <t>Agra</t>
  </si>
  <si>
    <t>Sanjay Palace</t>
  </si>
  <si>
    <t>Rest Of Karnataka</t>
  </si>
  <si>
    <t>Vidhyanagar, Hubli</t>
  </si>
  <si>
    <t xml:space="preserve">Mall of Jaipur </t>
  </si>
  <si>
    <t>SN Junction, Thripunithura</t>
  </si>
  <si>
    <t>Satya Niketan</t>
  </si>
  <si>
    <t>Amar Yatri Niwas</t>
  </si>
  <si>
    <t>Punjab</t>
  </si>
  <si>
    <t>Nexus Mall Amritsar</t>
  </si>
  <si>
    <t>Mall</t>
  </si>
  <si>
    <t>Tribeca Mall, NIBM</t>
  </si>
  <si>
    <t>Asian Satyam Mall</t>
  </si>
  <si>
    <t>Arjanghar Metro</t>
  </si>
  <si>
    <t>Gopalan Legacy Mall</t>
  </si>
  <si>
    <t>Sikandra</t>
  </si>
  <si>
    <t>IT Park/Campus</t>
  </si>
  <si>
    <t>JIMS medical college</t>
  </si>
  <si>
    <t>Empire Geri Route</t>
  </si>
  <si>
    <t>Bhayander</t>
  </si>
  <si>
    <t>Balagere Road</t>
  </si>
  <si>
    <t>Hatigaon</t>
  </si>
  <si>
    <t>GT Mall, Bangalore</t>
  </si>
  <si>
    <t>VIP Road Nagaon</t>
  </si>
  <si>
    <t>Borbari</t>
  </si>
  <si>
    <t xml:space="preserve">Crown Interior Mall </t>
  </si>
  <si>
    <t>SGS Mall</t>
  </si>
  <si>
    <t>Global Foyer Mall Gurgaon</t>
  </si>
  <si>
    <t>City Centre 2 Wow Chk</t>
  </si>
  <si>
    <t>Pimple Saudagar</t>
  </si>
  <si>
    <t>Ambience Mall Vasant Kunj</t>
  </si>
  <si>
    <t>Highway</t>
  </si>
  <si>
    <t>Midway Toll Plaza - Dhilwan</t>
  </si>
  <si>
    <t xml:space="preserve">India Expo </t>
  </si>
  <si>
    <t>Champapet</t>
  </si>
  <si>
    <t>Lake Mall</t>
  </si>
  <si>
    <t>Jamshedpur</t>
  </si>
  <si>
    <t>P&amp;M Mall JSR</t>
  </si>
  <si>
    <t>Monga City Centre</t>
  </si>
  <si>
    <t>Nexus Seawoods</t>
  </si>
  <si>
    <t>JAI006</t>
  </si>
  <si>
    <t>REBEL DK BAIS GODAM WM</t>
  </si>
  <si>
    <t>Visakhapatnam</t>
  </si>
  <si>
    <t>Chitralaya Mall</t>
  </si>
  <si>
    <t>Devika Vibes Sec-110</t>
  </si>
  <si>
    <t>Vijayawada</t>
  </si>
  <si>
    <t>E Three Food Court, Vijayawada</t>
  </si>
  <si>
    <t>Siliguri</t>
  </si>
  <si>
    <t>WoW! Eats</t>
  </si>
  <si>
    <t>City Centre Siliguri</t>
  </si>
  <si>
    <t>Chennai</t>
  </si>
  <si>
    <t>PALAVAKKAM</t>
  </si>
  <si>
    <t>DumDum</t>
  </si>
  <si>
    <t>V3S Mall Laxmi Nagar</t>
  </si>
  <si>
    <t>Shyambazar</t>
  </si>
  <si>
    <t>HYD065</t>
  </si>
  <si>
    <t>REBEL DK VANASTHALIPURAM</t>
  </si>
  <si>
    <t>Dimapur</t>
  </si>
  <si>
    <t>Clock Tower Dimapur</t>
  </si>
  <si>
    <t>PVP Mall</t>
  </si>
  <si>
    <t>LULU MALL TRIVANDRUM WKF</t>
  </si>
  <si>
    <t>KER021</t>
  </si>
  <si>
    <t>REBEL DK KAKKANAD WM</t>
  </si>
  <si>
    <t>CHATTARPUR WMWK</t>
  </si>
  <si>
    <t>INORBIT MALL WMWC</t>
  </si>
  <si>
    <t>Gangtok</t>
  </si>
  <si>
    <t>Vajra Mall-Wow Eats</t>
  </si>
  <si>
    <t>Vajra Mall-Wow Kulfi</t>
  </si>
  <si>
    <t>HOWRAH METRO WOW MOMO</t>
  </si>
  <si>
    <t>RK ASHRAM METRO WMWK</t>
  </si>
  <si>
    <t>LB Nagar Metro Station</t>
  </si>
  <si>
    <t>Coimbatore</t>
  </si>
  <si>
    <t>SARAVANAMPATTI</t>
  </si>
  <si>
    <t>JAGATPURA WMWK</t>
  </si>
  <si>
    <t>Satyahive</t>
  </si>
  <si>
    <t>HYD067</t>
  </si>
  <si>
    <t>Gajularamaram</t>
  </si>
  <si>
    <t>AMR003</t>
  </si>
  <si>
    <t>Golden Temple</t>
  </si>
  <si>
    <t>PUN040</t>
  </si>
  <si>
    <t>FC Road</t>
  </si>
  <si>
    <t>ROK</t>
  </si>
  <si>
    <t>KOL296</t>
  </si>
  <si>
    <t>Kolaghat</t>
  </si>
  <si>
    <t>JAM002</t>
  </si>
  <si>
    <t>Bistupur</t>
  </si>
  <si>
    <t>Patna</t>
  </si>
  <si>
    <t>BIH014</t>
  </si>
  <si>
    <t>Patna City Keshri Market</t>
  </si>
  <si>
    <t>JAL009</t>
  </si>
  <si>
    <t>Model Town</t>
  </si>
  <si>
    <t>BIH013</t>
  </si>
  <si>
    <t>Gandhi Maidan</t>
  </si>
  <si>
    <t>AMR004</t>
  </si>
  <si>
    <t>Ranjeet Avenue</t>
  </si>
  <si>
    <t>DEL179</t>
  </si>
  <si>
    <t>Sec-106 Gurgaon Maitreya Complex</t>
  </si>
  <si>
    <t>Goa</t>
  </si>
  <si>
    <t>GOA017</t>
  </si>
  <si>
    <t>Siolim</t>
  </si>
  <si>
    <t>BAR001</t>
  </si>
  <si>
    <t>HG Eaton Plaza</t>
  </si>
  <si>
    <t>HYD068</t>
  </si>
  <si>
    <t>Mallapur, Hyderabad</t>
  </si>
  <si>
    <t>COI010</t>
  </si>
  <si>
    <t>Fun Mall, Coimbatore</t>
  </si>
  <si>
    <t>Repeater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</si>
</sst>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applyNumberFormat="1"/>
    <xf numFmtId="165" fontId="0" fillId="0" borderId="0" xfId="1" applyNumberFormat="1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2" fillId="2" borderId="0" xfId="0" applyFont="1" applyFill="1" applyBorder="1"/>
    <xf numFmtId="0" fontId="3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40.576806828707" createdVersion="8" refreshedVersion="8" minRefreshableVersion="3" recordCount="165" xr:uid="{7BF9087B-914E-4967-BC7E-0B1A8C0DADF7}">
  <cacheSource type="worksheet">
    <worksheetSource ref="A2:C167" sheet="Sheet1"/>
  </cacheSource>
  <cacheFields count="3">
    <cacheField name="last_shopped_store" numFmtId="0">
      <sharedItems count="83">
        <s v="AGR001"/>
        <s v="AGR002"/>
        <s v="AGR003"/>
        <s v="AMR001"/>
        <s v="AMR002"/>
        <s v="ASM009"/>
        <s v="ASM010"/>
        <s v="ASM011"/>
        <s v="ASM012"/>
        <s v="BAN110"/>
        <s v="BAN111"/>
        <s v="BAN112"/>
        <s v="BAN116"/>
        <s v="BAN117"/>
        <s v="BAN118"/>
        <s v="BAN119"/>
        <s v="CHE110"/>
        <s v="CHE111"/>
        <s v="COI009"/>
        <s v="DEL158"/>
        <s v="DEL160"/>
        <s v="DEL161"/>
        <s v="DEL162"/>
        <s v="DEL163"/>
        <s v="DEL165"/>
        <s v="DEL166"/>
        <s v="DEL167"/>
        <s v="DEL168"/>
        <s v="DEL169"/>
        <s v="DEL170"/>
        <s v="DEL171"/>
        <s v="DEL173"/>
        <s v="DEL176"/>
        <s v="DIM001"/>
        <s v="GAN001"/>
        <s v="GAN002"/>
        <s v="GUJ016"/>
        <s v="HUB001"/>
        <s v="HUB002"/>
        <s v="HYD057"/>
        <s v="HYD058"/>
        <s v="HYD059"/>
        <s v="HYD060"/>
        <s v="HYD061"/>
        <s v="HYD062"/>
        <s v="JAI001"/>
        <s v="JAI005"/>
        <s v="JAI007"/>
        <s v="JAM001"/>
        <s v="KER017"/>
        <s v="KER019"/>
        <s v="KER020"/>
        <s v="KER023"/>
        <s v="KOL267"/>
        <s v="KOL278"/>
        <s v="KOL279"/>
        <s v="KOL286"/>
        <s v="KOL287"/>
        <s v="KOL288"/>
        <s v="KOL290"/>
        <s v="KOL291"/>
        <s v="KOL292"/>
        <s v="KOL293"/>
        <s v="KOL295"/>
        <s v="KOL297"/>
        <s v="KOT002"/>
        <s v="MDP019"/>
        <s v="MUM107"/>
        <s v="MUM111"/>
        <s v="MUM112"/>
        <s v="NAG002"/>
        <s v="ODI036"/>
        <s v="PUB005"/>
        <s v="PUB006"/>
        <s v="PUB007"/>
        <s v="PUN032"/>
        <s v="PUN033"/>
        <s v="PUN036"/>
        <s v="PUN037"/>
        <s v="PUN038"/>
        <s v="VIJ002"/>
        <s v="VIJ003"/>
        <s v="VIS002"/>
      </sharedItems>
    </cacheField>
    <cacheField name="customer_type" numFmtId="0">
      <sharedItems count="2">
        <s v="1year_onetimer"/>
        <s v="1year_repeater"/>
      </sharedItems>
    </cacheField>
    <cacheField name="customer" numFmtId="0">
      <sharedItems containsSemiMixedTypes="0" containsString="0" containsNumber="1" containsInteger="1" minValue="1" maxValue="5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40.584163194442" createdVersion="8" refreshedVersion="8" minRefreshableVersion="3" recordCount="203" xr:uid="{182F2283-1732-4D66-8462-2F36E9DD3D16}">
  <cacheSource type="worksheet">
    <worksheetSource ref="AS2:AX205" sheet="data"/>
  </cacheSource>
  <cacheFields count="6">
    <cacheField name="last_shopped_store" numFmtId="0">
      <sharedItems count="83">
        <s v="AGR001"/>
        <s v="AGR002"/>
        <s v="AGR003"/>
        <s v="AMR001"/>
        <s v="AMR002"/>
        <s v="ASM009"/>
        <s v="ASM010"/>
        <s v="ASM011"/>
        <s v="ASM012"/>
        <s v="BAN110"/>
        <s v="BAN111"/>
        <s v="BAN112"/>
        <s v="BAN116"/>
        <s v="BAN117"/>
        <s v="BAN118"/>
        <s v="BAN119"/>
        <s v="CHE110"/>
        <s v="CHE111"/>
        <s v="COI009"/>
        <s v="DEL158"/>
        <s v="DEL160"/>
        <s v="DEL161"/>
        <s v="DEL162"/>
        <s v="DEL163"/>
        <s v="DEL165"/>
        <s v="DEL166"/>
        <s v="DEL167"/>
        <s v="DEL168"/>
        <s v="DEL169"/>
        <s v="DEL170"/>
        <s v="DEL171"/>
        <s v="DEL173"/>
        <s v="DEL176"/>
        <s v="DIM001"/>
        <s v="GAN001"/>
        <s v="GAN002"/>
        <s v="GUJ016"/>
        <s v="HUB001"/>
        <s v="HUB002"/>
        <s v="HYD057"/>
        <s v="HYD058"/>
        <s v="HYD059"/>
        <s v="HYD060"/>
        <s v="HYD061"/>
        <s v="HYD062"/>
        <s v="JAI001"/>
        <s v="JAI005"/>
        <s v="JAI007"/>
        <s v="JAM001"/>
        <s v="KER017"/>
        <s v="KER019"/>
        <s v="KER020"/>
        <s v="KER023"/>
        <s v="KOL267"/>
        <s v="KOL278"/>
        <s v="KOL279"/>
        <s v="KOL286"/>
        <s v="KOL287"/>
        <s v="KOL288"/>
        <s v="KOL290"/>
        <s v="KOL291"/>
        <s v="KOL292"/>
        <s v="KOL293"/>
        <s v="KOL295"/>
        <s v="KOL297"/>
        <s v="KOT002"/>
        <s v="MDP019"/>
        <s v="MUM111"/>
        <s v="MUM112"/>
        <s v="NAG002"/>
        <s v="ODI036"/>
        <s v="PUB005"/>
        <s v="PUB006"/>
        <s v="PUB007"/>
        <s v="PUN032"/>
        <s v="PUN033"/>
        <s v="PUN036"/>
        <s v="PUN037"/>
        <s v="PUN038"/>
        <s v="VIJ002"/>
        <s v="VIJ003"/>
        <s v="VIS002"/>
        <s v="MUM107"/>
      </sharedItems>
    </cacheField>
    <cacheField name="recency" numFmtId="0">
      <sharedItems count="3">
        <s v="\N"/>
        <s v="0-90"/>
        <s v="90-180"/>
      </sharedItems>
    </cacheField>
    <cacheField name="1_year_onetimer_sales" numFmtId="0">
      <sharedItems containsMixedTypes="1" containsNumber="1" minValue="47.619998931884702" maxValue="1511972.67015266"/>
    </cacheField>
    <cacheField name="1_year_repeater_sales" numFmtId="0">
      <sharedItems containsSemiMixedTypes="0" containsString="0" containsNumber="1" minValue="109" maxValue="46099504.760490403"/>
    </cacheField>
    <cacheField name="1_year_onetimer_bills" numFmtId="0">
      <sharedItems containsSemiMixedTypes="0" containsString="0" containsNumber="1" containsInteger="1" minValue="0" maxValue="5586"/>
    </cacheField>
    <cacheField name="1_year_repeater_bills" numFmtId="0">
      <sharedItems containsSemiMixedTypes="0" containsString="0" containsNumber="1" containsInteger="1" minValue="1" maxValue="164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40.585340509257" createdVersion="8" refreshedVersion="8" minRefreshableVersion="3" recordCount="399" xr:uid="{6EE0D0F0-791B-4182-9BE5-03C73EB2A8A6}">
  <cacheSource type="worksheet">
    <worksheetSource ref="A1:D400" sheet="Sheet3"/>
  </cacheSource>
  <cacheFields count="4">
    <cacheField name="last_shopped_store" numFmtId="0">
      <sharedItems count="83">
        <s v="AGR001"/>
        <s v="AGR002"/>
        <s v="AGR003"/>
        <s v="AMR001"/>
        <s v="AMR002"/>
        <s v="ASM009"/>
        <s v="ASM010"/>
        <s v="ASM011"/>
        <s v="ASM012"/>
        <s v="BAN110"/>
        <s v="BAN111"/>
        <s v="BAN112"/>
        <s v="BAN116"/>
        <s v="BAN117"/>
        <s v="BAN118"/>
        <s v="BAN119"/>
        <s v="CHE110"/>
        <s v="CHE111"/>
        <s v="COI009"/>
        <s v="DEL158"/>
        <s v="DEL160"/>
        <s v="DEL161"/>
        <s v="DEL162"/>
        <s v="DEL163"/>
        <s v="DEL165"/>
        <s v="DEL166"/>
        <s v="DEL167"/>
        <s v="DEL168"/>
        <s v="DEL169"/>
        <s v="DEL170"/>
        <s v="DEL171"/>
        <s v="DEL173"/>
        <s v="DEL176"/>
        <s v="DIM001"/>
        <s v="GAN001"/>
        <s v="GAN002"/>
        <s v="GUJ016"/>
        <s v="HUB001"/>
        <s v="HUB002"/>
        <s v="HYD057"/>
        <s v="HYD058"/>
        <s v="HYD059"/>
        <s v="HYD060"/>
        <s v="HYD061"/>
        <s v="HYD062"/>
        <s v="JAI001"/>
        <s v="JAI005"/>
        <s v="JAI007"/>
        <s v="JAM001"/>
        <s v="KER017"/>
        <s v="KER019"/>
        <s v="KER020"/>
        <s v="KER023"/>
        <s v="KOL267"/>
        <s v="KOL278"/>
        <s v="KOL279"/>
        <s v="KOL286"/>
        <s v="KOL287"/>
        <s v="KOL288"/>
        <s v="KOL290"/>
        <s v="KOL291"/>
        <s v="KOL292"/>
        <s v="KOL293"/>
        <s v="KOL295"/>
        <s v="KOL297"/>
        <s v="KOT002"/>
        <s v="MDP019"/>
        <s v="MUM111"/>
        <s v="MUM112"/>
        <s v="NAG002"/>
        <s v="ODI036"/>
        <s v="PUB005"/>
        <s v="PUB006"/>
        <s v="PUB007"/>
        <s v="PUN032"/>
        <s v="PUN033"/>
        <s v="PUN036"/>
        <s v="PUN037"/>
        <s v="PUN038"/>
        <s v="VIJ002"/>
        <s v="VIJ003"/>
        <s v="VIS002"/>
        <s v="MUM107"/>
      </sharedItems>
    </cacheField>
    <cacheField name="recency" numFmtId="0">
      <sharedItems count="3">
        <s v="\N"/>
        <s v="0-90"/>
        <s v="90-180"/>
      </sharedItems>
    </cacheField>
    <cacheField name="customer_type" numFmtId="0">
      <sharedItems count="2">
        <s v="1year_onetimer"/>
        <s v="1year_repeater"/>
      </sharedItems>
    </cacheField>
    <cacheField name="cusotmer" numFmtId="0">
      <sharedItems containsSemiMixedTypes="0" containsString="0" containsNumber="1" containsInteger="1" minValue="1" maxValue="5275" count="219">
        <n v="6"/>
        <n v="11"/>
        <n v="28"/>
        <n v="1"/>
        <n v="87"/>
        <n v="8"/>
        <n v="17"/>
        <n v="4"/>
        <n v="34"/>
        <n v="41"/>
        <n v="9"/>
        <n v="75"/>
        <n v="21"/>
        <n v="7"/>
        <n v="43"/>
        <n v="47"/>
        <n v="20"/>
        <n v="29"/>
        <n v="15"/>
        <n v="16"/>
        <n v="3"/>
        <n v="18"/>
        <n v="40"/>
        <n v="5"/>
        <n v="2"/>
        <n v="22"/>
        <n v="45"/>
        <n v="14"/>
        <n v="32"/>
        <n v="84"/>
        <n v="49"/>
        <n v="10"/>
        <n v="54"/>
        <n v="13"/>
        <n v="37"/>
        <n v="55"/>
        <n v="36"/>
        <n v="52"/>
        <n v="50"/>
        <n v="25"/>
        <n v="12"/>
        <n v="51"/>
        <n v="24"/>
        <n v="79"/>
        <n v="116"/>
        <n v="68"/>
        <n v="42"/>
        <n v="77"/>
        <n v="35"/>
        <n v="27"/>
        <n v="56"/>
        <n v="30"/>
        <n v="149"/>
        <n v="1145"/>
        <n v="119"/>
        <n v="929"/>
        <n v="46"/>
        <n v="2214"/>
        <n v="155"/>
        <n v="5275"/>
        <n v="613"/>
        <n v="877"/>
        <n v="258"/>
        <n v="2086"/>
        <n v="278"/>
        <n v="1907"/>
        <n v="273"/>
        <n v="1875"/>
        <n v="137"/>
        <n v="2655"/>
        <n v="147"/>
        <n v="924"/>
        <n v="1769"/>
        <n v="259"/>
        <n v="809"/>
        <n v="82"/>
        <n v="2423"/>
        <n v="1137"/>
        <n v="2218"/>
        <n v="413"/>
        <n v="1236"/>
        <n v="129"/>
        <n v="887"/>
        <n v="246"/>
        <n v="1533"/>
        <n v="97"/>
        <n v="604"/>
        <n v="60"/>
        <n v="291"/>
        <n v="38"/>
        <n v="724"/>
        <n v="133"/>
        <n v="1284"/>
        <n v="154"/>
        <n v="1012"/>
        <n v="78"/>
        <n v="1589"/>
        <n v="174"/>
        <n v="1006"/>
        <n v="383"/>
        <n v="492"/>
        <n v="90"/>
        <n v="71"/>
        <n v="1628"/>
        <n v="244"/>
        <n v="387"/>
        <n v="186"/>
        <n v="294"/>
        <n v="26"/>
        <n v="864"/>
        <n v="53"/>
        <n v="143"/>
        <n v="134"/>
        <n v="1631"/>
        <n v="178"/>
        <n v="140"/>
        <n v="2783"/>
        <n v="367"/>
        <n v="3147"/>
        <n v="914"/>
        <n v="3109"/>
        <n v="351"/>
        <n v="1340"/>
        <n v="216"/>
        <n v="948"/>
        <n v="72"/>
        <n v="950"/>
        <n v="93"/>
        <n v="2432"/>
        <n v="720"/>
        <n v="2088"/>
        <n v="271"/>
        <n v="1378"/>
        <n v="91"/>
        <n v="2199"/>
        <n v="593"/>
        <n v="1004"/>
        <n v="172"/>
        <n v="203"/>
        <n v="1057"/>
        <n v="159"/>
        <n v="3240"/>
        <n v="651"/>
        <n v="1404"/>
        <n v="317"/>
        <n v="177"/>
        <n v="1092"/>
        <n v="195"/>
        <n v="1238"/>
        <n v="180"/>
        <n v="1243"/>
        <n v="215"/>
        <n v="955"/>
        <n v="104"/>
        <n v="607"/>
        <n v="158"/>
        <n v="299"/>
        <n v="212"/>
        <n v="866"/>
        <n v="65"/>
        <n v="754"/>
        <n v="122"/>
        <n v="1160"/>
        <n v="96"/>
        <n v="1827"/>
        <n v="636"/>
        <n v="1917"/>
        <n v="350"/>
        <n v="2027"/>
        <n v="220"/>
        <n v="1707"/>
        <n v="209"/>
        <n v="789"/>
        <n v="853"/>
        <n v="148"/>
        <n v="532"/>
        <n v="64"/>
        <n v="1328"/>
        <n v="100"/>
        <n v="1071"/>
        <n v="540"/>
        <n v="1139"/>
        <n v="373"/>
        <n v="481"/>
        <n v="1111"/>
        <n v="1287"/>
        <n v="890"/>
        <n v="107"/>
        <n v="831"/>
        <n v="74"/>
        <n v="395"/>
        <n v="623"/>
        <n v="114"/>
        <n v="161"/>
        <n v="305"/>
        <n v="895"/>
        <n v="248"/>
        <n v="112"/>
        <n v="191"/>
        <n v="318"/>
        <n v="1372"/>
        <n v="198"/>
        <n v="799"/>
        <n v="1029"/>
        <n v="238"/>
        <n v="33"/>
        <n v="99"/>
        <n v="699"/>
        <n v="451"/>
        <n v="458"/>
        <n v="70"/>
        <n v="470"/>
        <n v="187"/>
        <n v="1041"/>
        <n v="416"/>
        <n v="66"/>
        <n v="376"/>
        <n v="575"/>
        <n v="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206"/>
  </r>
  <r>
    <x v="0"/>
    <x v="1"/>
    <n v="124"/>
  </r>
  <r>
    <x v="1"/>
    <x v="0"/>
    <n v="940"/>
  </r>
  <r>
    <x v="1"/>
    <x v="1"/>
    <n v="46"/>
  </r>
  <r>
    <x v="2"/>
    <x v="0"/>
    <n v="2342"/>
  </r>
  <r>
    <x v="2"/>
    <x v="1"/>
    <n v="176"/>
  </r>
  <r>
    <x v="3"/>
    <x v="0"/>
    <n v="5520"/>
  </r>
  <r>
    <x v="3"/>
    <x v="1"/>
    <n v="653"/>
  </r>
  <r>
    <x v="4"/>
    <x v="0"/>
    <n v="894"/>
  </r>
  <r>
    <x v="4"/>
    <x v="1"/>
    <n v="262"/>
  </r>
  <r>
    <x v="5"/>
    <x v="0"/>
    <n v="2951"/>
  </r>
  <r>
    <x v="5"/>
    <x v="1"/>
    <n v="358"/>
  </r>
  <r>
    <x v="6"/>
    <x v="0"/>
    <n v="1948"/>
  </r>
  <r>
    <x v="6"/>
    <x v="1"/>
    <n v="282"/>
  </r>
  <r>
    <x v="7"/>
    <x v="0"/>
    <n v="1916"/>
  </r>
  <r>
    <x v="7"/>
    <x v="1"/>
    <n v="138"/>
  </r>
  <r>
    <x v="8"/>
    <x v="0"/>
    <n v="2730"/>
  </r>
  <r>
    <x v="8"/>
    <x v="1"/>
    <n v="168"/>
  </r>
  <r>
    <x v="9"/>
    <x v="0"/>
    <n v="1326"/>
  </r>
  <r>
    <x v="9"/>
    <x v="1"/>
    <n v="90"/>
  </r>
  <r>
    <x v="10"/>
    <x v="0"/>
    <n v="2435"/>
  </r>
  <r>
    <x v="10"/>
    <x v="1"/>
    <n v="384"/>
  </r>
  <r>
    <x v="11"/>
    <x v="0"/>
    <n v="1187"/>
  </r>
  <r>
    <x v="11"/>
    <x v="1"/>
    <n v="110"/>
  </r>
  <r>
    <x v="12"/>
    <x v="0"/>
    <n v="2631"/>
  </r>
  <r>
    <x v="12"/>
    <x v="1"/>
    <n v="1163"/>
  </r>
  <r>
    <x v="13"/>
    <x v="0"/>
    <n v="2552"/>
  </r>
  <r>
    <x v="13"/>
    <x v="1"/>
    <n v="460"/>
  </r>
  <r>
    <x v="14"/>
    <x v="0"/>
    <n v="1252"/>
  </r>
  <r>
    <x v="14"/>
    <x v="1"/>
    <n v="133"/>
  </r>
  <r>
    <x v="15"/>
    <x v="0"/>
    <n v="903"/>
  </r>
  <r>
    <x v="15"/>
    <x v="1"/>
    <n v="252"/>
  </r>
  <r>
    <x v="16"/>
    <x v="0"/>
    <n v="2457"/>
  </r>
  <r>
    <x v="16"/>
    <x v="1"/>
    <n v="147"/>
  </r>
  <r>
    <x v="17"/>
    <x v="0"/>
    <n v="622"/>
  </r>
  <r>
    <x v="17"/>
    <x v="1"/>
    <n v="63"/>
  </r>
  <r>
    <x v="18"/>
    <x v="0"/>
    <n v="68"/>
  </r>
  <r>
    <x v="18"/>
    <x v="1"/>
    <n v="6"/>
  </r>
  <r>
    <x v="19"/>
    <x v="0"/>
    <n v="544"/>
  </r>
  <r>
    <x v="19"/>
    <x v="1"/>
    <n v="79"/>
  </r>
  <r>
    <x v="20"/>
    <x v="0"/>
    <n v="815"/>
  </r>
  <r>
    <x v="20"/>
    <x v="1"/>
    <n v="139"/>
  </r>
  <r>
    <x v="21"/>
    <x v="0"/>
    <n v="1407"/>
  </r>
  <r>
    <x v="21"/>
    <x v="1"/>
    <n v="168"/>
  </r>
  <r>
    <x v="22"/>
    <x v="0"/>
    <n v="1150"/>
  </r>
  <r>
    <x v="22"/>
    <x v="1"/>
    <n v="88"/>
  </r>
  <r>
    <x v="23"/>
    <x v="0"/>
    <n v="1634"/>
  </r>
  <r>
    <x v="23"/>
    <x v="1"/>
    <n v="189"/>
  </r>
  <r>
    <x v="24"/>
    <x v="0"/>
    <n v="1028"/>
  </r>
  <r>
    <x v="24"/>
    <x v="1"/>
    <n v="401"/>
  </r>
  <r>
    <x v="25"/>
    <x v="0"/>
    <n v="495"/>
  </r>
  <r>
    <x v="25"/>
    <x v="1"/>
    <n v="37"/>
  </r>
  <r>
    <x v="26"/>
    <x v="0"/>
    <n v="94"/>
  </r>
  <r>
    <x v="26"/>
    <x v="1"/>
    <n v="72"/>
  </r>
  <r>
    <x v="27"/>
    <x v="0"/>
    <n v="1673"/>
  </r>
  <r>
    <x v="27"/>
    <x v="1"/>
    <n v="251"/>
  </r>
  <r>
    <x v="28"/>
    <x v="0"/>
    <n v="401"/>
  </r>
  <r>
    <x v="28"/>
    <x v="1"/>
    <n v="194"/>
  </r>
  <r>
    <x v="29"/>
    <x v="0"/>
    <n v="326"/>
  </r>
  <r>
    <x v="29"/>
    <x v="1"/>
    <n v="42"/>
  </r>
  <r>
    <x v="30"/>
    <x v="0"/>
    <n v="60"/>
  </r>
  <r>
    <x v="30"/>
    <x v="1"/>
    <n v="11"/>
  </r>
  <r>
    <x v="31"/>
    <x v="0"/>
    <n v="64"/>
  </r>
  <r>
    <x v="31"/>
    <x v="1"/>
    <n v="28"/>
  </r>
  <r>
    <x v="32"/>
    <x v="1"/>
    <n v="1"/>
  </r>
  <r>
    <x v="33"/>
    <x v="0"/>
    <n v="948"/>
  </r>
  <r>
    <x v="33"/>
    <x v="1"/>
    <n v="60"/>
  </r>
  <r>
    <x v="34"/>
    <x v="0"/>
    <n v="198"/>
  </r>
  <r>
    <x v="34"/>
    <x v="1"/>
    <n v="30"/>
  </r>
  <r>
    <x v="35"/>
    <x v="0"/>
    <n v="197"/>
  </r>
  <r>
    <x v="35"/>
    <x v="1"/>
    <n v="9"/>
  </r>
  <r>
    <x v="36"/>
    <x v="0"/>
    <n v="1205"/>
  </r>
  <r>
    <x v="36"/>
    <x v="1"/>
    <n v="164"/>
  </r>
  <r>
    <x v="37"/>
    <x v="0"/>
    <n v="1806"/>
  </r>
  <r>
    <x v="37"/>
    <x v="1"/>
    <n v="313"/>
  </r>
  <r>
    <x v="38"/>
    <x v="0"/>
    <n v="215"/>
  </r>
  <r>
    <x v="38"/>
    <x v="1"/>
    <n v="195"/>
  </r>
  <r>
    <x v="39"/>
    <x v="0"/>
    <n v="123"/>
  </r>
  <r>
    <x v="39"/>
    <x v="1"/>
    <n v="19"/>
  </r>
  <r>
    <x v="40"/>
    <x v="0"/>
    <n v="3153"/>
  </r>
  <r>
    <x v="40"/>
    <x v="1"/>
    <n v="394"/>
  </r>
  <r>
    <x v="41"/>
    <x v="0"/>
    <n v="4569"/>
  </r>
  <r>
    <x v="41"/>
    <x v="1"/>
    <n v="1137"/>
  </r>
  <r>
    <x v="42"/>
    <x v="0"/>
    <n v="3174"/>
  </r>
  <r>
    <x v="42"/>
    <x v="1"/>
    <n v="360"/>
  </r>
  <r>
    <x v="43"/>
    <x v="0"/>
    <n v="1499"/>
  </r>
  <r>
    <x v="43"/>
    <x v="1"/>
    <n v="237"/>
  </r>
  <r>
    <x v="44"/>
    <x v="0"/>
    <n v="976"/>
  </r>
  <r>
    <x v="44"/>
    <x v="1"/>
    <n v="74"/>
  </r>
  <r>
    <x v="45"/>
    <x v="0"/>
    <n v="1770"/>
  </r>
  <r>
    <x v="45"/>
    <x v="1"/>
    <n v="134"/>
  </r>
  <r>
    <x v="46"/>
    <x v="0"/>
    <n v="2580"/>
  </r>
  <r>
    <x v="46"/>
    <x v="1"/>
    <n v="755"/>
  </r>
  <r>
    <x v="47"/>
    <x v="0"/>
    <n v="24"/>
  </r>
  <r>
    <x v="47"/>
    <x v="1"/>
    <n v="2"/>
  </r>
  <r>
    <x v="48"/>
    <x v="0"/>
    <n v="2167"/>
  </r>
  <r>
    <x v="48"/>
    <x v="1"/>
    <n v="288"/>
  </r>
  <r>
    <x v="49"/>
    <x v="0"/>
    <n v="2425"/>
  </r>
  <r>
    <x v="49"/>
    <x v="1"/>
    <n v="135"/>
  </r>
  <r>
    <x v="50"/>
    <x v="0"/>
    <n v="2466"/>
  </r>
  <r>
    <x v="50"/>
    <x v="1"/>
    <n v="646"/>
  </r>
  <r>
    <x v="51"/>
    <x v="0"/>
    <n v="1109"/>
  </r>
  <r>
    <x v="51"/>
    <x v="1"/>
    <n v="178"/>
  </r>
  <r>
    <x v="52"/>
    <x v="0"/>
    <n v="244"/>
  </r>
  <r>
    <x v="52"/>
    <x v="1"/>
    <n v="44"/>
  </r>
  <r>
    <x v="53"/>
    <x v="0"/>
    <n v="1774"/>
  </r>
  <r>
    <x v="53"/>
    <x v="1"/>
    <n v="252"/>
  </r>
  <r>
    <x v="54"/>
    <x v="0"/>
    <n v="3356"/>
  </r>
  <r>
    <x v="54"/>
    <x v="1"/>
    <n v="679"/>
  </r>
  <r>
    <x v="55"/>
    <x v="0"/>
    <n v="1879"/>
  </r>
  <r>
    <x v="55"/>
    <x v="1"/>
    <n v="454"/>
  </r>
  <r>
    <x v="56"/>
    <x v="0"/>
    <n v="1387"/>
  </r>
  <r>
    <x v="56"/>
    <x v="1"/>
    <n v="255"/>
  </r>
  <r>
    <x v="57"/>
    <x v="0"/>
    <n v="1577"/>
  </r>
  <r>
    <x v="57"/>
    <x v="1"/>
    <n v="247"/>
  </r>
  <r>
    <x v="58"/>
    <x v="0"/>
    <n v="1306"/>
  </r>
  <r>
    <x v="58"/>
    <x v="1"/>
    <n v="195"/>
  </r>
  <r>
    <x v="59"/>
    <x v="0"/>
    <n v="1433"/>
  </r>
  <r>
    <x v="59"/>
    <x v="1"/>
    <n v="240"/>
  </r>
  <r>
    <x v="60"/>
    <x v="0"/>
    <n v="977"/>
  </r>
  <r>
    <x v="60"/>
    <x v="1"/>
    <n v="107"/>
  </r>
  <r>
    <x v="61"/>
    <x v="0"/>
    <n v="37"/>
  </r>
  <r>
    <x v="61"/>
    <x v="1"/>
    <n v="12"/>
  </r>
  <r>
    <x v="62"/>
    <x v="0"/>
    <n v="629"/>
  </r>
  <r>
    <x v="62"/>
    <x v="1"/>
    <n v="167"/>
  </r>
  <r>
    <x v="63"/>
    <x v="0"/>
    <n v="310"/>
  </r>
  <r>
    <x v="63"/>
    <x v="1"/>
    <n v="58"/>
  </r>
  <r>
    <x v="64"/>
    <x v="0"/>
    <n v="254"/>
  </r>
  <r>
    <x v="64"/>
    <x v="1"/>
    <n v="35"/>
  </r>
  <r>
    <x v="65"/>
    <x v="0"/>
    <n v="1366"/>
  </r>
  <r>
    <x v="65"/>
    <x v="1"/>
    <n v="103"/>
  </r>
  <r>
    <x v="66"/>
    <x v="0"/>
    <n v="956"/>
  </r>
  <r>
    <x v="66"/>
    <x v="1"/>
    <n v="140"/>
  </r>
  <r>
    <x v="67"/>
    <x v="0"/>
    <n v="7"/>
  </r>
  <r>
    <x v="67"/>
    <x v="1"/>
    <n v="6"/>
  </r>
  <r>
    <x v="68"/>
    <x v="0"/>
    <n v="1173"/>
  </r>
  <r>
    <x v="68"/>
    <x v="1"/>
    <n v="100"/>
  </r>
  <r>
    <x v="69"/>
    <x v="0"/>
    <n v="1904"/>
  </r>
  <r>
    <x v="69"/>
    <x v="1"/>
    <n v="671"/>
  </r>
  <r>
    <x v="70"/>
    <x v="0"/>
    <n v="2971"/>
  </r>
  <r>
    <x v="70"/>
    <x v="1"/>
    <n v="402"/>
  </r>
  <r>
    <x v="71"/>
    <x v="0"/>
    <n v="2273"/>
  </r>
  <r>
    <x v="71"/>
    <x v="1"/>
    <n v="248"/>
  </r>
  <r>
    <x v="72"/>
    <x v="0"/>
    <n v="2150"/>
  </r>
  <r>
    <x v="72"/>
    <x v="1"/>
    <n v="278"/>
  </r>
  <r>
    <x v="73"/>
    <x v="0"/>
    <n v="845"/>
  </r>
  <r>
    <x v="73"/>
    <x v="1"/>
    <n v="77"/>
  </r>
  <r>
    <x v="74"/>
    <x v="0"/>
    <n v="858"/>
  </r>
  <r>
    <x v="74"/>
    <x v="1"/>
    <n v="148"/>
  </r>
  <r>
    <x v="75"/>
    <x v="0"/>
    <n v="914"/>
  </r>
  <r>
    <x v="75"/>
    <x v="1"/>
    <n v="97"/>
  </r>
  <r>
    <x v="76"/>
    <x v="0"/>
    <n v="1930"/>
  </r>
  <r>
    <x v="76"/>
    <x v="1"/>
    <n v="155"/>
  </r>
  <r>
    <x v="77"/>
    <x v="0"/>
    <n v="1101"/>
  </r>
  <r>
    <x v="77"/>
    <x v="1"/>
    <n v="557"/>
  </r>
  <r>
    <x v="78"/>
    <x v="0"/>
    <n v="1227"/>
  </r>
  <r>
    <x v="78"/>
    <x v="1"/>
    <n v="417"/>
  </r>
  <r>
    <x v="79"/>
    <x v="0"/>
    <n v="489"/>
  </r>
  <r>
    <x v="79"/>
    <x v="1"/>
    <n v="225"/>
  </r>
  <r>
    <x v="80"/>
    <x v="0"/>
    <n v="1152"/>
  </r>
  <r>
    <x v="80"/>
    <x v="1"/>
    <n v="69"/>
  </r>
  <r>
    <x v="81"/>
    <x v="0"/>
    <n v="1436"/>
  </r>
  <r>
    <x v="81"/>
    <x v="1"/>
    <n v="46"/>
  </r>
  <r>
    <x v="82"/>
    <x v="0"/>
    <n v="920"/>
  </r>
  <r>
    <x v="82"/>
    <x v="1"/>
    <n v="1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1000.70001220703"/>
    <n v="109"/>
    <n v="7"/>
    <n v="2"/>
  </r>
  <r>
    <x v="1"/>
    <x v="0"/>
    <n v="3232.1100158691402"/>
    <n v="1718.57006835937"/>
    <n v="11"/>
    <n v="11"/>
  </r>
  <r>
    <x v="2"/>
    <x v="0"/>
    <n v="6714.5300140380796"/>
    <n v="12404.060028076099"/>
    <n v="28"/>
    <n v="46"/>
  </r>
  <r>
    <x v="3"/>
    <x v="0"/>
    <n v="22722.7999877929"/>
    <n v="592770.56762695301"/>
    <n v="90"/>
    <n v="1786"/>
  </r>
  <r>
    <x v="4"/>
    <x v="0"/>
    <n v="4486.6599731445303"/>
    <n v="2922.0800476074201"/>
    <n v="17"/>
    <n v="10"/>
  </r>
  <r>
    <x v="5"/>
    <x v="0"/>
    <n v="14140.1599349975"/>
    <n v="230985.044029235"/>
    <n v="36"/>
    <n v="733"/>
  </r>
  <r>
    <x v="6"/>
    <x v="0"/>
    <n v="15265.940071105901"/>
    <n v="77299.570014953599"/>
    <n v="46"/>
    <n v="314"/>
  </r>
  <r>
    <x v="7"/>
    <x v="0"/>
    <n v="10947.6600341796"/>
    <n v="5225.6900634765598"/>
    <n v="42"/>
    <n v="28"/>
  </r>
  <r>
    <x v="8"/>
    <x v="0"/>
    <n v="20957.119945526101"/>
    <n v="304693.512031555"/>
    <n v="78"/>
    <n v="1075"/>
  </r>
  <r>
    <x v="9"/>
    <x v="0"/>
    <n v="955.65999603271405"/>
    <n v="532"/>
    <n v="7"/>
    <n v="2"/>
  </r>
  <r>
    <x v="10"/>
    <x v="0"/>
    <n v="12411.3400802612"/>
    <n v="12462.809951782199"/>
    <n v="44"/>
    <n v="46"/>
  </r>
  <r>
    <x v="11"/>
    <x v="0"/>
    <n v="2003.9400329589801"/>
    <n v="862.00999450683503"/>
    <n v="11"/>
    <n v="7"/>
  </r>
  <r>
    <x v="12"/>
    <x v="0"/>
    <n v="6595.0600013732901"/>
    <n v="160400.79070281901"/>
    <n v="49"/>
    <n v="582"/>
  </r>
  <r>
    <x v="13"/>
    <x v="0"/>
    <n v="9122.9800262451099"/>
    <n v="31629.1799316406"/>
    <n v="31"/>
    <n v="123"/>
  </r>
  <r>
    <x v="14"/>
    <x v="0"/>
    <n v="4430.4900054931604"/>
    <n v="5613.2201538085901"/>
    <n v="17"/>
    <n v="23"/>
  </r>
  <r>
    <x v="15"/>
    <x v="0"/>
    <n v="2677.7300148010199"/>
    <n v="2475.93995666503"/>
    <n v="17"/>
    <n v="14"/>
  </r>
  <r>
    <x v="16"/>
    <x v="0"/>
    <n v="10113.220024108799"/>
    <n v="40664.2900085449"/>
    <n v="29"/>
    <n v="177"/>
  </r>
  <r>
    <x v="17"/>
    <x v="0"/>
    <n v="4473.7400054931604"/>
    <n v="9326.02001953125"/>
    <n v="19"/>
    <n v="40"/>
  </r>
  <r>
    <x v="18"/>
    <x v="0"/>
    <n v="12823.140068054199"/>
    <n v="21303.4500732421"/>
    <n v="44"/>
    <n v="70"/>
  </r>
  <r>
    <x v="19"/>
    <x v="0"/>
    <n v="1186"/>
    <n v="291.66000366210898"/>
    <n v="5"/>
    <n v="1"/>
  </r>
  <r>
    <x v="20"/>
    <x v="0"/>
    <n v="1816"/>
    <n v="270115.06771850499"/>
    <n v="7"/>
    <n v="928"/>
  </r>
  <r>
    <x v="21"/>
    <x v="0"/>
    <n v="3037.5500183105401"/>
    <n v="101105.60922241199"/>
    <n v="13"/>
    <n v="350"/>
  </r>
  <r>
    <x v="22"/>
    <x v="0"/>
    <n v="2012.61000061035"/>
    <n v="11043.670288085899"/>
    <n v="10"/>
    <n v="38"/>
  </r>
  <r>
    <x v="23"/>
    <x v="0"/>
    <n v="5156.4700164794904"/>
    <n v="1819475.18527221"/>
    <n v="16"/>
    <n v="198"/>
  </r>
  <r>
    <x v="24"/>
    <x v="0"/>
    <n v="9880.7799911499005"/>
    <n v="473982.36767578102"/>
    <n v="23"/>
    <n v="1635"/>
  </r>
  <r>
    <x v="25"/>
    <x v="0"/>
    <n v="752"/>
    <n v="503"/>
    <n v="4"/>
    <n v="1"/>
  </r>
  <r>
    <x v="26"/>
    <x v="0"/>
    <n v="1227"/>
    <n v="774.14001464843705"/>
    <n v="4"/>
    <n v="5"/>
  </r>
  <r>
    <x v="27"/>
    <x v="0"/>
    <n v="14948.7399902343"/>
    <n v="113427.020004272"/>
    <n v="45"/>
    <n v="38"/>
  </r>
  <r>
    <x v="28"/>
    <x v="0"/>
    <n v="6047.8499450683503"/>
    <n v="51290.8699951171"/>
    <n v="15"/>
    <n v="196"/>
  </r>
  <r>
    <x v="29"/>
    <x v="0"/>
    <n v="7248.4100341796802"/>
    <n v="6222.3599853515598"/>
    <n v="34"/>
    <n v="30"/>
  </r>
  <r>
    <x v="30"/>
    <x v="0"/>
    <n v="3428.5900039672802"/>
    <n v="38001.129844665498"/>
    <n v="15"/>
    <n v="113"/>
  </r>
  <r>
    <x v="31"/>
    <x v="0"/>
    <n v="1793.0599937438899"/>
    <n v="14775.51953125"/>
    <n v="9"/>
    <n v="60"/>
  </r>
  <r>
    <x v="32"/>
    <x v="0"/>
    <s v="\N"/>
    <n v="1271.19995117187"/>
    <n v="0"/>
    <n v="13"/>
  </r>
  <r>
    <x v="33"/>
    <x v="0"/>
    <n v="55541.1600341796"/>
    <n v="25441.869743347099"/>
    <n v="92"/>
    <n v="59"/>
  </r>
  <r>
    <x v="34"/>
    <x v="0"/>
    <n v="32272.360069274899"/>
    <n v="67418.860961914004"/>
    <n v="58"/>
    <n v="223"/>
  </r>
  <r>
    <x v="35"/>
    <x v="0"/>
    <n v="11984"/>
    <n v="8270"/>
    <n v="59"/>
    <n v="31"/>
  </r>
  <r>
    <x v="36"/>
    <x v="0"/>
    <n v="1422.13999938964"/>
    <n v="146799.308502197"/>
    <n v="8"/>
    <n v="551"/>
  </r>
  <r>
    <x v="37"/>
    <x v="0"/>
    <n v="6803.6399993896403"/>
    <n v="67888.280395507798"/>
    <n v="31"/>
    <n v="232"/>
  </r>
  <r>
    <x v="38"/>
    <x v="0"/>
    <n v="11729.959991455"/>
    <n v="2196627.8646240202"/>
    <n v="37"/>
    <n v="7121"/>
  </r>
  <r>
    <x v="39"/>
    <x v="0"/>
    <n v="5887.5800209045401"/>
    <n v="560600.29676055897"/>
    <n v="38"/>
    <n v="2305"/>
  </r>
  <r>
    <x v="40"/>
    <x v="0"/>
    <n v="10024.389991760199"/>
    <n v="10366.359878540001"/>
    <n v="53"/>
    <n v="36"/>
  </r>
  <r>
    <x v="41"/>
    <x v="0"/>
    <n v="13493.610038757301"/>
    <n v="116049.4582901"/>
    <n v="52"/>
    <n v="403"/>
  </r>
  <r>
    <x v="42"/>
    <x v="0"/>
    <n v="12659.900024414001"/>
    <n v="3933.6499786376899"/>
    <n v="54"/>
    <n v="16"/>
  </r>
  <r>
    <x v="43"/>
    <x v="0"/>
    <n v="4474.0300025939896"/>
    <n v="498735.03036499"/>
    <n v="14"/>
    <n v="1653"/>
  </r>
  <r>
    <x v="44"/>
    <x v="0"/>
    <n v="7309.9000015258698"/>
    <n v="13912.240196228"/>
    <n v="29"/>
    <n v="90"/>
  </r>
  <r>
    <x v="45"/>
    <x v="0"/>
    <n v="5402.3999862670898"/>
    <n v="3299"/>
    <n v="22"/>
    <n v="7"/>
  </r>
  <r>
    <x v="46"/>
    <x v="0"/>
    <n v="12385.3399887084"/>
    <n v="129503.891105651"/>
    <n v="53"/>
    <n v="467"/>
  </r>
  <r>
    <x v="47"/>
    <x v="0"/>
    <n v="3398.3399810791002"/>
    <n v="16575.1004638671"/>
    <n v="26"/>
    <n v="167"/>
  </r>
  <r>
    <x v="48"/>
    <x v="0"/>
    <n v="25813.299995422301"/>
    <n v="55371.140007018999"/>
    <n v="83"/>
    <n v="278"/>
  </r>
  <r>
    <x v="49"/>
    <x v="0"/>
    <n v="4376.81003952026"/>
    <n v="25538.800109863201"/>
    <n v="19"/>
    <n v="123"/>
  </r>
  <r>
    <x v="50"/>
    <x v="0"/>
    <n v="8441.3100357055591"/>
    <n v="129383.47740173301"/>
    <n v="30"/>
    <n v="438"/>
  </r>
  <r>
    <x v="51"/>
    <x v="0"/>
    <n v="2451.2999572753902"/>
    <n v="19749.0295410156"/>
    <n v="6"/>
    <n v="56"/>
  </r>
  <r>
    <x v="52"/>
    <x v="0"/>
    <n v="8260.0699920654297"/>
    <n v="9393.9699401855396"/>
    <n v="41"/>
    <n v="30"/>
  </r>
  <r>
    <x v="53"/>
    <x v="0"/>
    <n v="8040.0499572753897"/>
    <n v="16325.1895904541"/>
    <n v="20"/>
    <n v="59"/>
  </r>
  <r>
    <x v="54"/>
    <x v="0"/>
    <n v="49488.810150146397"/>
    <n v="83337.200286865205"/>
    <n v="118"/>
    <n v="262"/>
  </r>
  <r>
    <x v="55"/>
    <x v="0"/>
    <n v="6108.4200363159098"/>
    <n v="19654.669540405201"/>
    <n v="24"/>
    <n v="77"/>
  </r>
  <r>
    <x v="56"/>
    <x v="0"/>
    <n v="4760.0400009155201"/>
    <n v="12303.6798095703"/>
    <n v="16"/>
    <n v="43"/>
  </r>
  <r>
    <x v="57"/>
    <x v="0"/>
    <n v="5493.5199813842701"/>
    <n v="67859.449584960894"/>
    <n v="17"/>
    <n v="170"/>
  </r>
  <r>
    <x v="58"/>
    <x v="0"/>
    <n v="31668.379974365202"/>
    <n v="76519.869842529297"/>
    <n v="73"/>
    <n v="268"/>
  </r>
  <r>
    <x v="59"/>
    <x v="0"/>
    <n v="4976.7800292968705"/>
    <n v="3705.01000976562"/>
    <n v="14"/>
    <n v="12"/>
  </r>
  <r>
    <x v="60"/>
    <x v="0"/>
    <n v="7235.8999938964798"/>
    <n v="32654.0998535156"/>
    <n v="22"/>
    <n v="93"/>
  </r>
  <r>
    <x v="61"/>
    <x v="0"/>
    <s v="\N"/>
    <n v="252282"/>
    <n v="0"/>
    <n v="42"/>
  </r>
  <r>
    <x v="62"/>
    <x v="0"/>
    <n v="8890.7600479125904"/>
    <n v="27780.540641784599"/>
    <n v="23"/>
    <n v="95"/>
  </r>
  <r>
    <x v="63"/>
    <x v="0"/>
    <n v="5152.0399780273401"/>
    <n v="7068.6201171875"/>
    <n v="11"/>
    <n v="22"/>
  </r>
  <r>
    <x v="64"/>
    <x v="0"/>
    <n v="7400.9500274658203"/>
    <n v="6974.3800811767496"/>
    <n v="43"/>
    <n v="31"/>
  </r>
  <r>
    <x v="65"/>
    <x v="0"/>
    <n v="3936.22998046875"/>
    <n v="4631.9900512695303"/>
    <n v="8"/>
    <n v="13"/>
  </r>
  <r>
    <x v="66"/>
    <x v="0"/>
    <n v="4663.2300262451099"/>
    <n v="486"/>
    <n v="15"/>
    <n v="3"/>
  </r>
  <r>
    <x v="67"/>
    <x v="0"/>
    <n v="3231.7000045776299"/>
    <n v="55776.151763916001"/>
    <n v="14"/>
    <n v="200"/>
  </r>
  <r>
    <x v="68"/>
    <x v="0"/>
    <n v="22595.4200210571"/>
    <n v="415258.77165222098"/>
    <n v="80"/>
    <n v="1327"/>
  </r>
  <r>
    <x v="69"/>
    <x v="0"/>
    <n v="2734.4600143432599"/>
    <n v="104917.57098388601"/>
    <n v="15"/>
    <n v="400"/>
  </r>
  <r>
    <x v="70"/>
    <x v="0"/>
    <n v="14709.0899963378"/>
    <n v="14573.959991455"/>
    <n v="52"/>
    <n v="47"/>
  </r>
  <r>
    <x v="71"/>
    <x v="0"/>
    <n v="6151.1500091552698"/>
    <n v="8234.5901489257794"/>
    <n v="30"/>
    <n v="41"/>
  </r>
  <r>
    <x v="72"/>
    <x v="0"/>
    <n v="18105.109939575101"/>
    <n v="124189.988586425"/>
    <n v="58"/>
    <n v="440"/>
  </r>
  <r>
    <x v="73"/>
    <x v="0"/>
    <n v="2243.9999694824201"/>
    <n v="640"/>
    <n v="5"/>
    <n v="2"/>
  </r>
  <r>
    <x v="74"/>
    <x v="0"/>
    <n v="1711.7000122070301"/>
    <n v="816"/>
    <n v="6"/>
    <n v="2"/>
  </r>
  <r>
    <x v="75"/>
    <x v="0"/>
    <n v="7638.0800018310501"/>
    <n v="10162.759765625"/>
    <n v="27"/>
    <n v="38"/>
  </r>
  <r>
    <x v="76"/>
    <x v="0"/>
    <n v="8464.6999816894495"/>
    <n v="93136.769592285098"/>
    <n v="32"/>
    <n v="306"/>
  </r>
  <r>
    <x v="77"/>
    <x v="0"/>
    <n v="8454.4500198364203"/>
    <n v="233158.86946105899"/>
    <n v="38"/>
    <n v="717"/>
  </r>
  <r>
    <x v="78"/>
    <x v="0"/>
    <n v="1740"/>
    <n v="100110.68182373"/>
    <n v="8"/>
    <n v="361"/>
  </r>
  <r>
    <x v="79"/>
    <x v="0"/>
    <n v="8645.8999938964807"/>
    <n v="13001.3800659179"/>
    <n v="42"/>
    <n v="65"/>
  </r>
  <r>
    <x v="80"/>
    <x v="0"/>
    <n v="33662.869934082002"/>
    <n v="9451.5299987792896"/>
    <n v="156"/>
    <n v="43"/>
  </r>
  <r>
    <x v="81"/>
    <x v="0"/>
    <n v="7232.3200073242097"/>
    <n v="8056.3998413085901"/>
    <n v="34"/>
    <n v="38"/>
  </r>
  <r>
    <x v="0"/>
    <x v="1"/>
    <n v="264775.94027328398"/>
    <n v="138961.25992584199"/>
    <n v="1216"/>
    <n v="536"/>
  </r>
  <r>
    <x v="1"/>
    <x v="1"/>
    <n v="304819.65034484799"/>
    <n v="74287.200057983398"/>
    <n v="1087"/>
    <n v="264"/>
  </r>
  <r>
    <x v="2"/>
    <x v="1"/>
    <n v="606664.63034057606"/>
    <n v="184092.61053466701"/>
    <n v="2351"/>
    <n v="663"/>
  </r>
  <r>
    <x v="3"/>
    <x v="1"/>
    <n v="1511972.67015266"/>
    <n v="912871.944458007"/>
    <n v="5586"/>
    <n v="3293"/>
  </r>
  <r>
    <x v="4"/>
    <x v="1"/>
    <n v="268321.56006813003"/>
    <n v="405312.90135192801"/>
    <n v="940"/>
    <n v="1403"/>
  </r>
  <r>
    <x v="5"/>
    <x v="1"/>
    <n v="863743.41880798305"/>
    <n v="524829.24942016602"/>
    <n v="2264"/>
    <n v="1593"/>
  </r>
  <r>
    <x v="6"/>
    <x v="1"/>
    <n v="635964.01959991397"/>
    <n v="474264.90191268898"/>
    <n v="2021"/>
    <n v="1585"/>
  </r>
  <r>
    <x v="7"/>
    <x v="1"/>
    <n v="522555.58013534499"/>
    <n v="177749.719478607"/>
    <n v="1960"/>
    <n v="595"/>
  </r>
  <r>
    <x v="8"/>
    <x v="1"/>
    <n v="782937.92941665603"/>
    <n v="283909.840782165"/>
    <n v="2739"/>
    <n v="1008"/>
  </r>
  <r>
    <x v="9"/>
    <x v="1"/>
    <n v="240545.03048705999"/>
    <n v="56264.240104675198"/>
    <n v="1013"/>
    <n v="227"/>
  </r>
  <r>
    <x v="10"/>
    <x v="1"/>
    <n v="434928.68058013899"/>
    <n v="335373.38168716402"/>
    <n v="1876"/>
    <n v="1156"/>
  </r>
  <r>
    <x v="11"/>
    <x v="1"/>
    <n v="219296.850250244"/>
    <n v="92306.770072936997"/>
    <n v="864"/>
    <n v="371"/>
  </r>
  <r>
    <x v="12"/>
    <x v="1"/>
    <n v="466329.61003303499"/>
    <n v="1825255.0735168401"/>
    <n v="2691"/>
    <n v="7032"/>
  </r>
  <r>
    <x v="13"/>
    <x v="1"/>
    <n v="606009.48117637599"/>
    <n v="427508.91044998099"/>
    <n v="2362"/>
    <n v="1609"/>
  </r>
  <r>
    <x v="14"/>
    <x v="1"/>
    <n v="292311.04110717698"/>
    <n v="256036.14050674401"/>
    <n v="1281"/>
    <n v="929"/>
  </r>
  <r>
    <x v="15"/>
    <x v="1"/>
    <n v="208472.730169296"/>
    <n v="414252.23065948399"/>
    <n v="973"/>
    <n v="1557"/>
  </r>
  <r>
    <x v="16"/>
    <x v="1"/>
    <n v="484886.59016799898"/>
    <n v="178563.660507202"/>
    <n v="1609"/>
    <n v="669"/>
  </r>
  <r>
    <x v="17"/>
    <x v="1"/>
    <n v="159642.14011383001"/>
    <n v="119633.599723815"/>
    <n v="633"/>
    <n v="478"/>
  </r>
  <r>
    <x v="18"/>
    <x v="1"/>
    <n v="9206.5800323486292"/>
    <n v="41275.389953613201"/>
    <n v="28"/>
    <n v="198"/>
  </r>
  <r>
    <x v="19"/>
    <x v="1"/>
    <n v="82277.209968566895"/>
    <n v="96314.919910430894"/>
    <n v="303"/>
    <n v="333"/>
  </r>
  <r>
    <x v="20"/>
    <x v="1"/>
    <n v="179955.29965591399"/>
    <n v="261576.409065246"/>
    <n v="760"/>
    <n v="982"/>
  </r>
  <r>
    <x v="21"/>
    <x v="1"/>
    <n v="346470.25028991699"/>
    <n v="268294.61991119297"/>
    <n v="1354"/>
    <n v="1017"/>
  </r>
  <r>
    <x v="22"/>
    <x v="1"/>
    <n v="243942.680755615"/>
    <n v="90636.839263916001"/>
    <n v="1064"/>
    <n v="365"/>
  </r>
  <r>
    <x v="23"/>
    <x v="1"/>
    <n v="474605.66058349598"/>
    <n v="327928.52186584403"/>
    <n v="1675"/>
    <n v="1189"/>
  </r>
  <r>
    <x v="24"/>
    <x v="1"/>
    <n v="370196.74988365098"/>
    <n v="1304032.5583724901"/>
    <n v="1088"/>
    <n v="4395"/>
  </r>
  <r>
    <x v="25"/>
    <x v="1"/>
    <n v="119368.060375213"/>
    <n v="54469.950531005801"/>
    <n v="499"/>
    <n v="146"/>
  </r>
  <r>
    <x v="26"/>
    <x v="1"/>
    <n v="19856.0899734497"/>
    <n v="700388.08804321196"/>
    <n v="98"/>
    <n v="1082"/>
  </r>
  <r>
    <x v="27"/>
    <x v="1"/>
    <n v="450639.65025711001"/>
    <n v="221413.03061675999"/>
    <n v="1721"/>
    <n v="847"/>
  </r>
  <r>
    <x v="28"/>
    <x v="1"/>
    <n v="119371.630317687"/>
    <n v="681221.77721404994"/>
    <n v="415"/>
    <n v="2196"/>
  </r>
  <r>
    <x v="29"/>
    <x v="1"/>
    <n v="66751.610244750904"/>
    <n v="68337.960784912095"/>
    <n v="330"/>
    <n v="335"/>
  </r>
  <r>
    <x v="30"/>
    <x v="1"/>
    <n v="37651.779441833402"/>
    <n v="176294.88372802699"/>
    <n v="48"/>
    <n v="630"/>
  </r>
  <r>
    <x v="31"/>
    <x v="1"/>
    <n v="15406.0400238037"/>
    <n v="227650.386657714"/>
    <n v="61"/>
    <n v="636"/>
  </r>
  <r>
    <x v="33"/>
    <x v="1"/>
    <n v="461673.65912246698"/>
    <n v="199097.88793563799"/>
    <n v="909"/>
    <n v="545"/>
  </r>
  <r>
    <x v="34"/>
    <x v="1"/>
    <n v="82600.790168762207"/>
    <n v="119054.019821166"/>
    <n v="172"/>
    <n v="291"/>
  </r>
  <r>
    <x v="35"/>
    <x v="1"/>
    <n v="31045.139999389601"/>
    <n v="4523.0900268554597"/>
    <n v="151"/>
    <n v="29"/>
  </r>
  <r>
    <x v="36"/>
    <x v="1"/>
    <n v="213499.589885711"/>
    <n v="364019.74825286801"/>
    <n v="1056"/>
    <n v="1370"/>
  </r>
  <r>
    <x v="37"/>
    <x v="1"/>
    <n v="374340.17975616403"/>
    <n v="478801.24098587001"/>
    <n v="1739"/>
    <n v="1960"/>
  </r>
  <r>
    <x v="38"/>
    <x v="1"/>
    <n v="44893.500019073399"/>
    <n v="1170110.2040786699"/>
    <n v="187"/>
    <n v="4045"/>
  </r>
  <r>
    <x v="39"/>
    <x v="1"/>
    <n v="18164.130004882802"/>
    <n v="25192.1501693725"/>
    <n v="96"/>
    <n v="98"/>
  </r>
  <r>
    <x v="40"/>
    <x v="1"/>
    <n v="533656.76993560698"/>
    <n v="46099504.760490403"/>
    <n v="2856"/>
    <n v="164310"/>
  </r>
  <r>
    <x v="41"/>
    <x v="1"/>
    <n v="982498.67955398501"/>
    <n v="1497148.98893737"/>
    <n v="3431"/>
    <n v="5140"/>
  </r>
  <r>
    <x v="42"/>
    <x v="1"/>
    <n v="704013.99895477295"/>
    <n v="582284.38931846595"/>
    <n v="3221"/>
    <n v="2210"/>
  </r>
  <r>
    <x v="43"/>
    <x v="1"/>
    <n v="401422.52969932498"/>
    <n v="409164.24112701399"/>
    <n v="1394"/>
    <n v="1349"/>
  </r>
  <r>
    <x v="44"/>
    <x v="1"/>
    <n v="218237.81003952"/>
    <n v="116227.35018920799"/>
    <n v="1003"/>
    <n v="465"/>
  </r>
  <r>
    <x v="45"/>
    <x v="1"/>
    <n v="259994.390511512"/>
    <n v="170242.720497131"/>
    <n v="1007"/>
    <n v="631"/>
  </r>
  <r>
    <x v="46"/>
    <x v="1"/>
    <n v="536322.63944435096"/>
    <n v="1085891.13211822"/>
    <n v="2592"/>
    <n v="4217"/>
  </r>
  <r>
    <x v="48"/>
    <x v="1"/>
    <n v="672461.61995887698"/>
    <n v="420840.819042205"/>
    <n v="2239"/>
    <n v="1584"/>
  </r>
  <r>
    <x v="49"/>
    <x v="1"/>
    <n v="453950.55250549299"/>
    <n v="133984.910354614"/>
    <n v="1430"/>
    <n v="445"/>
  </r>
  <r>
    <x v="50"/>
    <x v="1"/>
    <n v="612180.29273223795"/>
    <n v="1051441.9230957001"/>
    <n v="2270"/>
    <n v="3695"/>
  </r>
  <r>
    <x v="51"/>
    <x v="1"/>
    <n v="349252.481186866"/>
    <n v="230902.66964149399"/>
    <n v="1031"/>
    <n v="738"/>
  </r>
  <r>
    <x v="52"/>
    <x v="1"/>
    <n v="46457.449966430599"/>
    <n v="34680.170074462803"/>
    <n v="214"/>
    <n v="133"/>
  </r>
  <r>
    <x v="53"/>
    <x v="1"/>
    <n v="388689.57134819002"/>
    <n v="268209.30002021702"/>
    <n v="1107"/>
    <n v="725"/>
  </r>
  <r>
    <x v="54"/>
    <x v="1"/>
    <n v="1270453.27723503"/>
    <n v="877754.45462036098"/>
    <n v="3405"/>
    <n v="2440"/>
  </r>
  <r>
    <x v="55"/>
    <x v="1"/>
    <n v="494440.33173751802"/>
    <n v="519400.74131011899"/>
    <n v="1458"/>
    <n v="1437"/>
  </r>
  <r>
    <x v="56"/>
    <x v="1"/>
    <n v="306173.73015594401"/>
    <n v="184832.63004684399"/>
    <n v="945"/>
    <n v="660"/>
  </r>
  <r>
    <x v="57"/>
    <x v="1"/>
    <n v="516338.70040511998"/>
    <n v="459754.73056030198"/>
    <n v="1174"/>
    <n v="1046"/>
  </r>
  <r>
    <x v="58"/>
    <x v="1"/>
    <n v="611830.06104278495"/>
    <n v="601162.88506317104"/>
    <n v="1361"/>
    <n v="2022"/>
  </r>
  <r>
    <x v="59"/>
    <x v="1"/>
    <n v="393813.100440979"/>
    <n v="322615.46070861799"/>
    <n v="1336"/>
    <n v="1042"/>
  </r>
  <r>
    <x v="60"/>
    <x v="1"/>
    <n v="323542.15087890602"/>
    <n v="422683.72835540702"/>
    <n v="1023"/>
    <n v="1103"/>
  </r>
  <r>
    <x v="61"/>
    <x v="1"/>
    <n v="127053.74926757799"/>
    <n v="123371.453979492"/>
    <n v="38"/>
    <n v="76"/>
  </r>
  <r>
    <x v="62"/>
    <x v="1"/>
    <n v="247599.24076843201"/>
    <n v="281417.62786865199"/>
    <n v="639"/>
    <n v="950"/>
  </r>
  <r>
    <x v="63"/>
    <x v="1"/>
    <n v="84410.820114135699"/>
    <n v="102134.85974884"/>
    <n v="315"/>
    <n v="339"/>
  </r>
  <r>
    <x v="64"/>
    <x v="1"/>
    <n v="38552.5799865722"/>
    <n v="24870.479949951099"/>
    <n v="217"/>
    <n v="119"/>
  </r>
  <r>
    <x v="65"/>
    <x v="1"/>
    <n v="314568.130599975"/>
    <n v="143678.81936264"/>
    <n v="935"/>
    <n v="486"/>
  </r>
  <r>
    <x v="66"/>
    <x v="1"/>
    <n v="187360.640628814"/>
    <n v="198026.291236877"/>
    <n v="776"/>
    <n v="782"/>
  </r>
  <r>
    <x v="82"/>
    <x v="1"/>
    <n v="562"/>
    <n v="2006.1899948120099"/>
    <n v="5"/>
    <n v="17"/>
  </r>
  <r>
    <x v="67"/>
    <x v="1"/>
    <n v="268688.90008926298"/>
    <n v="365894.70639801002"/>
    <n v="1221"/>
    <n v="1329"/>
  </r>
  <r>
    <x v="68"/>
    <x v="1"/>
    <n v="568960.30999660399"/>
    <n v="1873685.2356109601"/>
    <n v="1906"/>
    <n v="6370"/>
  </r>
  <r>
    <x v="69"/>
    <x v="1"/>
    <n v="395632.97020149202"/>
    <n v="780635.63891982997"/>
    <n v="1962"/>
    <n v="2848"/>
  </r>
  <r>
    <x v="70"/>
    <x v="1"/>
    <n v="693454.05100250198"/>
    <n v="447137.19112014701"/>
    <n v="2099"/>
    <n v="1327"/>
  </r>
  <r>
    <x v="71"/>
    <x v="1"/>
    <n v="456733.91069030698"/>
    <n v="277904.67001724202"/>
    <n v="1751"/>
    <n v="1058"/>
  </r>
  <r>
    <x v="72"/>
    <x v="1"/>
    <n v="197208.52002334499"/>
    <n v="194882.149154663"/>
    <n v="804"/>
    <n v="693"/>
  </r>
  <r>
    <x v="73"/>
    <x v="1"/>
    <n v="276759.42999076803"/>
    <n v="253480.480941772"/>
    <n v="881"/>
    <n v="785"/>
  </r>
  <r>
    <x v="74"/>
    <x v="1"/>
    <n v="143756.96058273301"/>
    <n v="177611.149639129"/>
    <n v="548"/>
    <n v="646"/>
  </r>
  <r>
    <x v="75"/>
    <x v="1"/>
    <n v="334089.24009323103"/>
    <n v="183312.250286102"/>
    <n v="1338"/>
    <n v="667"/>
  </r>
  <r>
    <x v="76"/>
    <x v="1"/>
    <n v="259619.30008315999"/>
    <n v="1020611.2706146199"/>
    <n v="1120"/>
    <n v="3730"/>
  </r>
  <r>
    <x v="77"/>
    <x v="1"/>
    <n v="304923.01005935599"/>
    <n v="873162.57058334304"/>
    <n v="1195"/>
    <n v="3053"/>
  </r>
  <r>
    <x v="78"/>
    <x v="1"/>
    <n v="123384.52006912199"/>
    <n v="427138.312503814"/>
    <n v="496"/>
    <n v="1553"/>
  </r>
  <r>
    <x v="79"/>
    <x v="1"/>
    <n v="251551.02023696899"/>
    <n v="202668.28965759199"/>
    <n v="1179"/>
    <n v="785"/>
  </r>
  <r>
    <x v="80"/>
    <x v="1"/>
    <n v="302048.54998016299"/>
    <n v="173555.717620849"/>
    <n v="1363"/>
    <n v="364"/>
  </r>
  <r>
    <x v="81"/>
    <x v="1"/>
    <n v="174980.990341186"/>
    <n v="451770.51860809303"/>
    <n v="909"/>
    <n v="1811"/>
  </r>
  <r>
    <x v="0"/>
    <x v="2"/>
    <n v="13874.520019531201"/>
    <n v="1087"/>
    <n v="61"/>
    <n v="5"/>
  </r>
  <r>
    <x v="2"/>
    <x v="2"/>
    <n v="29760.2500228881"/>
    <n v="7671.0100440979004"/>
    <n v="111"/>
    <n v="38"/>
  </r>
  <r>
    <x v="3"/>
    <x v="2"/>
    <n v="38459.4099960327"/>
    <n v="16015.930061340299"/>
    <n v="172"/>
    <n v="61"/>
  </r>
  <r>
    <x v="5"/>
    <x v="2"/>
    <n v="307620.39116668701"/>
    <n v="82403.3602294921"/>
    <n v="900"/>
    <n v="255"/>
  </r>
  <r>
    <x v="9"/>
    <x v="2"/>
    <n v="87089.219894409107"/>
    <n v="18867.069969177199"/>
    <n v="420"/>
    <n v="80"/>
  </r>
  <r>
    <x v="10"/>
    <x v="2"/>
    <n v="160011.03020477199"/>
    <n v="67222.659713745103"/>
    <n v="670"/>
    <n v="260"/>
  </r>
  <r>
    <x v="11"/>
    <x v="2"/>
    <n v="107160.870353698"/>
    <n v="19917.9699554443"/>
    <n v="396"/>
    <n v="73"/>
  </r>
  <r>
    <x v="12"/>
    <x v="2"/>
    <n v="27807.319969177199"/>
    <n v="5387.5900878906205"/>
    <n v="163"/>
    <n v="22"/>
  </r>
  <r>
    <x v="13"/>
    <x v="2"/>
    <n v="76008.810104370103"/>
    <n v="12989.250026702801"/>
    <n v="319"/>
    <n v="61"/>
  </r>
  <r>
    <x v="16"/>
    <x v="2"/>
    <n v="265820.860210418"/>
    <n v="36590.370208740198"/>
    <n v="949"/>
    <n v="146"/>
  </r>
  <r>
    <x v="19"/>
    <x v="2"/>
    <n v="59002.960144042903"/>
    <n v="23994.8300628662"/>
    <n v="266"/>
    <n v="88"/>
  </r>
  <r>
    <x v="20"/>
    <x v="2"/>
    <n v="18147.039970397898"/>
    <n v="4873.2701110839798"/>
    <n v="86"/>
    <n v="19"/>
  </r>
  <r>
    <x v="21"/>
    <x v="2"/>
    <n v="28674.159942626899"/>
    <n v="6053.4000549316397"/>
    <n v="114"/>
    <n v="20"/>
  </r>
  <r>
    <x v="22"/>
    <x v="2"/>
    <n v="29068.840133666901"/>
    <n v="2641.2200317382799"/>
    <n v="135"/>
    <n v="16"/>
  </r>
  <r>
    <x v="23"/>
    <x v="2"/>
    <n v="6963.81004333496"/>
    <n v="4423.3699951171802"/>
    <n v="32"/>
    <n v="19"/>
  </r>
  <r>
    <x v="36"/>
    <x v="2"/>
    <n v="37132.959995269703"/>
    <n v="18351.879772186199"/>
    <n v="207"/>
    <n v="75"/>
  </r>
  <r>
    <x v="37"/>
    <x v="2"/>
    <n v="27858.399986266999"/>
    <n v="6297.1000518798801"/>
    <n v="155"/>
    <n v="27"/>
  </r>
  <r>
    <x v="40"/>
    <x v="2"/>
    <n v="58910.770019531199"/>
    <n v="10977.7800445556"/>
    <n v="327"/>
    <n v="54"/>
  </r>
  <r>
    <x v="41"/>
    <x v="2"/>
    <n v="457563.38088035502"/>
    <n v="184992.590667724"/>
    <n v="1436"/>
    <n v="622"/>
  </r>
  <r>
    <x v="42"/>
    <x v="2"/>
    <n v="2991.1100158691402"/>
    <n v="3169.3299407958898"/>
    <n v="14"/>
    <n v="9"/>
  </r>
  <r>
    <x v="43"/>
    <x v="2"/>
    <n v="41684.670101165699"/>
    <n v="7324.1100158691397"/>
    <n v="148"/>
    <n v="21"/>
  </r>
  <r>
    <x v="45"/>
    <x v="2"/>
    <n v="235796.79062652501"/>
    <n v="55634.229759216301"/>
    <n v="842"/>
    <n v="180"/>
  </r>
  <r>
    <x v="46"/>
    <x v="2"/>
    <n v="19009.589950561502"/>
    <n v="6812.60007476806"/>
    <n v="101"/>
    <n v="35"/>
  </r>
  <r>
    <x v="49"/>
    <x v="2"/>
    <n v="308073.08253478998"/>
    <n v="41818.610202789299"/>
    <n v="1076"/>
    <n v="146"/>
  </r>
  <r>
    <x v="50"/>
    <x v="2"/>
    <n v="71491.550247192296"/>
    <n v="28011.039886474598"/>
    <n v="244"/>
    <n v="84"/>
  </r>
  <r>
    <x v="51"/>
    <x v="2"/>
    <n v="41443.140147209102"/>
    <n v="2592.0700225830001"/>
    <n v="104"/>
    <n v="10"/>
  </r>
  <r>
    <x v="53"/>
    <x v="2"/>
    <n v="251098.081071853"/>
    <n v="82018.370286941499"/>
    <n v="726"/>
    <n v="248"/>
  </r>
  <r>
    <x v="55"/>
    <x v="2"/>
    <n v="160881.57065963699"/>
    <n v="137277.76001739499"/>
    <n v="479"/>
    <n v="397"/>
  </r>
  <r>
    <x v="56"/>
    <x v="2"/>
    <n v="129706.220329284"/>
    <n v="345779.532733917"/>
    <n v="477"/>
    <n v="213"/>
  </r>
  <r>
    <x v="57"/>
    <x v="2"/>
    <n v="195574.17063140799"/>
    <n v="55999.580066680901"/>
    <n v="501"/>
    <n v="136"/>
  </r>
  <r>
    <x v="59"/>
    <x v="2"/>
    <n v="43818.200019836397"/>
    <n v="81312.180721282901"/>
    <n v="184"/>
    <n v="96"/>
  </r>
  <r>
    <x v="65"/>
    <x v="2"/>
    <n v="165441.66083145101"/>
    <n v="43814.640075683499"/>
    <n v="507"/>
    <n v="144"/>
  </r>
  <r>
    <x v="66"/>
    <x v="2"/>
    <n v="40699.670013427698"/>
    <n v="12605.3499259948"/>
    <n v="199"/>
    <n v="43"/>
  </r>
  <r>
    <x v="82"/>
    <x v="2"/>
    <n v="47.619998931884702"/>
    <n v="179"/>
    <n v="3"/>
    <n v="4"/>
  </r>
  <r>
    <x v="69"/>
    <x v="2"/>
    <n v="178701.759963989"/>
    <n v="38190.690258026101"/>
    <n v="1050"/>
    <n v="152"/>
  </r>
  <r>
    <x v="70"/>
    <x v="2"/>
    <n v="69827.640335082993"/>
    <n v="35256.170211791898"/>
    <n v="200"/>
    <n v="88"/>
  </r>
  <r>
    <x v="71"/>
    <x v="2"/>
    <n v="96186.120288848804"/>
    <n v="53869.819969177202"/>
    <n v="421"/>
    <n v="202"/>
  </r>
  <r>
    <x v="74"/>
    <x v="2"/>
    <n v="104023.52016067501"/>
    <n v="29544.0001678466"/>
    <n v="384"/>
    <n v="107"/>
  </r>
  <r>
    <x v="75"/>
    <x v="2"/>
    <n v="134516.75020217799"/>
    <n v="39217.4400596618"/>
    <n v="579"/>
    <n v="153"/>
  </r>
  <r>
    <x v="77"/>
    <x v="2"/>
    <n v="11321.2399997711"/>
    <n v="6273.3500366210901"/>
    <n v="61"/>
    <n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x v="0"/>
    <x v="0"/>
    <x v="0"/>
    <x v="0"/>
  </r>
  <r>
    <x v="1"/>
    <x v="0"/>
    <x v="0"/>
    <x v="1"/>
  </r>
  <r>
    <x v="2"/>
    <x v="0"/>
    <x v="0"/>
    <x v="2"/>
  </r>
  <r>
    <x v="2"/>
    <x v="0"/>
    <x v="1"/>
    <x v="3"/>
  </r>
  <r>
    <x v="3"/>
    <x v="0"/>
    <x v="0"/>
    <x v="4"/>
  </r>
  <r>
    <x v="3"/>
    <x v="0"/>
    <x v="1"/>
    <x v="5"/>
  </r>
  <r>
    <x v="4"/>
    <x v="0"/>
    <x v="0"/>
    <x v="6"/>
  </r>
  <r>
    <x v="4"/>
    <x v="0"/>
    <x v="1"/>
    <x v="7"/>
  </r>
  <r>
    <x v="5"/>
    <x v="0"/>
    <x v="0"/>
    <x v="8"/>
  </r>
  <r>
    <x v="5"/>
    <x v="0"/>
    <x v="1"/>
    <x v="0"/>
  </r>
  <r>
    <x v="6"/>
    <x v="0"/>
    <x v="0"/>
    <x v="9"/>
  </r>
  <r>
    <x v="6"/>
    <x v="0"/>
    <x v="1"/>
    <x v="10"/>
  </r>
  <r>
    <x v="7"/>
    <x v="0"/>
    <x v="0"/>
    <x v="9"/>
  </r>
  <r>
    <x v="7"/>
    <x v="0"/>
    <x v="1"/>
    <x v="3"/>
  </r>
  <r>
    <x v="8"/>
    <x v="0"/>
    <x v="0"/>
    <x v="11"/>
  </r>
  <r>
    <x v="8"/>
    <x v="0"/>
    <x v="1"/>
    <x v="12"/>
  </r>
  <r>
    <x v="9"/>
    <x v="0"/>
    <x v="0"/>
    <x v="13"/>
  </r>
  <r>
    <x v="10"/>
    <x v="0"/>
    <x v="0"/>
    <x v="14"/>
  </r>
  <r>
    <x v="10"/>
    <x v="0"/>
    <x v="1"/>
    <x v="1"/>
  </r>
  <r>
    <x v="11"/>
    <x v="0"/>
    <x v="0"/>
    <x v="1"/>
  </r>
  <r>
    <x v="12"/>
    <x v="0"/>
    <x v="0"/>
    <x v="15"/>
  </r>
  <r>
    <x v="12"/>
    <x v="0"/>
    <x v="1"/>
    <x v="16"/>
  </r>
  <r>
    <x v="13"/>
    <x v="0"/>
    <x v="0"/>
    <x v="17"/>
  </r>
  <r>
    <x v="13"/>
    <x v="0"/>
    <x v="1"/>
    <x v="18"/>
  </r>
  <r>
    <x v="14"/>
    <x v="0"/>
    <x v="0"/>
    <x v="19"/>
  </r>
  <r>
    <x v="14"/>
    <x v="0"/>
    <x v="1"/>
    <x v="7"/>
  </r>
  <r>
    <x v="15"/>
    <x v="0"/>
    <x v="0"/>
    <x v="19"/>
  </r>
  <r>
    <x v="15"/>
    <x v="0"/>
    <x v="1"/>
    <x v="0"/>
  </r>
  <r>
    <x v="16"/>
    <x v="0"/>
    <x v="0"/>
    <x v="17"/>
  </r>
  <r>
    <x v="16"/>
    <x v="0"/>
    <x v="1"/>
    <x v="20"/>
  </r>
  <r>
    <x v="17"/>
    <x v="0"/>
    <x v="0"/>
    <x v="21"/>
  </r>
  <r>
    <x v="17"/>
    <x v="0"/>
    <x v="1"/>
    <x v="20"/>
  </r>
  <r>
    <x v="18"/>
    <x v="0"/>
    <x v="0"/>
    <x v="22"/>
  </r>
  <r>
    <x v="18"/>
    <x v="0"/>
    <x v="1"/>
    <x v="20"/>
  </r>
  <r>
    <x v="19"/>
    <x v="0"/>
    <x v="0"/>
    <x v="23"/>
  </r>
  <r>
    <x v="19"/>
    <x v="0"/>
    <x v="1"/>
    <x v="3"/>
  </r>
  <r>
    <x v="20"/>
    <x v="0"/>
    <x v="0"/>
    <x v="13"/>
  </r>
  <r>
    <x v="20"/>
    <x v="0"/>
    <x v="1"/>
    <x v="24"/>
  </r>
  <r>
    <x v="21"/>
    <x v="0"/>
    <x v="0"/>
    <x v="1"/>
  </r>
  <r>
    <x v="21"/>
    <x v="0"/>
    <x v="1"/>
    <x v="23"/>
  </r>
  <r>
    <x v="22"/>
    <x v="0"/>
    <x v="0"/>
    <x v="10"/>
  </r>
  <r>
    <x v="22"/>
    <x v="0"/>
    <x v="1"/>
    <x v="20"/>
  </r>
  <r>
    <x v="23"/>
    <x v="0"/>
    <x v="0"/>
    <x v="18"/>
  </r>
  <r>
    <x v="23"/>
    <x v="0"/>
    <x v="1"/>
    <x v="5"/>
  </r>
  <r>
    <x v="24"/>
    <x v="0"/>
    <x v="0"/>
    <x v="25"/>
  </r>
  <r>
    <x v="24"/>
    <x v="0"/>
    <x v="1"/>
    <x v="21"/>
  </r>
  <r>
    <x v="25"/>
    <x v="0"/>
    <x v="0"/>
    <x v="20"/>
  </r>
  <r>
    <x v="25"/>
    <x v="0"/>
    <x v="1"/>
    <x v="3"/>
  </r>
  <r>
    <x v="26"/>
    <x v="0"/>
    <x v="0"/>
    <x v="7"/>
  </r>
  <r>
    <x v="26"/>
    <x v="0"/>
    <x v="1"/>
    <x v="3"/>
  </r>
  <r>
    <x v="27"/>
    <x v="0"/>
    <x v="0"/>
    <x v="26"/>
  </r>
  <r>
    <x v="27"/>
    <x v="0"/>
    <x v="1"/>
    <x v="13"/>
  </r>
  <r>
    <x v="28"/>
    <x v="0"/>
    <x v="0"/>
    <x v="27"/>
  </r>
  <r>
    <x v="28"/>
    <x v="0"/>
    <x v="1"/>
    <x v="5"/>
  </r>
  <r>
    <x v="29"/>
    <x v="0"/>
    <x v="0"/>
    <x v="28"/>
  </r>
  <r>
    <x v="29"/>
    <x v="0"/>
    <x v="1"/>
    <x v="24"/>
  </r>
  <r>
    <x v="30"/>
    <x v="0"/>
    <x v="0"/>
    <x v="27"/>
  </r>
  <r>
    <x v="30"/>
    <x v="0"/>
    <x v="1"/>
    <x v="24"/>
  </r>
  <r>
    <x v="31"/>
    <x v="0"/>
    <x v="0"/>
    <x v="10"/>
  </r>
  <r>
    <x v="31"/>
    <x v="0"/>
    <x v="1"/>
    <x v="24"/>
  </r>
  <r>
    <x v="32"/>
    <x v="0"/>
    <x v="1"/>
    <x v="3"/>
  </r>
  <r>
    <x v="33"/>
    <x v="0"/>
    <x v="0"/>
    <x v="29"/>
  </r>
  <r>
    <x v="33"/>
    <x v="0"/>
    <x v="1"/>
    <x v="13"/>
  </r>
  <r>
    <x v="34"/>
    <x v="0"/>
    <x v="0"/>
    <x v="30"/>
  </r>
  <r>
    <x v="34"/>
    <x v="0"/>
    <x v="1"/>
    <x v="31"/>
  </r>
  <r>
    <x v="35"/>
    <x v="0"/>
    <x v="0"/>
    <x v="32"/>
  </r>
  <r>
    <x v="35"/>
    <x v="0"/>
    <x v="1"/>
    <x v="20"/>
  </r>
  <r>
    <x v="36"/>
    <x v="0"/>
    <x v="0"/>
    <x v="5"/>
  </r>
  <r>
    <x v="36"/>
    <x v="0"/>
    <x v="1"/>
    <x v="7"/>
  </r>
  <r>
    <x v="37"/>
    <x v="0"/>
    <x v="0"/>
    <x v="2"/>
  </r>
  <r>
    <x v="37"/>
    <x v="0"/>
    <x v="1"/>
    <x v="33"/>
  </r>
  <r>
    <x v="38"/>
    <x v="0"/>
    <x v="0"/>
    <x v="34"/>
  </r>
  <r>
    <x v="38"/>
    <x v="0"/>
    <x v="1"/>
    <x v="35"/>
  </r>
  <r>
    <x v="39"/>
    <x v="0"/>
    <x v="0"/>
    <x v="36"/>
  </r>
  <r>
    <x v="39"/>
    <x v="0"/>
    <x v="1"/>
    <x v="13"/>
  </r>
  <r>
    <x v="40"/>
    <x v="0"/>
    <x v="0"/>
    <x v="37"/>
  </r>
  <r>
    <x v="40"/>
    <x v="0"/>
    <x v="1"/>
    <x v="0"/>
  </r>
  <r>
    <x v="41"/>
    <x v="0"/>
    <x v="0"/>
    <x v="38"/>
  </r>
  <r>
    <x v="41"/>
    <x v="0"/>
    <x v="1"/>
    <x v="39"/>
  </r>
  <r>
    <x v="42"/>
    <x v="0"/>
    <x v="0"/>
    <x v="37"/>
  </r>
  <r>
    <x v="42"/>
    <x v="0"/>
    <x v="1"/>
    <x v="23"/>
  </r>
  <r>
    <x v="43"/>
    <x v="0"/>
    <x v="0"/>
    <x v="40"/>
  </r>
  <r>
    <x v="43"/>
    <x v="0"/>
    <x v="1"/>
    <x v="10"/>
  </r>
  <r>
    <x v="44"/>
    <x v="0"/>
    <x v="0"/>
    <x v="2"/>
  </r>
  <r>
    <x v="44"/>
    <x v="0"/>
    <x v="1"/>
    <x v="24"/>
  </r>
  <r>
    <x v="45"/>
    <x v="0"/>
    <x v="0"/>
    <x v="12"/>
  </r>
  <r>
    <x v="45"/>
    <x v="0"/>
    <x v="1"/>
    <x v="3"/>
  </r>
  <r>
    <x v="46"/>
    <x v="0"/>
    <x v="0"/>
    <x v="41"/>
  </r>
  <r>
    <x v="46"/>
    <x v="0"/>
    <x v="1"/>
    <x v="42"/>
  </r>
  <r>
    <x v="47"/>
    <x v="0"/>
    <x v="0"/>
    <x v="42"/>
  </r>
  <r>
    <x v="47"/>
    <x v="0"/>
    <x v="1"/>
    <x v="24"/>
  </r>
  <r>
    <x v="48"/>
    <x v="0"/>
    <x v="0"/>
    <x v="43"/>
  </r>
  <r>
    <x v="48"/>
    <x v="0"/>
    <x v="1"/>
    <x v="6"/>
  </r>
  <r>
    <x v="49"/>
    <x v="0"/>
    <x v="0"/>
    <x v="21"/>
  </r>
  <r>
    <x v="49"/>
    <x v="0"/>
    <x v="1"/>
    <x v="20"/>
  </r>
  <r>
    <x v="50"/>
    <x v="0"/>
    <x v="0"/>
    <x v="17"/>
  </r>
  <r>
    <x v="50"/>
    <x v="0"/>
    <x v="1"/>
    <x v="16"/>
  </r>
  <r>
    <x v="51"/>
    <x v="0"/>
    <x v="0"/>
    <x v="0"/>
  </r>
  <r>
    <x v="51"/>
    <x v="0"/>
    <x v="1"/>
    <x v="7"/>
  </r>
  <r>
    <x v="52"/>
    <x v="0"/>
    <x v="0"/>
    <x v="9"/>
  </r>
  <r>
    <x v="52"/>
    <x v="0"/>
    <x v="1"/>
    <x v="10"/>
  </r>
  <r>
    <x v="53"/>
    <x v="0"/>
    <x v="0"/>
    <x v="21"/>
  </r>
  <r>
    <x v="53"/>
    <x v="0"/>
    <x v="1"/>
    <x v="24"/>
  </r>
  <r>
    <x v="54"/>
    <x v="0"/>
    <x v="0"/>
    <x v="44"/>
  </r>
  <r>
    <x v="54"/>
    <x v="0"/>
    <x v="1"/>
    <x v="2"/>
  </r>
  <r>
    <x v="55"/>
    <x v="0"/>
    <x v="0"/>
    <x v="42"/>
  </r>
  <r>
    <x v="55"/>
    <x v="0"/>
    <x v="1"/>
    <x v="7"/>
  </r>
  <r>
    <x v="56"/>
    <x v="0"/>
    <x v="0"/>
    <x v="18"/>
  </r>
  <r>
    <x v="56"/>
    <x v="0"/>
    <x v="1"/>
    <x v="5"/>
  </r>
  <r>
    <x v="57"/>
    <x v="0"/>
    <x v="0"/>
    <x v="18"/>
  </r>
  <r>
    <x v="57"/>
    <x v="0"/>
    <x v="1"/>
    <x v="0"/>
  </r>
  <r>
    <x v="58"/>
    <x v="0"/>
    <x v="0"/>
    <x v="45"/>
  </r>
  <r>
    <x v="58"/>
    <x v="0"/>
    <x v="1"/>
    <x v="18"/>
  </r>
  <r>
    <x v="59"/>
    <x v="0"/>
    <x v="0"/>
    <x v="33"/>
  </r>
  <r>
    <x v="59"/>
    <x v="0"/>
    <x v="1"/>
    <x v="20"/>
  </r>
  <r>
    <x v="60"/>
    <x v="0"/>
    <x v="0"/>
    <x v="25"/>
  </r>
  <r>
    <x v="60"/>
    <x v="0"/>
    <x v="1"/>
    <x v="20"/>
  </r>
  <r>
    <x v="61"/>
    <x v="0"/>
    <x v="1"/>
    <x v="3"/>
  </r>
  <r>
    <x v="62"/>
    <x v="0"/>
    <x v="0"/>
    <x v="25"/>
  </r>
  <r>
    <x v="62"/>
    <x v="0"/>
    <x v="1"/>
    <x v="10"/>
  </r>
  <r>
    <x v="63"/>
    <x v="0"/>
    <x v="0"/>
    <x v="1"/>
  </r>
  <r>
    <x v="63"/>
    <x v="0"/>
    <x v="1"/>
    <x v="7"/>
  </r>
  <r>
    <x v="64"/>
    <x v="0"/>
    <x v="0"/>
    <x v="46"/>
  </r>
  <r>
    <x v="64"/>
    <x v="0"/>
    <x v="1"/>
    <x v="31"/>
  </r>
  <r>
    <x v="65"/>
    <x v="0"/>
    <x v="0"/>
    <x v="5"/>
  </r>
  <r>
    <x v="65"/>
    <x v="0"/>
    <x v="1"/>
    <x v="3"/>
  </r>
  <r>
    <x v="66"/>
    <x v="0"/>
    <x v="0"/>
    <x v="18"/>
  </r>
  <r>
    <x v="66"/>
    <x v="0"/>
    <x v="1"/>
    <x v="24"/>
  </r>
  <r>
    <x v="67"/>
    <x v="0"/>
    <x v="0"/>
    <x v="33"/>
  </r>
  <r>
    <x v="67"/>
    <x v="0"/>
    <x v="1"/>
    <x v="7"/>
  </r>
  <r>
    <x v="68"/>
    <x v="0"/>
    <x v="0"/>
    <x v="47"/>
  </r>
  <r>
    <x v="68"/>
    <x v="0"/>
    <x v="1"/>
    <x v="48"/>
  </r>
  <r>
    <x v="69"/>
    <x v="0"/>
    <x v="0"/>
    <x v="33"/>
  </r>
  <r>
    <x v="69"/>
    <x v="0"/>
    <x v="1"/>
    <x v="19"/>
  </r>
  <r>
    <x v="70"/>
    <x v="0"/>
    <x v="0"/>
    <x v="41"/>
  </r>
  <r>
    <x v="70"/>
    <x v="0"/>
    <x v="1"/>
    <x v="24"/>
  </r>
  <r>
    <x v="71"/>
    <x v="0"/>
    <x v="0"/>
    <x v="49"/>
  </r>
  <r>
    <x v="71"/>
    <x v="0"/>
    <x v="1"/>
    <x v="20"/>
  </r>
  <r>
    <x v="72"/>
    <x v="0"/>
    <x v="0"/>
    <x v="50"/>
  </r>
  <r>
    <x v="72"/>
    <x v="0"/>
    <x v="1"/>
    <x v="23"/>
  </r>
  <r>
    <x v="73"/>
    <x v="0"/>
    <x v="0"/>
    <x v="23"/>
  </r>
  <r>
    <x v="74"/>
    <x v="0"/>
    <x v="0"/>
    <x v="0"/>
  </r>
  <r>
    <x v="74"/>
    <x v="0"/>
    <x v="1"/>
    <x v="3"/>
  </r>
  <r>
    <x v="75"/>
    <x v="0"/>
    <x v="0"/>
    <x v="49"/>
  </r>
  <r>
    <x v="75"/>
    <x v="0"/>
    <x v="1"/>
    <x v="3"/>
  </r>
  <r>
    <x v="76"/>
    <x v="0"/>
    <x v="0"/>
    <x v="51"/>
  </r>
  <r>
    <x v="76"/>
    <x v="0"/>
    <x v="1"/>
    <x v="6"/>
  </r>
  <r>
    <x v="77"/>
    <x v="0"/>
    <x v="0"/>
    <x v="51"/>
  </r>
  <r>
    <x v="77"/>
    <x v="0"/>
    <x v="1"/>
    <x v="8"/>
  </r>
  <r>
    <x v="78"/>
    <x v="0"/>
    <x v="0"/>
    <x v="5"/>
  </r>
  <r>
    <x v="78"/>
    <x v="0"/>
    <x v="1"/>
    <x v="33"/>
  </r>
  <r>
    <x v="79"/>
    <x v="0"/>
    <x v="0"/>
    <x v="9"/>
  </r>
  <r>
    <x v="79"/>
    <x v="0"/>
    <x v="1"/>
    <x v="7"/>
  </r>
  <r>
    <x v="80"/>
    <x v="0"/>
    <x v="0"/>
    <x v="52"/>
  </r>
  <r>
    <x v="80"/>
    <x v="0"/>
    <x v="1"/>
    <x v="23"/>
  </r>
  <r>
    <x v="81"/>
    <x v="0"/>
    <x v="0"/>
    <x v="51"/>
  </r>
  <r>
    <x v="81"/>
    <x v="0"/>
    <x v="1"/>
    <x v="0"/>
  </r>
  <r>
    <x v="0"/>
    <x v="1"/>
    <x v="0"/>
    <x v="53"/>
  </r>
  <r>
    <x v="0"/>
    <x v="1"/>
    <x v="1"/>
    <x v="54"/>
  </r>
  <r>
    <x v="1"/>
    <x v="1"/>
    <x v="0"/>
    <x v="55"/>
  </r>
  <r>
    <x v="1"/>
    <x v="1"/>
    <x v="1"/>
    <x v="56"/>
  </r>
  <r>
    <x v="2"/>
    <x v="1"/>
    <x v="0"/>
    <x v="57"/>
  </r>
  <r>
    <x v="2"/>
    <x v="1"/>
    <x v="1"/>
    <x v="58"/>
  </r>
  <r>
    <x v="3"/>
    <x v="1"/>
    <x v="0"/>
    <x v="59"/>
  </r>
  <r>
    <x v="3"/>
    <x v="1"/>
    <x v="1"/>
    <x v="60"/>
  </r>
  <r>
    <x v="4"/>
    <x v="1"/>
    <x v="0"/>
    <x v="61"/>
  </r>
  <r>
    <x v="4"/>
    <x v="1"/>
    <x v="1"/>
    <x v="62"/>
  </r>
  <r>
    <x v="5"/>
    <x v="1"/>
    <x v="0"/>
    <x v="63"/>
  </r>
  <r>
    <x v="5"/>
    <x v="1"/>
    <x v="1"/>
    <x v="64"/>
  </r>
  <r>
    <x v="6"/>
    <x v="1"/>
    <x v="0"/>
    <x v="65"/>
  </r>
  <r>
    <x v="6"/>
    <x v="1"/>
    <x v="1"/>
    <x v="66"/>
  </r>
  <r>
    <x v="7"/>
    <x v="1"/>
    <x v="0"/>
    <x v="67"/>
  </r>
  <r>
    <x v="7"/>
    <x v="1"/>
    <x v="1"/>
    <x v="68"/>
  </r>
  <r>
    <x v="8"/>
    <x v="1"/>
    <x v="0"/>
    <x v="69"/>
  </r>
  <r>
    <x v="8"/>
    <x v="1"/>
    <x v="1"/>
    <x v="70"/>
  </r>
  <r>
    <x v="9"/>
    <x v="1"/>
    <x v="0"/>
    <x v="71"/>
  </r>
  <r>
    <x v="9"/>
    <x v="1"/>
    <x v="1"/>
    <x v="37"/>
  </r>
  <r>
    <x v="10"/>
    <x v="1"/>
    <x v="0"/>
    <x v="72"/>
  </r>
  <r>
    <x v="10"/>
    <x v="1"/>
    <x v="1"/>
    <x v="73"/>
  </r>
  <r>
    <x v="11"/>
    <x v="1"/>
    <x v="0"/>
    <x v="74"/>
  </r>
  <r>
    <x v="11"/>
    <x v="1"/>
    <x v="1"/>
    <x v="75"/>
  </r>
  <r>
    <x v="12"/>
    <x v="1"/>
    <x v="0"/>
    <x v="76"/>
  </r>
  <r>
    <x v="12"/>
    <x v="1"/>
    <x v="1"/>
    <x v="77"/>
  </r>
  <r>
    <x v="13"/>
    <x v="1"/>
    <x v="0"/>
    <x v="78"/>
  </r>
  <r>
    <x v="13"/>
    <x v="1"/>
    <x v="1"/>
    <x v="79"/>
  </r>
  <r>
    <x v="14"/>
    <x v="1"/>
    <x v="0"/>
    <x v="80"/>
  </r>
  <r>
    <x v="14"/>
    <x v="1"/>
    <x v="1"/>
    <x v="81"/>
  </r>
  <r>
    <x v="15"/>
    <x v="1"/>
    <x v="0"/>
    <x v="82"/>
  </r>
  <r>
    <x v="15"/>
    <x v="1"/>
    <x v="1"/>
    <x v="83"/>
  </r>
  <r>
    <x v="16"/>
    <x v="1"/>
    <x v="0"/>
    <x v="84"/>
  </r>
  <r>
    <x v="16"/>
    <x v="1"/>
    <x v="1"/>
    <x v="85"/>
  </r>
  <r>
    <x v="17"/>
    <x v="1"/>
    <x v="0"/>
    <x v="86"/>
  </r>
  <r>
    <x v="17"/>
    <x v="1"/>
    <x v="1"/>
    <x v="87"/>
  </r>
  <r>
    <x v="18"/>
    <x v="1"/>
    <x v="0"/>
    <x v="2"/>
  </r>
  <r>
    <x v="18"/>
    <x v="1"/>
    <x v="1"/>
    <x v="20"/>
  </r>
  <r>
    <x v="19"/>
    <x v="1"/>
    <x v="0"/>
    <x v="88"/>
  </r>
  <r>
    <x v="19"/>
    <x v="1"/>
    <x v="1"/>
    <x v="89"/>
  </r>
  <r>
    <x v="20"/>
    <x v="1"/>
    <x v="0"/>
    <x v="90"/>
  </r>
  <r>
    <x v="20"/>
    <x v="1"/>
    <x v="1"/>
    <x v="91"/>
  </r>
  <r>
    <x v="21"/>
    <x v="1"/>
    <x v="0"/>
    <x v="92"/>
  </r>
  <r>
    <x v="21"/>
    <x v="1"/>
    <x v="1"/>
    <x v="93"/>
  </r>
  <r>
    <x v="22"/>
    <x v="1"/>
    <x v="0"/>
    <x v="94"/>
  </r>
  <r>
    <x v="22"/>
    <x v="1"/>
    <x v="1"/>
    <x v="95"/>
  </r>
  <r>
    <x v="23"/>
    <x v="1"/>
    <x v="0"/>
    <x v="96"/>
  </r>
  <r>
    <x v="23"/>
    <x v="1"/>
    <x v="1"/>
    <x v="97"/>
  </r>
  <r>
    <x v="24"/>
    <x v="1"/>
    <x v="0"/>
    <x v="98"/>
  </r>
  <r>
    <x v="24"/>
    <x v="1"/>
    <x v="1"/>
    <x v="99"/>
  </r>
  <r>
    <x v="25"/>
    <x v="1"/>
    <x v="0"/>
    <x v="100"/>
  </r>
  <r>
    <x v="25"/>
    <x v="1"/>
    <x v="1"/>
    <x v="36"/>
  </r>
  <r>
    <x v="26"/>
    <x v="1"/>
    <x v="0"/>
    <x v="101"/>
  </r>
  <r>
    <x v="26"/>
    <x v="1"/>
    <x v="1"/>
    <x v="102"/>
  </r>
  <r>
    <x v="27"/>
    <x v="1"/>
    <x v="0"/>
    <x v="103"/>
  </r>
  <r>
    <x v="27"/>
    <x v="1"/>
    <x v="1"/>
    <x v="104"/>
  </r>
  <r>
    <x v="28"/>
    <x v="1"/>
    <x v="0"/>
    <x v="105"/>
  </r>
  <r>
    <x v="28"/>
    <x v="1"/>
    <x v="1"/>
    <x v="106"/>
  </r>
  <r>
    <x v="29"/>
    <x v="1"/>
    <x v="0"/>
    <x v="107"/>
  </r>
  <r>
    <x v="29"/>
    <x v="1"/>
    <x v="1"/>
    <x v="22"/>
  </r>
  <r>
    <x v="30"/>
    <x v="1"/>
    <x v="0"/>
    <x v="56"/>
  </r>
  <r>
    <x v="30"/>
    <x v="1"/>
    <x v="1"/>
    <x v="10"/>
  </r>
  <r>
    <x v="31"/>
    <x v="1"/>
    <x v="0"/>
    <x v="35"/>
  </r>
  <r>
    <x v="31"/>
    <x v="1"/>
    <x v="1"/>
    <x v="108"/>
  </r>
  <r>
    <x v="33"/>
    <x v="1"/>
    <x v="0"/>
    <x v="109"/>
  </r>
  <r>
    <x v="33"/>
    <x v="1"/>
    <x v="1"/>
    <x v="110"/>
  </r>
  <r>
    <x v="34"/>
    <x v="1"/>
    <x v="0"/>
    <x v="52"/>
  </r>
  <r>
    <x v="34"/>
    <x v="1"/>
    <x v="1"/>
    <x v="16"/>
  </r>
  <r>
    <x v="35"/>
    <x v="1"/>
    <x v="0"/>
    <x v="111"/>
  </r>
  <r>
    <x v="35"/>
    <x v="1"/>
    <x v="1"/>
    <x v="0"/>
  </r>
  <r>
    <x v="36"/>
    <x v="1"/>
    <x v="0"/>
    <x v="98"/>
  </r>
  <r>
    <x v="36"/>
    <x v="1"/>
    <x v="1"/>
    <x v="112"/>
  </r>
  <r>
    <x v="37"/>
    <x v="1"/>
    <x v="0"/>
    <x v="113"/>
  </r>
  <r>
    <x v="37"/>
    <x v="1"/>
    <x v="1"/>
    <x v="88"/>
  </r>
  <r>
    <x v="38"/>
    <x v="1"/>
    <x v="0"/>
    <x v="114"/>
  </r>
  <r>
    <x v="38"/>
    <x v="1"/>
    <x v="1"/>
    <x v="115"/>
  </r>
  <r>
    <x v="39"/>
    <x v="1"/>
    <x v="0"/>
    <x v="4"/>
  </r>
  <r>
    <x v="39"/>
    <x v="1"/>
    <x v="1"/>
    <x v="40"/>
  </r>
  <r>
    <x v="40"/>
    <x v="1"/>
    <x v="0"/>
    <x v="116"/>
  </r>
  <r>
    <x v="40"/>
    <x v="1"/>
    <x v="1"/>
    <x v="117"/>
  </r>
  <r>
    <x v="41"/>
    <x v="1"/>
    <x v="0"/>
    <x v="118"/>
  </r>
  <r>
    <x v="41"/>
    <x v="1"/>
    <x v="1"/>
    <x v="119"/>
  </r>
  <r>
    <x v="42"/>
    <x v="1"/>
    <x v="0"/>
    <x v="120"/>
  </r>
  <r>
    <x v="42"/>
    <x v="1"/>
    <x v="1"/>
    <x v="121"/>
  </r>
  <r>
    <x v="43"/>
    <x v="1"/>
    <x v="0"/>
    <x v="122"/>
  </r>
  <r>
    <x v="43"/>
    <x v="1"/>
    <x v="1"/>
    <x v="123"/>
  </r>
  <r>
    <x v="44"/>
    <x v="1"/>
    <x v="0"/>
    <x v="124"/>
  </r>
  <r>
    <x v="44"/>
    <x v="1"/>
    <x v="1"/>
    <x v="125"/>
  </r>
  <r>
    <x v="45"/>
    <x v="1"/>
    <x v="0"/>
    <x v="126"/>
  </r>
  <r>
    <x v="45"/>
    <x v="1"/>
    <x v="1"/>
    <x v="127"/>
  </r>
  <r>
    <x v="46"/>
    <x v="1"/>
    <x v="0"/>
    <x v="128"/>
  </r>
  <r>
    <x v="46"/>
    <x v="1"/>
    <x v="1"/>
    <x v="129"/>
  </r>
  <r>
    <x v="48"/>
    <x v="1"/>
    <x v="0"/>
    <x v="130"/>
  </r>
  <r>
    <x v="48"/>
    <x v="1"/>
    <x v="1"/>
    <x v="131"/>
  </r>
  <r>
    <x v="49"/>
    <x v="1"/>
    <x v="0"/>
    <x v="132"/>
  </r>
  <r>
    <x v="49"/>
    <x v="1"/>
    <x v="1"/>
    <x v="133"/>
  </r>
  <r>
    <x v="50"/>
    <x v="1"/>
    <x v="0"/>
    <x v="134"/>
  </r>
  <r>
    <x v="50"/>
    <x v="1"/>
    <x v="1"/>
    <x v="135"/>
  </r>
  <r>
    <x v="51"/>
    <x v="1"/>
    <x v="0"/>
    <x v="136"/>
  </r>
  <r>
    <x v="51"/>
    <x v="1"/>
    <x v="1"/>
    <x v="137"/>
  </r>
  <r>
    <x v="52"/>
    <x v="1"/>
    <x v="0"/>
    <x v="138"/>
  </r>
  <r>
    <x v="52"/>
    <x v="1"/>
    <x v="1"/>
    <x v="48"/>
  </r>
  <r>
    <x v="53"/>
    <x v="1"/>
    <x v="0"/>
    <x v="139"/>
  </r>
  <r>
    <x v="53"/>
    <x v="1"/>
    <x v="1"/>
    <x v="140"/>
  </r>
  <r>
    <x v="54"/>
    <x v="1"/>
    <x v="0"/>
    <x v="141"/>
  </r>
  <r>
    <x v="54"/>
    <x v="1"/>
    <x v="1"/>
    <x v="142"/>
  </r>
  <r>
    <x v="55"/>
    <x v="1"/>
    <x v="0"/>
    <x v="143"/>
  </r>
  <r>
    <x v="55"/>
    <x v="1"/>
    <x v="1"/>
    <x v="144"/>
  </r>
  <r>
    <x v="56"/>
    <x v="1"/>
    <x v="0"/>
    <x v="119"/>
  </r>
  <r>
    <x v="56"/>
    <x v="1"/>
    <x v="1"/>
    <x v="145"/>
  </r>
  <r>
    <x v="57"/>
    <x v="1"/>
    <x v="0"/>
    <x v="146"/>
  </r>
  <r>
    <x v="57"/>
    <x v="1"/>
    <x v="1"/>
    <x v="147"/>
  </r>
  <r>
    <x v="58"/>
    <x v="1"/>
    <x v="0"/>
    <x v="148"/>
  </r>
  <r>
    <x v="58"/>
    <x v="1"/>
    <x v="1"/>
    <x v="149"/>
  </r>
  <r>
    <x v="59"/>
    <x v="1"/>
    <x v="0"/>
    <x v="150"/>
  </r>
  <r>
    <x v="59"/>
    <x v="1"/>
    <x v="1"/>
    <x v="151"/>
  </r>
  <r>
    <x v="60"/>
    <x v="1"/>
    <x v="0"/>
    <x v="152"/>
  </r>
  <r>
    <x v="60"/>
    <x v="1"/>
    <x v="1"/>
    <x v="153"/>
  </r>
  <r>
    <x v="61"/>
    <x v="1"/>
    <x v="0"/>
    <x v="34"/>
  </r>
  <r>
    <x v="61"/>
    <x v="1"/>
    <x v="1"/>
    <x v="1"/>
  </r>
  <r>
    <x v="62"/>
    <x v="1"/>
    <x v="0"/>
    <x v="154"/>
  </r>
  <r>
    <x v="62"/>
    <x v="1"/>
    <x v="1"/>
    <x v="155"/>
  </r>
  <r>
    <x v="63"/>
    <x v="1"/>
    <x v="0"/>
    <x v="156"/>
  </r>
  <r>
    <x v="63"/>
    <x v="1"/>
    <x v="1"/>
    <x v="32"/>
  </r>
  <r>
    <x v="64"/>
    <x v="1"/>
    <x v="0"/>
    <x v="157"/>
  </r>
  <r>
    <x v="64"/>
    <x v="1"/>
    <x v="1"/>
    <x v="39"/>
  </r>
  <r>
    <x v="65"/>
    <x v="1"/>
    <x v="0"/>
    <x v="158"/>
  </r>
  <r>
    <x v="65"/>
    <x v="1"/>
    <x v="1"/>
    <x v="159"/>
  </r>
  <r>
    <x v="66"/>
    <x v="1"/>
    <x v="0"/>
    <x v="160"/>
  </r>
  <r>
    <x v="66"/>
    <x v="1"/>
    <x v="1"/>
    <x v="161"/>
  </r>
  <r>
    <x v="82"/>
    <x v="1"/>
    <x v="0"/>
    <x v="7"/>
  </r>
  <r>
    <x v="82"/>
    <x v="1"/>
    <x v="1"/>
    <x v="7"/>
  </r>
  <r>
    <x v="67"/>
    <x v="1"/>
    <x v="0"/>
    <x v="162"/>
  </r>
  <r>
    <x v="67"/>
    <x v="1"/>
    <x v="1"/>
    <x v="163"/>
  </r>
  <r>
    <x v="68"/>
    <x v="1"/>
    <x v="0"/>
    <x v="164"/>
  </r>
  <r>
    <x v="68"/>
    <x v="1"/>
    <x v="1"/>
    <x v="165"/>
  </r>
  <r>
    <x v="69"/>
    <x v="1"/>
    <x v="0"/>
    <x v="166"/>
  </r>
  <r>
    <x v="69"/>
    <x v="1"/>
    <x v="1"/>
    <x v="167"/>
  </r>
  <r>
    <x v="70"/>
    <x v="1"/>
    <x v="0"/>
    <x v="168"/>
  </r>
  <r>
    <x v="70"/>
    <x v="1"/>
    <x v="1"/>
    <x v="169"/>
  </r>
  <r>
    <x v="71"/>
    <x v="1"/>
    <x v="0"/>
    <x v="170"/>
  </r>
  <r>
    <x v="71"/>
    <x v="1"/>
    <x v="1"/>
    <x v="171"/>
  </r>
  <r>
    <x v="72"/>
    <x v="1"/>
    <x v="0"/>
    <x v="172"/>
  </r>
  <r>
    <x v="72"/>
    <x v="1"/>
    <x v="1"/>
    <x v="125"/>
  </r>
  <r>
    <x v="73"/>
    <x v="1"/>
    <x v="0"/>
    <x v="173"/>
  </r>
  <r>
    <x v="73"/>
    <x v="1"/>
    <x v="1"/>
    <x v="174"/>
  </r>
  <r>
    <x v="74"/>
    <x v="1"/>
    <x v="0"/>
    <x v="175"/>
  </r>
  <r>
    <x v="74"/>
    <x v="1"/>
    <x v="1"/>
    <x v="176"/>
  </r>
  <r>
    <x v="75"/>
    <x v="1"/>
    <x v="0"/>
    <x v="177"/>
  </r>
  <r>
    <x v="75"/>
    <x v="1"/>
    <x v="1"/>
    <x v="178"/>
  </r>
  <r>
    <x v="76"/>
    <x v="1"/>
    <x v="0"/>
    <x v="179"/>
  </r>
  <r>
    <x v="76"/>
    <x v="1"/>
    <x v="1"/>
    <x v="180"/>
  </r>
  <r>
    <x v="77"/>
    <x v="1"/>
    <x v="0"/>
    <x v="181"/>
  </r>
  <r>
    <x v="77"/>
    <x v="1"/>
    <x v="1"/>
    <x v="182"/>
  </r>
  <r>
    <x v="78"/>
    <x v="1"/>
    <x v="0"/>
    <x v="183"/>
  </r>
  <r>
    <x v="78"/>
    <x v="1"/>
    <x v="1"/>
    <x v="157"/>
  </r>
  <r>
    <x v="79"/>
    <x v="1"/>
    <x v="0"/>
    <x v="184"/>
  </r>
  <r>
    <x v="79"/>
    <x v="1"/>
    <x v="1"/>
    <x v="159"/>
  </r>
  <r>
    <x v="80"/>
    <x v="1"/>
    <x v="0"/>
    <x v="185"/>
  </r>
  <r>
    <x v="80"/>
    <x v="1"/>
    <x v="1"/>
    <x v="9"/>
  </r>
  <r>
    <x v="81"/>
    <x v="1"/>
    <x v="0"/>
    <x v="186"/>
  </r>
  <r>
    <x v="81"/>
    <x v="1"/>
    <x v="1"/>
    <x v="187"/>
  </r>
  <r>
    <x v="0"/>
    <x v="2"/>
    <x v="0"/>
    <x v="35"/>
  </r>
  <r>
    <x v="0"/>
    <x v="2"/>
    <x v="1"/>
    <x v="23"/>
  </r>
  <r>
    <x v="2"/>
    <x v="2"/>
    <x v="0"/>
    <x v="178"/>
  </r>
  <r>
    <x v="2"/>
    <x v="2"/>
    <x v="1"/>
    <x v="16"/>
  </r>
  <r>
    <x v="3"/>
    <x v="2"/>
    <x v="0"/>
    <x v="155"/>
  </r>
  <r>
    <x v="3"/>
    <x v="2"/>
    <x v="1"/>
    <x v="28"/>
  </r>
  <r>
    <x v="5"/>
    <x v="2"/>
    <x v="0"/>
    <x v="188"/>
  </r>
  <r>
    <x v="5"/>
    <x v="2"/>
    <x v="1"/>
    <x v="189"/>
  </r>
  <r>
    <x v="9"/>
    <x v="2"/>
    <x v="0"/>
    <x v="190"/>
  </r>
  <r>
    <x v="9"/>
    <x v="2"/>
    <x v="1"/>
    <x v="89"/>
  </r>
  <r>
    <x v="10"/>
    <x v="2"/>
    <x v="0"/>
    <x v="191"/>
  </r>
  <r>
    <x v="10"/>
    <x v="2"/>
    <x v="1"/>
    <x v="192"/>
  </r>
  <r>
    <x v="11"/>
    <x v="2"/>
    <x v="0"/>
    <x v="117"/>
  </r>
  <r>
    <x v="11"/>
    <x v="2"/>
    <x v="1"/>
    <x v="2"/>
  </r>
  <r>
    <x v="12"/>
    <x v="2"/>
    <x v="0"/>
    <x v="193"/>
  </r>
  <r>
    <x v="12"/>
    <x v="2"/>
    <x v="1"/>
    <x v="0"/>
  </r>
  <r>
    <x v="13"/>
    <x v="2"/>
    <x v="0"/>
    <x v="194"/>
  </r>
  <r>
    <x v="13"/>
    <x v="2"/>
    <x v="1"/>
    <x v="28"/>
  </r>
  <r>
    <x v="16"/>
    <x v="2"/>
    <x v="0"/>
    <x v="195"/>
  </r>
  <r>
    <x v="16"/>
    <x v="2"/>
    <x v="1"/>
    <x v="15"/>
  </r>
  <r>
    <x v="19"/>
    <x v="2"/>
    <x v="0"/>
    <x v="196"/>
  </r>
  <r>
    <x v="19"/>
    <x v="2"/>
    <x v="1"/>
    <x v="22"/>
  </r>
  <r>
    <x v="20"/>
    <x v="2"/>
    <x v="0"/>
    <x v="29"/>
  </r>
  <r>
    <x v="20"/>
    <x v="2"/>
    <x v="1"/>
    <x v="7"/>
  </r>
  <r>
    <x v="21"/>
    <x v="2"/>
    <x v="0"/>
    <x v="197"/>
  </r>
  <r>
    <x v="21"/>
    <x v="2"/>
    <x v="1"/>
    <x v="10"/>
  </r>
  <r>
    <x v="22"/>
    <x v="2"/>
    <x v="0"/>
    <x v="81"/>
  </r>
  <r>
    <x v="22"/>
    <x v="2"/>
    <x v="1"/>
    <x v="13"/>
  </r>
  <r>
    <x v="23"/>
    <x v="2"/>
    <x v="0"/>
    <x v="51"/>
  </r>
  <r>
    <x v="23"/>
    <x v="2"/>
    <x v="1"/>
    <x v="13"/>
  </r>
  <r>
    <x v="36"/>
    <x v="2"/>
    <x v="0"/>
    <x v="198"/>
  </r>
  <r>
    <x v="36"/>
    <x v="2"/>
    <x v="1"/>
    <x v="108"/>
  </r>
  <r>
    <x v="37"/>
    <x v="2"/>
    <x v="0"/>
    <x v="70"/>
  </r>
  <r>
    <x v="37"/>
    <x v="2"/>
    <x v="1"/>
    <x v="10"/>
  </r>
  <r>
    <x v="40"/>
    <x v="2"/>
    <x v="0"/>
    <x v="199"/>
  </r>
  <r>
    <x v="40"/>
    <x v="2"/>
    <x v="1"/>
    <x v="12"/>
  </r>
  <r>
    <x v="41"/>
    <x v="2"/>
    <x v="0"/>
    <x v="200"/>
  </r>
  <r>
    <x v="41"/>
    <x v="2"/>
    <x v="1"/>
    <x v="201"/>
  </r>
  <r>
    <x v="42"/>
    <x v="2"/>
    <x v="0"/>
    <x v="33"/>
  </r>
  <r>
    <x v="42"/>
    <x v="2"/>
    <x v="1"/>
    <x v="7"/>
  </r>
  <r>
    <x v="43"/>
    <x v="2"/>
    <x v="0"/>
    <x v="70"/>
  </r>
  <r>
    <x v="43"/>
    <x v="2"/>
    <x v="1"/>
    <x v="40"/>
  </r>
  <r>
    <x v="45"/>
    <x v="2"/>
    <x v="0"/>
    <x v="202"/>
  </r>
  <r>
    <x v="45"/>
    <x v="2"/>
    <x v="1"/>
    <x v="22"/>
  </r>
  <r>
    <x v="46"/>
    <x v="2"/>
    <x v="0"/>
    <x v="85"/>
  </r>
  <r>
    <x v="46"/>
    <x v="2"/>
    <x v="1"/>
    <x v="1"/>
  </r>
  <r>
    <x v="49"/>
    <x v="2"/>
    <x v="0"/>
    <x v="203"/>
  </r>
  <r>
    <x v="49"/>
    <x v="2"/>
    <x v="1"/>
    <x v="9"/>
  </r>
  <r>
    <x v="50"/>
    <x v="2"/>
    <x v="0"/>
    <x v="204"/>
  </r>
  <r>
    <x v="50"/>
    <x v="2"/>
    <x v="1"/>
    <x v="205"/>
  </r>
  <r>
    <x v="51"/>
    <x v="2"/>
    <x v="0"/>
    <x v="206"/>
  </r>
  <r>
    <x v="51"/>
    <x v="2"/>
    <x v="1"/>
    <x v="24"/>
  </r>
  <r>
    <x v="53"/>
    <x v="2"/>
    <x v="0"/>
    <x v="207"/>
  </r>
  <r>
    <x v="53"/>
    <x v="2"/>
    <x v="1"/>
    <x v="133"/>
  </r>
  <r>
    <x v="55"/>
    <x v="2"/>
    <x v="0"/>
    <x v="208"/>
  </r>
  <r>
    <x v="55"/>
    <x v="2"/>
    <x v="1"/>
    <x v="91"/>
  </r>
  <r>
    <x v="56"/>
    <x v="2"/>
    <x v="0"/>
    <x v="209"/>
  </r>
  <r>
    <x v="56"/>
    <x v="2"/>
    <x v="1"/>
    <x v="210"/>
  </r>
  <r>
    <x v="57"/>
    <x v="2"/>
    <x v="0"/>
    <x v="211"/>
  </r>
  <r>
    <x v="57"/>
    <x v="2"/>
    <x v="1"/>
    <x v="56"/>
  </r>
  <r>
    <x v="59"/>
    <x v="2"/>
    <x v="0"/>
    <x v="145"/>
  </r>
  <r>
    <x v="59"/>
    <x v="2"/>
    <x v="1"/>
    <x v="25"/>
  </r>
  <r>
    <x v="65"/>
    <x v="2"/>
    <x v="0"/>
    <x v="100"/>
  </r>
  <r>
    <x v="65"/>
    <x v="2"/>
    <x v="1"/>
    <x v="34"/>
  </r>
  <r>
    <x v="66"/>
    <x v="2"/>
    <x v="0"/>
    <x v="212"/>
  </r>
  <r>
    <x v="66"/>
    <x v="2"/>
    <x v="1"/>
    <x v="19"/>
  </r>
  <r>
    <x v="82"/>
    <x v="2"/>
    <x v="0"/>
    <x v="20"/>
  </r>
  <r>
    <x v="82"/>
    <x v="2"/>
    <x v="1"/>
    <x v="24"/>
  </r>
  <r>
    <x v="69"/>
    <x v="2"/>
    <x v="0"/>
    <x v="213"/>
  </r>
  <r>
    <x v="69"/>
    <x v="2"/>
    <x v="1"/>
    <x v="36"/>
  </r>
  <r>
    <x v="70"/>
    <x v="2"/>
    <x v="0"/>
    <x v="147"/>
  </r>
  <r>
    <x v="70"/>
    <x v="2"/>
    <x v="1"/>
    <x v="108"/>
  </r>
  <r>
    <x v="71"/>
    <x v="2"/>
    <x v="0"/>
    <x v="214"/>
  </r>
  <r>
    <x v="71"/>
    <x v="2"/>
    <x v="1"/>
    <x v="215"/>
  </r>
  <r>
    <x v="74"/>
    <x v="2"/>
    <x v="0"/>
    <x v="216"/>
  </r>
  <r>
    <x v="74"/>
    <x v="2"/>
    <x v="1"/>
    <x v="28"/>
  </r>
  <r>
    <x v="75"/>
    <x v="2"/>
    <x v="0"/>
    <x v="217"/>
  </r>
  <r>
    <x v="75"/>
    <x v="2"/>
    <x v="1"/>
    <x v="32"/>
  </r>
  <r>
    <x v="77"/>
    <x v="2"/>
    <x v="0"/>
    <x v="218"/>
  </r>
  <r>
    <x v="77"/>
    <x v="2"/>
    <x v="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E94AF-26E4-495C-AD22-4B53A7D643FA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Z3:BD88" firstHeaderRow="1" firstDataRow="2" firstDataCol="1"/>
  <pivotFields count="6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82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1_year_onetimer_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82A72-D203-4A31-9D0E-1FB74B7ACA43}" name="PivotTable1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J89" firstHeaderRow="1" firstDataRow="2" firstDataCol="1"/>
  <pivotFields count="3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ustom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C4B85-EE9D-4969-A4CA-137FDEBAB011}" name="PivotTable15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U88" firstHeaderRow="1" firstDataRow="2" firstDataCol="1" rowPageCount="1" colPageCount="1"/>
  <pivotFields count="4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82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>
      <items count="220">
        <item x="3"/>
        <item x="24"/>
        <item x="20"/>
        <item x="7"/>
        <item x="23"/>
        <item x="0"/>
        <item x="13"/>
        <item x="5"/>
        <item x="10"/>
        <item x="31"/>
        <item x="1"/>
        <item x="40"/>
        <item x="33"/>
        <item x="27"/>
        <item x="18"/>
        <item x="19"/>
        <item x="6"/>
        <item x="21"/>
        <item x="16"/>
        <item x="12"/>
        <item x="25"/>
        <item x="42"/>
        <item x="39"/>
        <item x="108"/>
        <item x="49"/>
        <item x="2"/>
        <item x="17"/>
        <item x="51"/>
        <item x="28"/>
        <item x="205"/>
        <item x="8"/>
        <item x="48"/>
        <item x="36"/>
        <item x="34"/>
        <item x="89"/>
        <item x="22"/>
        <item x="9"/>
        <item x="46"/>
        <item x="14"/>
        <item x="26"/>
        <item x="56"/>
        <item x="15"/>
        <item x="30"/>
        <item x="38"/>
        <item x="41"/>
        <item x="37"/>
        <item x="110"/>
        <item x="32"/>
        <item x="35"/>
        <item x="50"/>
        <item x="218"/>
        <item x="87"/>
        <item x="176"/>
        <item x="159"/>
        <item x="215"/>
        <item x="45"/>
        <item x="210"/>
        <item x="102"/>
        <item x="125"/>
        <item x="189"/>
        <item x="11"/>
        <item x="47"/>
        <item x="95"/>
        <item x="43"/>
        <item x="75"/>
        <item x="29"/>
        <item x="4"/>
        <item x="101"/>
        <item x="133"/>
        <item x="127"/>
        <item x="163"/>
        <item x="85"/>
        <item x="206"/>
        <item x="178"/>
        <item x="153"/>
        <item x="187"/>
        <item x="197"/>
        <item x="192"/>
        <item x="44"/>
        <item x="54"/>
        <item x="161"/>
        <item x="81"/>
        <item x="91"/>
        <item x="112"/>
        <item x="68"/>
        <item x="115"/>
        <item x="111"/>
        <item x="70"/>
        <item x="174"/>
        <item x="52"/>
        <item x="93"/>
        <item x="58"/>
        <item x="155"/>
        <item x="140"/>
        <item x="193"/>
        <item x="137"/>
        <item x="97"/>
        <item x="145"/>
        <item x="114"/>
        <item x="149"/>
        <item x="106"/>
        <item x="212"/>
        <item x="198"/>
        <item x="147"/>
        <item x="201"/>
        <item x="138"/>
        <item x="171"/>
        <item x="157"/>
        <item x="151"/>
        <item x="123"/>
        <item x="169"/>
        <item x="204"/>
        <item x="104"/>
        <item x="83"/>
        <item x="196"/>
        <item x="62"/>
        <item x="73"/>
        <item x="131"/>
        <item x="66"/>
        <item x="64"/>
        <item x="88"/>
        <item x="107"/>
        <item x="156"/>
        <item x="194"/>
        <item x="144"/>
        <item x="199"/>
        <item x="167"/>
        <item x="121"/>
        <item x="117"/>
        <item x="182"/>
        <item x="216"/>
        <item x="99"/>
        <item x="105"/>
        <item x="190"/>
        <item x="79"/>
        <item x="214"/>
        <item x="208"/>
        <item x="209"/>
        <item x="211"/>
        <item x="183"/>
        <item x="100"/>
        <item x="175"/>
        <item x="180"/>
        <item x="217"/>
        <item x="135"/>
        <item x="86"/>
        <item x="154"/>
        <item x="60"/>
        <item x="191"/>
        <item x="165"/>
        <item x="142"/>
        <item x="207"/>
        <item x="129"/>
        <item x="90"/>
        <item x="160"/>
        <item x="172"/>
        <item x="202"/>
        <item x="74"/>
        <item x="188"/>
        <item x="173"/>
        <item x="109"/>
        <item x="158"/>
        <item x="61"/>
        <item x="82"/>
        <item x="186"/>
        <item x="195"/>
        <item x="119"/>
        <item x="71"/>
        <item x="55"/>
        <item x="124"/>
        <item x="126"/>
        <item x="152"/>
        <item x="136"/>
        <item x="98"/>
        <item x="94"/>
        <item x="203"/>
        <item x="213"/>
        <item x="139"/>
        <item x="179"/>
        <item x="146"/>
        <item x="184"/>
        <item x="77"/>
        <item x="181"/>
        <item x="53"/>
        <item x="162"/>
        <item x="80"/>
        <item x="148"/>
        <item x="150"/>
        <item x="92"/>
        <item x="185"/>
        <item x="177"/>
        <item x="122"/>
        <item x="200"/>
        <item x="132"/>
        <item x="143"/>
        <item x="84"/>
        <item x="96"/>
        <item x="103"/>
        <item x="113"/>
        <item x="170"/>
        <item x="72"/>
        <item x="164"/>
        <item x="67"/>
        <item x="65"/>
        <item x="166"/>
        <item x="168"/>
        <item x="63"/>
        <item x="130"/>
        <item x="134"/>
        <item x="57"/>
        <item x="78"/>
        <item x="76"/>
        <item x="128"/>
        <item x="69"/>
        <item x="116"/>
        <item x="120"/>
        <item x="118"/>
        <item x="141"/>
        <item x="59"/>
        <item t="default"/>
      </items>
    </pivotField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item="1" hier="-1"/>
  </pageFields>
  <dataFields count="1">
    <dataField name="Sum of cusotm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AFA29-9B22-4AA7-83CE-0A8C93BB64D8}" name="PivotTable14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L87" firstHeaderRow="1" firstDataRow="2" firstDataCol="1" rowPageCount="1" colPageCount="1"/>
  <pivotFields count="4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82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>
      <items count="220">
        <item x="3"/>
        <item x="24"/>
        <item x="20"/>
        <item x="7"/>
        <item x="23"/>
        <item x="0"/>
        <item x="13"/>
        <item x="5"/>
        <item x="10"/>
        <item x="31"/>
        <item x="1"/>
        <item x="40"/>
        <item x="33"/>
        <item x="27"/>
        <item x="18"/>
        <item x="19"/>
        <item x="6"/>
        <item x="21"/>
        <item x="16"/>
        <item x="12"/>
        <item x="25"/>
        <item x="42"/>
        <item x="39"/>
        <item x="108"/>
        <item x="49"/>
        <item x="2"/>
        <item x="17"/>
        <item x="51"/>
        <item x="28"/>
        <item x="205"/>
        <item x="8"/>
        <item x="48"/>
        <item x="36"/>
        <item x="34"/>
        <item x="89"/>
        <item x="22"/>
        <item x="9"/>
        <item x="46"/>
        <item x="14"/>
        <item x="26"/>
        <item x="56"/>
        <item x="15"/>
        <item x="30"/>
        <item x="38"/>
        <item x="41"/>
        <item x="37"/>
        <item x="110"/>
        <item x="32"/>
        <item x="35"/>
        <item x="50"/>
        <item x="218"/>
        <item x="87"/>
        <item x="176"/>
        <item x="159"/>
        <item x="215"/>
        <item x="45"/>
        <item x="210"/>
        <item x="102"/>
        <item x="125"/>
        <item x="189"/>
        <item x="11"/>
        <item x="47"/>
        <item x="95"/>
        <item x="43"/>
        <item x="75"/>
        <item x="29"/>
        <item x="4"/>
        <item x="101"/>
        <item x="133"/>
        <item x="127"/>
        <item x="163"/>
        <item x="85"/>
        <item x="206"/>
        <item x="178"/>
        <item x="153"/>
        <item x="187"/>
        <item x="197"/>
        <item x="192"/>
        <item x="44"/>
        <item x="54"/>
        <item x="161"/>
        <item x="81"/>
        <item x="91"/>
        <item x="112"/>
        <item x="68"/>
        <item x="115"/>
        <item x="111"/>
        <item x="70"/>
        <item x="174"/>
        <item x="52"/>
        <item x="93"/>
        <item x="58"/>
        <item x="155"/>
        <item x="140"/>
        <item x="193"/>
        <item x="137"/>
        <item x="97"/>
        <item x="145"/>
        <item x="114"/>
        <item x="149"/>
        <item x="106"/>
        <item x="212"/>
        <item x="198"/>
        <item x="147"/>
        <item x="201"/>
        <item x="138"/>
        <item x="171"/>
        <item x="157"/>
        <item x="151"/>
        <item x="123"/>
        <item x="169"/>
        <item x="204"/>
        <item x="104"/>
        <item x="83"/>
        <item x="196"/>
        <item x="62"/>
        <item x="73"/>
        <item x="131"/>
        <item x="66"/>
        <item x="64"/>
        <item x="88"/>
        <item x="107"/>
        <item x="156"/>
        <item x="194"/>
        <item x="144"/>
        <item x="199"/>
        <item x="167"/>
        <item x="121"/>
        <item x="117"/>
        <item x="182"/>
        <item x="216"/>
        <item x="99"/>
        <item x="105"/>
        <item x="190"/>
        <item x="79"/>
        <item x="214"/>
        <item x="208"/>
        <item x="209"/>
        <item x="211"/>
        <item x="183"/>
        <item x="100"/>
        <item x="175"/>
        <item x="180"/>
        <item x="217"/>
        <item x="135"/>
        <item x="86"/>
        <item x="154"/>
        <item x="60"/>
        <item x="191"/>
        <item x="165"/>
        <item x="142"/>
        <item x="207"/>
        <item x="129"/>
        <item x="90"/>
        <item x="160"/>
        <item x="172"/>
        <item x="202"/>
        <item x="74"/>
        <item x="188"/>
        <item x="173"/>
        <item x="109"/>
        <item x="158"/>
        <item x="61"/>
        <item x="82"/>
        <item x="186"/>
        <item x="195"/>
        <item x="119"/>
        <item x="71"/>
        <item x="55"/>
        <item x="124"/>
        <item x="126"/>
        <item x="152"/>
        <item x="136"/>
        <item x="98"/>
        <item x="94"/>
        <item x="203"/>
        <item x="213"/>
        <item x="139"/>
        <item x="179"/>
        <item x="146"/>
        <item x="184"/>
        <item x="77"/>
        <item x="181"/>
        <item x="53"/>
        <item x="162"/>
        <item x="80"/>
        <item x="148"/>
        <item x="150"/>
        <item x="92"/>
        <item x="185"/>
        <item x="177"/>
        <item x="122"/>
        <item x="200"/>
        <item x="132"/>
        <item x="143"/>
        <item x="84"/>
        <item x="96"/>
        <item x="103"/>
        <item x="113"/>
        <item x="170"/>
        <item x="72"/>
        <item x="164"/>
        <item x="67"/>
        <item x="65"/>
        <item x="166"/>
        <item x="168"/>
        <item x="63"/>
        <item x="130"/>
        <item x="134"/>
        <item x="57"/>
        <item x="78"/>
        <item x="76"/>
        <item x="128"/>
        <item x="69"/>
        <item x="116"/>
        <item x="120"/>
        <item x="118"/>
        <item x="141"/>
        <item x="59"/>
        <item t="default"/>
      </items>
    </pivotField>
  </pivotFields>
  <rowFields count="1">
    <field x="0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item="0" hier="-1"/>
  </pageFields>
  <dataFields count="1">
    <dataField name="Sum of cusotm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EA56-FE29-49A5-9B43-669D8B839C02}">
  <dimension ref="A1:BD205"/>
  <sheetViews>
    <sheetView tabSelected="1" topLeftCell="L1" workbookViewId="0">
      <selection activeCell="O6" sqref="O6"/>
    </sheetView>
  </sheetViews>
  <sheetFormatPr defaultRowHeight="15" x14ac:dyDescent="0.25"/>
  <cols>
    <col min="1" max="1" width="7.140625" bestFit="1" customWidth="1"/>
    <col min="2" max="2" width="17" bestFit="1" customWidth="1"/>
    <col min="3" max="3" width="14.140625" bestFit="1" customWidth="1"/>
    <col min="4" max="4" width="14.85546875" bestFit="1" customWidth="1"/>
    <col min="5" max="5" width="10.7109375" bestFit="1" customWidth="1"/>
    <col min="6" max="6" width="32.85546875" bestFit="1" customWidth="1"/>
    <col min="7" max="17" width="32.85546875" customWidth="1"/>
    <col min="25" max="25" width="10.85546875" bestFit="1" customWidth="1"/>
    <col min="26" max="26" width="15.28515625" bestFit="1" customWidth="1"/>
    <col min="27" max="27" width="14.7109375" bestFit="1" customWidth="1"/>
    <col min="28" max="28" width="22" bestFit="1" customWidth="1"/>
    <col min="29" max="29" width="21.42578125" bestFit="1" customWidth="1"/>
    <col min="30" max="30" width="21.140625" bestFit="1" customWidth="1"/>
    <col min="31" max="31" width="20.5703125" bestFit="1" customWidth="1"/>
    <col min="34" max="34" width="18.7109375" bestFit="1" customWidth="1"/>
    <col min="35" max="35" width="22" bestFit="1" customWidth="1"/>
    <col min="36" max="36" width="21.42578125" bestFit="1" customWidth="1"/>
    <col min="37" max="38" width="21.42578125" customWidth="1"/>
    <col min="39" max="39" width="21.140625" bestFit="1" customWidth="1"/>
    <col min="40" max="40" width="20.5703125" bestFit="1" customWidth="1"/>
    <col min="52" max="52" width="28.7109375" bestFit="1" customWidth="1"/>
    <col min="53" max="53" width="16.28515625" bestFit="1" customWidth="1"/>
    <col min="54" max="56" width="12" bestFit="1" customWidth="1"/>
  </cols>
  <sheetData>
    <row r="1" spans="1:56" ht="15.75" thickBot="1" x14ac:dyDescent="0.3">
      <c r="M1" s="13" t="s">
        <v>104</v>
      </c>
      <c r="N1" s="13"/>
      <c r="O1" s="13"/>
      <c r="P1" s="13" t="s">
        <v>281</v>
      </c>
      <c r="Q1" s="13"/>
      <c r="R1" s="13"/>
      <c r="AH1" s="8" t="s">
        <v>105</v>
      </c>
      <c r="AI1" s="8"/>
      <c r="AJ1" s="8"/>
      <c r="AK1" s="7"/>
      <c r="AL1" s="7"/>
      <c r="AN1" s="9" t="s">
        <v>106</v>
      </c>
      <c r="AO1" s="9"/>
      <c r="AP1" s="9"/>
    </row>
    <row r="2" spans="1:56" ht="15.75" thickBot="1" x14ac:dyDescent="0.3">
      <c r="A2" s="10" t="s">
        <v>107</v>
      </c>
      <c r="B2" s="10" t="s">
        <v>108</v>
      </c>
      <c r="C2" s="10" t="s">
        <v>109</v>
      </c>
      <c r="D2" s="10" t="s">
        <v>110</v>
      </c>
      <c r="E2" s="10" t="s">
        <v>111</v>
      </c>
      <c r="F2" s="11" t="s">
        <v>112</v>
      </c>
      <c r="G2" s="6" t="s">
        <v>4</v>
      </c>
      <c r="H2" s="6" t="s">
        <v>5</v>
      </c>
      <c r="I2" s="6" t="s">
        <v>92</v>
      </c>
      <c r="J2" s="6" t="s">
        <v>93</v>
      </c>
      <c r="K2" s="6" t="s">
        <v>94</v>
      </c>
      <c r="L2" s="6" t="s">
        <v>95</v>
      </c>
      <c r="M2" s="3" t="s">
        <v>96</v>
      </c>
      <c r="N2" s="3" t="s">
        <v>99</v>
      </c>
      <c r="O2" s="3" t="s">
        <v>100</v>
      </c>
      <c r="P2" s="3" t="s">
        <v>96</v>
      </c>
      <c r="Q2" s="3" t="s">
        <v>99</v>
      </c>
      <c r="R2" s="3" t="s">
        <v>100</v>
      </c>
      <c r="Y2" s="6" t="s">
        <v>97</v>
      </c>
      <c r="Z2" s="6" t="s">
        <v>4</v>
      </c>
      <c r="AA2" s="6" t="s">
        <v>5</v>
      </c>
      <c r="AB2" s="6" t="s">
        <v>92</v>
      </c>
      <c r="AC2" s="6" t="s">
        <v>93</v>
      </c>
      <c r="AD2" s="6" t="s">
        <v>94</v>
      </c>
      <c r="AE2" s="6" t="s">
        <v>95</v>
      </c>
      <c r="AG2" s="6" t="s">
        <v>97</v>
      </c>
      <c r="AH2" s="3" t="s">
        <v>96</v>
      </c>
      <c r="AI2" s="3" t="s">
        <v>99</v>
      </c>
      <c r="AJ2" s="3" t="s">
        <v>100</v>
      </c>
      <c r="AK2" s="12"/>
      <c r="AL2" s="12"/>
      <c r="AM2" s="6" t="s">
        <v>97</v>
      </c>
      <c r="AN2" s="3" t="s">
        <v>96</v>
      </c>
      <c r="AO2" s="3" t="s">
        <v>99</v>
      </c>
      <c r="AP2" s="3" t="s">
        <v>100</v>
      </c>
      <c r="AS2" t="s">
        <v>0</v>
      </c>
      <c r="AT2" t="s">
        <v>98</v>
      </c>
      <c r="AU2" t="s">
        <v>92</v>
      </c>
      <c r="AV2" t="s">
        <v>93</v>
      </c>
      <c r="AW2" t="s">
        <v>94</v>
      </c>
      <c r="AX2" t="s">
        <v>95</v>
      </c>
    </row>
    <row r="3" spans="1:56" x14ac:dyDescent="0.25">
      <c r="A3" s="7" t="s">
        <v>113</v>
      </c>
      <c r="B3" s="7" t="s">
        <v>114</v>
      </c>
      <c r="C3" s="7" t="s">
        <v>115</v>
      </c>
      <c r="D3" s="7" t="s">
        <v>116</v>
      </c>
      <c r="E3" s="7" t="s">
        <v>50</v>
      </c>
      <c r="F3" t="s">
        <v>117</v>
      </c>
      <c r="G3">
        <f>IFERROR(VLOOKUP(E3,$Y$2:$AE$85,2,0),0)</f>
        <v>1770</v>
      </c>
      <c r="H3">
        <f>IFERROR(VLOOKUP(E3,$Y$2:$AE$85,3,0),0)</f>
        <v>134</v>
      </c>
      <c r="I3">
        <f>IFERROR(VLOOKUP(E3,$Y$2:$AE$85,4,0),0)</f>
        <v>501193.58112430503</v>
      </c>
      <c r="J3">
        <f>IFERROR(VLOOKUP(E3,$Y$2:$AE$85,5,0),0)</f>
        <v>229175.95025634699</v>
      </c>
      <c r="K3">
        <f>IFERROR(VLOOKUP(E3,$Y$2:$AE$85,6,0),0)</f>
        <v>1871</v>
      </c>
      <c r="L3">
        <f>IFERROR(VLOOKUP(E3,$Y$2:$AE$85,7,0),0)</f>
        <v>818</v>
      </c>
      <c r="M3">
        <f>IFERROR(VLOOKUP(E3,$AG$2:$AJ$85,2,0),0)</f>
        <v>21</v>
      </c>
      <c r="N3">
        <f>IFERROR(VLOOKUP(E3,$AG$2:$AJ$85,3,0),0)</f>
        <v>950</v>
      </c>
      <c r="O3">
        <f>IFERROR(VLOOKUP(E3,$AG$2:$AJ$85,4,0),0)</f>
        <v>799</v>
      </c>
      <c r="P3">
        <f>IFERROR(VLOOKUP(E3,$AM$2:$AP$85,2,0),0)</f>
        <v>1</v>
      </c>
      <c r="Q3">
        <f>IFERROR(VLOOKUP(E3,$AM$2:$AP$85,3,0),0)</f>
        <v>93</v>
      </c>
      <c r="R3">
        <f>IFERROR(VLOOKUP(E3,$AM$2:$AP$85,4,0),0)</f>
        <v>40</v>
      </c>
      <c r="Y3" s="6" t="s">
        <v>3</v>
      </c>
      <c r="Z3" s="6">
        <v>1206</v>
      </c>
      <c r="AA3" s="6">
        <v>124</v>
      </c>
      <c r="AB3" s="6">
        <v>279651.16030502302</v>
      </c>
      <c r="AC3" s="6">
        <v>140157.25992584199</v>
      </c>
      <c r="AD3" s="6">
        <v>1284</v>
      </c>
      <c r="AE3" s="6">
        <v>543</v>
      </c>
      <c r="AG3" s="6" t="s">
        <v>3</v>
      </c>
      <c r="AH3">
        <v>6</v>
      </c>
      <c r="AI3">
        <v>1145</v>
      </c>
      <c r="AJ3">
        <v>55</v>
      </c>
      <c r="AM3" s="6" t="s">
        <v>3</v>
      </c>
      <c r="AN3" s="5">
        <v>0</v>
      </c>
      <c r="AO3" s="5">
        <v>119</v>
      </c>
      <c r="AP3" s="5">
        <v>5</v>
      </c>
      <c r="AS3" t="s">
        <v>3</v>
      </c>
      <c r="AT3" t="s">
        <v>96</v>
      </c>
      <c r="AU3">
        <v>1000.70001220703</v>
      </c>
      <c r="AV3">
        <v>109</v>
      </c>
      <c r="AW3">
        <v>7</v>
      </c>
      <c r="AX3">
        <v>2</v>
      </c>
      <c r="AZ3" s="1" t="s">
        <v>101</v>
      </c>
      <c r="BA3" s="1" t="s">
        <v>90</v>
      </c>
    </row>
    <row r="4" spans="1:56" x14ac:dyDescent="0.25">
      <c r="A4" s="7" t="s">
        <v>118</v>
      </c>
      <c r="B4" s="7" t="s">
        <v>119</v>
      </c>
      <c r="C4" s="7" t="s">
        <v>120</v>
      </c>
      <c r="D4" s="7" t="s">
        <v>121</v>
      </c>
      <c r="E4" s="7" t="s">
        <v>122</v>
      </c>
      <c r="F4" t="s">
        <v>123</v>
      </c>
      <c r="G4">
        <f t="shared" ref="G4:G67" si="0">IFERROR(VLOOKUP(E4,$Y$2:$AE$85,2,0),0)</f>
        <v>0</v>
      </c>
      <c r="H4">
        <f t="shared" ref="H4:H67" si="1">IFERROR(VLOOKUP(E4,$Y$2:$AE$85,3,0),0)</f>
        <v>0</v>
      </c>
      <c r="I4">
        <f t="shared" ref="I4:I67" si="2">IFERROR(VLOOKUP(E4,$Y$2:$AE$85,4,0),0)</f>
        <v>0</v>
      </c>
      <c r="J4">
        <f t="shared" ref="J4:J67" si="3">IFERROR(VLOOKUP(E4,$Y$2:$AE$85,5,0),0)</f>
        <v>0</v>
      </c>
      <c r="K4">
        <f t="shared" ref="K4:K67" si="4">IFERROR(VLOOKUP(E4,$Y$2:$AE$85,6,0),0)</f>
        <v>0</v>
      </c>
      <c r="L4">
        <f t="shared" ref="L4:L67" si="5">IFERROR(VLOOKUP(E4,$Y$2:$AE$85,7,0),0)</f>
        <v>0</v>
      </c>
      <c r="M4">
        <f t="shared" ref="M4:M67" si="6">IFERROR(VLOOKUP(E4,$AG$2:$AJ$85,2,0),0)</f>
        <v>0</v>
      </c>
      <c r="N4">
        <f t="shared" ref="N4:N67" si="7">IFERROR(VLOOKUP(E4,$AG$2:$AJ$85,3,0),0)</f>
        <v>0</v>
      </c>
      <c r="O4">
        <f t="shared" ref="O4:O67" si="8">IFERROR(VLOOKUP(E4,$AG$2:$AJ$85,4,0),0)</f>
        <v>0</v>
      </c>
      <c r="P4">
        <f t="shared" ref="P4:P67" si="9">IFERROR(VLOOKUP(E4,$AM$2:$AP$85,2,0),0)</f>
        <v>0</v>
      </c>
      <c r="Q4">
        <f t="shared" ref="Q4:Q67" si="10">IFERROR(VLOOKUP(E4,$AM$2:$AP$85,3,0),0)</f>
        <v>0</v>
      </c>
      <c r="R4">
        <f t="shared" ref="R4:R67" si="11">IFERROR(VLOOKUP(E4,$AM$2:$AP$85,4,0),0)</f>
        <v>0</v>
      </c>
      <c r="Y4" s="6" t="s">
        <v>6</v>
      </c>
      <c r="Z4" s="6">
        <v>940</v>
      </c>
      <c r="AA4" s="6">
        <v>46</v>
      </c>
      <c r="AB4" s="6">
        <v>308051.76036071702</v>
      </c>
      <c r="AC4" s="6">
        <v>76005.770126342701</v>
      </c>
      <c r="AD4" s="6">
        <v>1098</v>
      </c>
      <c r="AE4" s="6">
        <v>275</v>
      </c>
      <c r="AG4" s="6" t="s">
        <v>6</v>
      </c>
      <c r="AH4">
        <v>11</v>
      </c>
      <c r="AI4">
        <v>929</v>
      </c>
      <c r="AJ4">
        <v>0</v>
      </c>
      <c r="AM4" s="6" t="s">
        <v>6</v>
      </c>
      <c r="AN4" s="5">
        <v>0</v>
      </c>
      <c r="AO4" s="5">
        <v>46</v>
      </c>
      <c r="AP4" s="5">
        <v>0</v>
      </c>
      <c r="AS4" t="s">
        <v>6</v>
      </c>
      <c r="AT4" t="s">
        <v>96</v>
      </c>
      <c r="AU4">
        <v>3232.1100158691402</v>
      </c>
      <c r="AV4">
        <v>1718.57006835937</v>
      </c>
      <c r="AW4">
        <v>11</v>
      </c>
      <c r="AX4">
        <v>11</v>
      </c>
      <c r="AZ4" s="1" t="s">
        <v>88</v>
      </c>
      <c r="BA4" t="s">
        <v>96</v>
      </c>
      <c r="BB4" t="s">
        <v>99</v>
      </c>
      <c r="BC4" t="s">
        <v>100</v>
      </c>
      <c r="BD4" t="s">
        <v>89</v>
      </c>
    </row>
    <row r="5" spans="1:56" x14ac:dyDescent="0.25">
      <c r="A5" s="7" t="s">
        <v>118</v>
      </c>
      <c r="B5" s="7" t="s">
        <v>119</v>
      </c>
      <c r="C5" s="7" t="s">
        <v>124</v>
      </c>
      <c r="D5" s="7" t="s">
        <v>125</v>
      </c>
      <c r="E5" s="7" t="s">
        <v>72</v>
      </c>
      <c r="F5" t="s">
        <v>126</v>
      </c>
      <c r="G5">
        <f t="shared" si="0"/>
        <v>7</v>
      </c>
      <c r="H5">
        <f t="shared" si="1"/>
        <v>6</v>
      </c>
      <c r="I5">
        <f t="shared" si="2"/>
        <v>609.61999893188397</v>
      </c>
      <c r="J5">
        <f t="shared" si="3"/>
        <v>2185.1899948120099</v>
      </c>
      <c r="K5">
        <f t="shared" si="4"/>
        <v>8</v>
      </c>
      <c r="L5">
        <f t="shared" si="5"/>
        <v>21</v>
      </c>
      <c r="M5">
        <f t="shared" si="6"/>
        <v>0</v>
      </c>
      <c r="N5">
        <f t="shared" si="7"/>
        <v>4</v>
      </c>
      <c r="O5">
        <f t="shared" si="8"/>
        <v>3</v>
      </c>
      <c r="P5">
        <f t="shared" si="9"/>
        <v>0</v>
      </c>
      <c r="Q5">
        <f t="shared" si="10"/>
        <v>4</v>
      </c>
      <c r="R5">
        <f t="shared" si="11"/>
        <v>2</v>
      </c>
      <c r="Y5" s="6" t="s">
        <v>7</v>
      </c>
      <c r="Z5" s="6">
        <v>2342</v>
      </c>
      <c r="AA5" s="6">
        <v>176</v>
      </c>
      <c r="AB5" s="6">
        <v>643139.41037750198</v>
      </c>
      <c r="AC5" s="6">
        <v>204167.68060684201</v>
      </c>
      <c r="AD5" s="6">
        <v>2490</v>
      </c>
      <c r="AE5" s="6">
        <v>747</v>
      </c>
      <c r="AG5" s="6" t="s">
        <v>7</v>
      </c>
      <c r="AH5">
        <v>28</v>
      </c>
      <c r="AI5">
        <v>2214</v>
      </c>
      <c r="AJ5">
        <v>100</v>
      </c>
      <c r="AM5" s="6" t="s">
        <v>7</v>
      </c>
      <c r="AN5" s="5">
        <v>1</v>
      </c>
      <c r="AO5" s="5">
        <v>155</v>
      </c>
      <c r="AP5" s="5">
        <v>20</v>
      </c>
      <c r="AS5" t="s">
        <v>7</v>
      </c>
      <c r="AT5" t="s">
        <v>96</v>
      </c>
      <c r="AU5">
        <v>6714.5300140380796</v>
      </c>
      <c r="AV5">
        <v>12404.060028076099</v>
      </c>
      <c r="AW5">
        <v>28</v>
      </c>
      <c r="AX5">
        <v>46</v>
      </c>
      <c r="AZ5" s="2" t="s">
        <v>3</v>
      </c>
      <c r="BA5" s="4">
        <v>1000.70001220703</v>
      </c>
      <c r="BB5" s="4">
        <v>264775.94027328398</v>
      </c>
      <c r="BC5" s="4">
        <v>13874.520019531201</v>
      </c>
      <c r="BD5" s="4">
        <v>279651.1603050222</v>
      </c>
    </row>
    <row r="6" spans="1:56" x14ac:dyDescent="0.25">
      <c r="A6" s="7" t="s">
        <v>118</v>
      </c>
      <c r="B6" s="7" t="s">
        <v>127</v>
      </c>
      <c r="C6" s="7" t="s">
        <v>120</v>
      </c>
      <c r="D6" s="7" t="s">
        <v>116</v>
      </c>
      <c r="E6" s="7" t="s">
        <v>80</v>
      </c>
      <c r="F6" t="s">
        <v>128</v>
      </c>
      <c r="G6">
        <f t="shared" si="0"/>
        <v>914</v>
      </c>
      <c r="H6">
        <f t="shared" si="1"/>
        <v>97</v>
      </c>
      <c r="I6">
        <f t="shared" si="2"/>
        <v>249492.180755615</v>
      </c>
      <c r="J6">
        <f t="shared" si="3"/>
        <v>207971.149806976</v>
      </c>
      <c r="K6">
        <f t="shared" si="4"/>
        <v>938</v>
      </c>
      <c r="L6">
        <f t="shared" si="5"/>
        <v>755</v>
      </c>
      <c r="M6">
        <f t="shared" si="6"/>
        <v>6</v>
      </c>
      <c r="N6">
        <f t="shared" si="7"/>
        <v>532</v>
      </c>
      <c r="O6">
        <f t="shared" si="8"/>
        <v>376</v>
      </c>
      <c r="P6">
        <f t="shared" si="9"/>
        <v>1</v>
      </c>
      <c r="Q6">
        <f t="shared" si="10"/>
        <v>64</v>
      </c>
      <c r="R6">
        <f t="shared" si="11"/>
        <v>32</v>
      </c>
      <c r="Y6" s="6" t="s">
        <v>8</v>
      </c>
      <c r="Z6" s="6">
        <v>5520</v>
      </c>
      <c r="AA6" s="6">
        <v>653</v>
      </c>
      <c r="AB6" s="6">
        <v>1573154.8801364801</v>
      </c>
      <c r="AC6" s="6">
        <v>1521658.4421463001</v>
      </c>
      <c r="AD6" s="6">
        <v>5848</v>
      </c>
      <c r="AE6" s="6">
        <v>5140</v>
      </c>
      <c r="AG6" s="6" t="s">
        <v>8</v>
      </c>
      <c r="AH6">
        <v>87</v>
      </c>
      <c r="AI6">
        <v>5275</v>
      </c>
      <c r="AJ6">
        <v>158</v>
      </c>
      <c r="AM6" s="6" t="s">
        <v>8</v>
      </c>
      <c r="AN6" s="5">
        <v>8</v>
      </c>
      <c r="AO6" s="5">
        <v>613</v>
      </c>
      <c r="AP6" s="5">
        <v>32</v>
      </c>
      <c r="AS6" t="s">
        <v>8</v>
      </c>
      <c r="AT6" t="s">
        <v>96</v>
      </c>
      <c r="AU6">
        <v>22722.7999877929</v>
      </c>
      <c r="AV6">
        <v>592770.56762695301</v>
      </c>
      <c r="AW6">
        <v>90</v>
      </c>
      <c r="AX6">
        <v>1786</v>
      </c>
      <c r="AZ6" s="2" t="s">
        <v>6</v>
      </c>
      <c r="BA6" s="4">
        <v>3232.1100158691402</v>
      </c>
      <c r="BB6" s="4">
        <v>304819.65034484799</v>
      </c>
      <c r="BC6" s="4"/>
      <c r="BD6" s="4">
        <v>308051.76036071713</v>
      </c>
    </row>
    <row r="7" spans="1:56" x14ac:dyDescent="0.25">
      <c r="A7" s="7" t="s">
        <v>118</v>
      </c>
      <c r="B7" s="7" t="s">
        <v>127</v>
      </c>
      <c r="C7" s="7" t="s">
        <v>120</v>
      </c>
      <c r="D7" s="7" t="s">
        <v>116</v>
      </c>
      <c r="E7" s="7" t="s">
        <v>81</v>
      </c>
      <c r="F7" t="s">
        <v>129</v>
      </c>
      <c r="G7">
        <f t="shared" si="0"/>
        <v>1930</v>
      </c>
      <c r="H7">
        <f t="shared" si="1"/>
        <v>155</v>
      </c>
      <c r="I7">
        <f t="shared" si="2"/>
        <v>476244.07029724098</v>
      </c>
      <c r="J7">
        <f t="shared" si="3"/>
        <v>232692.45011138899</v>
      </c>
      <c r="K7">
        <f t="shared" si="4"/>
        <v>1944</v>
      </c>
      <c r="L7">
        <f t="shared" si="5"/>
        <v>858</v>
      </c>
      <c r="M7">
        <f t="shared" si="6"/>
        <v>27</v>
      </c>
      <c r="N7">
        <f t="shared" si="7"/>
        <v>1328</v>
      </c>
      <c r="O7">
        <f t="shared" si="8"/>
        <v>575</v>
      </c>
      <c r="P7">
        <f t="shared" si="9"/>
        <v>1</v>
      </c>
      <c r="Q7">
        <f t="shared" si="10"/>
        <v>100</v>
      </c>
      <c r="R7">
        <f t="shared" si="11"/>
        <v>54</v>
      </c>
      <c r="Y7" s="6" t="s">
        <v>9</v>
      </c>
      <c r="Z7" s="6">
        <v>894</v>
      </c>
      <c r="AA7" s="6">
        <v>262</v>
      </c>
      <c r="AB7" s="6">
        <v>272808.22004127502</v>
      </c>
      <c r="AC7" s="6">
        <v>408234.98139953602</v>
      </c>
      <c r="AD7" s="6">
        <v>957</v>
      </c>
      <c r="AE7" s="6">
        <v>1413</v>
      </c>
      <c r="AG7" s="6" t="s">
        <v>9</v>
      </c>
      <c r="AH7">
        <v>17</v>
      </c>
      <c r="AI7">
        <v>877</v>
      </c>
      <c r="AJ7">
        <v>0</v>
      </c>
      <c r="AM7" s="6" t="s">
        <v>9</v>
      </c>
      <c r="AN7" s="5">
        <v>4</v>
      </c>
      <c r="AO7" s="5">
        <v>258</v>
      </c>
      <c r="AP7" s="5">
        <v>0</v>
      </c>
      <c r="AS7" t="s">
        <v>9</v>
      </c>
      <c r="AT7" t="s">
        <v>96</v>
      </c>
      <c r="AU7">
        <v>4486.6599731445303</v>
      </c>
      <c r="AV7">
        <v>2922.0800476074201</v>
      </c>
      <c r="AW7">
        <v>17</v>
      </c>
      <c r="AX7">
        <v>10</v>
      </c>
      <c r="AZ7" s="2" t="s">
        <v>7</v>
      </c>
      <c r="BA7" s="4">
        <v>6714.5300140380796</v>
      </c>
      <c r="BB7" s="4">
        <v>606664.63034057606</v>
      </c>
      <c r="BC7" s="4">
        <v>29760.2500228881</v>
      </c>
      <c r="BD7" s="4">
        <v>643139.41037750221</v>
      </c>
    </row>
    <row r="8" spans="1:56" x14ac:dyDescent="0.25">
      <c r="A8" s="7" t="s">
        <v>130</v>
      </c>
      <c r="B8" s="7" t="s">
        <v>131</v>
      </c>
      <c r="C8" s="7" t="s">
        <v>120</v>
      </c>
      <c r="D8" s="7" t="s">
        <v>132</v>
      </c>
      <c r="E8" s="7" t="s">
        <v>15</v>
      </c>
      <c r="F8" t="s">
        <v>133</v>
      </c>
      <c r="G8">
        <f t="shared" si="0"/>
        <v>2435</v>
      </c>
      <c r="H8">
        <f t="shared" si="1"/>
        <v>384</v>
      </c>
      <c r="I8">
        <f t="shared" si="2"/>
        <v>607351.05086517299</v>
      </c>
      <c r="J8">
        <f t="shared" si="3"/>
        <v>415058.85135269101</v>
      </c>
      <c r="K8">
        <f t="shared" si="4"/>
        <v>2590</v>
      </c>
      <c r="L8">
        <f t="shared" si="5"/>
        <v>1462</v>
      </c>
      <c r="M8">
        <f t="shared" si="6"/>
        <v>43</v>
      </c>
      <c r="N8">
        <f t="shared" si="7"/>
        <v>1769</v>
      </c>
      <c r="O8">
        <f t="shared" si="8"/>
        <v>623</v>
      </c>
      <c r="P8">
        <f t="shared" si="9"/>
        <v>11</v>
      </c>
      <c r="Q8">
        <f t="shared" si="10"/>
        <v>259</v>
      </c>
      <c r="R8">
        <f t="shared" si="11"/>
        <v>114</v>
      </c>
      <c r="Y8" s="6" t="s">
        <v>10</v>
      </c>
      <c r="Z8" s="6">
        <v>2951</v>
      </c>
      <c r="AA8" s="6">
        <v>358</v>
      </c>
      <c r="AB8" s="6">
        <v>1185503.9699096601</v>
      </c>
      <c r="AC8" s="6">
        <v>838217.65367889404</v>
      </c>
      <c r="AD8" s="6">
        <v>3200</v>
      </c>
      <c r="AE8" s="6">
        <v>2581</v>
      </c>
      <c r="AG8" s="6" t="s">
        <v>10</v>
      </c>
      <c r="AH8">
        <v>34</v>
      </c>
      <c r="AI8">
        <v>2086</v>
      </c>
      <c r="AJ8">
        <v>831</v>
      </c>
      <c r="AM8" s="6" t="s">
        <v>10</v>
      </c>
      <c r="AN8" s="5">
        <v>6</v>
      </c>
      <c r="AO8" s="5">
        <v>278</v>
      </c>
      <c r="AP8" s="5">
        <v>74</v>
      </c>
      <c r="AS8" t="s">
        <v>10</v>
      </c>
      <c r="AT8" t="s">
        <v>96</v>
      </c>
      <c r="AU8">
        <v>14140.1599349975</v>
      </c>
      <c r="AV8">
        <v>230985.044029235</v>
      </c>
      <c r="AW8">
        <v>36</v>
      </c>
      <c r="AX8">
        <v>733</v>
      </c>
      <c r="AZ8" s="2" t="s">
        <v>8</v>
      </c>
      <c r="BA8" s="4">
        <v>22722.7999877929</v>
      </c>
      <c r="BB8" s="4">
        <v>1511972.67015266</v>
      </c>
      <c r="BC8" s="4">
        <v>38459.4099960327</v>
      </c>
      <c r="BD8" s="4">
        <v>1573154.8801364857</v>
      </c>
    </row>
    <row r="9" spans="1:56" x14ac:dyDescent="0.25">
      <c r="A9" s="7" t="s">
        <v>113</v>
      </c>
      <c r="B9" s="7" t="s">
        <v>134</v>
      </c>
      <c r="C9" s="7" t="s">
        <v>120</v>
      </c>
      <c r="D9" s="7" t="s">
        <v>116</v>
      </c>
      <c r="E9" s="7" t="s">
        <v>24</v>
      </c>
      <c r="F9" t="s">
        <v>135</v>
      </c>
      <c r="G9">
        <f t="shared" si="0"/>
        <v>544</v>
      </c>
      <c r="H9">
        <f t="shared" si="1"/>
        <v>79</v>
      </c>
      <c r="I9">
        <f t="shared" si="2"/>
        <v>142466.17011260899</v>
      </c>
      <c r="J9">
        <f t="shared" si="3"/>
        <v>120601.409976959</v>
      </c>
      <c r="K9">
        <f t="shared" si="4"/>
        <v>574</v>
      </c>
      <c r="L9">
        <f t="shared" si="5"/>
        <v>422</v>
      </c>
      <c r="M9">
        <f t="shared" si="6"/>
        <v>5</v>
      </c>
      <c r="N9">
        <f t="shared" si="7"/>
        <v>291</v>
      </c>
      <c r="O9">
        <f t="shared" si="8"/>
        <v>248</v>
      </c>
      <c r="P9">
        <f t="shared" si="9"/>
        <v>1</v>
      </c>
      <c r="Q9">
        <f t="shared" si="10"/>
        <v>38</v>
      </c>
      <c r="R9">
        <f t="shared" si="11"/>
        <v>40</v>
      </c>
      <c r="Y9" s="6" t="s">
        <v>11</v>
      </c>
      <c r="Z9" s="6">
        <v>1948</v>
      </c>
      <c r="AA9" s="6">
        <v>282</v>
      </c>
      <c r="AB9" s="6">
        <v>651229.95967102004</v>
      </c>
      <c r="AC9" s="6">
        <v>551564.47192764201</v>
      </c>
      <c r="AD9" s="6">
        <v>2067</v>
      </c>
      <c r="AE9" s="6">
        <v>1899</v>
      </c>
      <c r="AG9" s="6" t="s">
        <v>11</v>
      </c>
      <c r="AH9">
        <v>41</v>
      </c>
      <c r="AI9">
        <v>1907</v>
      </c>
      <c r="AJ9">
        <v>0</v>
      </c>
      <c r="AM9" s="6" t="s">
        <v>11</v>
      </c>
      <c r="AN9" s="5">
        <v>9</v>
      </c>
      <c r="AO9" s="5">
        <v>273</v>
      </c>
      <c r="AP9" s="5">
        <v>0</v>
      </c>
      <c r="AS9" t="s">
        <v>11</v>
      </c>
      <c r="AT9" t="s">
        <v>96</v>
      </c>
      <c r="AU9">
        <v>15265.940071105901</v>
      </c>
      <c r="AV9">
        <v>77299.570014953599</v>
      </c>
      <c r="AW9">
        <v>46</v>
      </c>
      <c r="AX9">
        <v>314</v>
      </c>
      <c r="AZ9" s="2" t="s">
        <v>9</v>
      </c>
      <c r="BA9" s="4">
        <v>4486.6599731445303</v>
      </c>
      <c r="BB9" s="4">
        <v>268321.56006813003</v>
      </c>
      <c r="BC9" s="4"/>
      <c r="BD9" s="4">
        <v>272808.22004127456</v>
      </c>
    </row>
    <row r="10" spans="1:56" x14ac:dyDescent="0.25">
      <c r="A10" s="7" t="s">
        <v>130</v>
      </c>
      <c r="B10" s="7" t="s">
        <v>131</v>
      </c>
      <c r="C10" s="7" t="s">
        <v>120</v>
      </c>
      <c r="D10" s="7" t="s">
        <v>116</v>
      </c>
      <c r="E10" s="7" t="s">
        <v>16</v>
      </c>
      <c r="F10" t="s">
        <v>136</v>
      </c>
      <c r="G10">
        <f t="shared" si="0"/>
        <v>1187</v>
      </c>
      <c r="H10">
        <f t="shared" si="1"/>
        <v>110</v>
      </c>
      <c r="I10">
        <f t="shared" si="2"/>
        <v>328461.66063690098</v>
      </c>
      <c r="J10">
        <f t="shared" si="3"/>
        <v>113086.75002288799</v>
      </c>
      <c r="K10">
        <f t="shared" si="4"/>
        <v>1271</v>
      </c>
      <c r="L10">
        <f t="shared" si="5"/>
        <v>451</v>
      </c>
      <c r="M10">
        <f t="shared" si="6"/>
        <v>11</v>
      </c>
      <c r="N10">
        <f t="shared" si="7"/>
        <v>809</v>
      </c>
      <c r="O10">
        <f t="shared" si="8"/>
        <v>367</v>
      </c>
      <c r="P10">
        <f t="shared" si="9"/>
        <v>0</v>
      </c>
      <c r="Q10">
        <f t="shared" si="10"/>
        <v>82</v>
      </c>
      <c r="R10">
        <f t="shared" si="11"/>
        <v>28</v>
      </c>
      <c r="Y10" s="6" t="s">
        <v>12</v>
      </c>
      <c r="Z10" s="6">
        <v>1916</v>
      </c>
      <c r="AA10" s="6">
        <v>138</v>
      </c>
      <c r="AB10" s="6">
        <v>533503.24016952503</v>
      </c>
      <c r="AC10" s="6">
        <v>182975.40954208301</v>
      </c>
      <c r="AD10" s="6">
        <v>2002</v>
      </c>
      <c r="AE10" s="6">
        <v>623</v>
      </c>
      <c r="AG10" s="6" t="s">
        <v>12</v>
      </c>
      <c r="AH10">
        <v>41</v>
      </c>
      <c r="AI10">
        <v>1875</v>
      </c>
      <c r="AJ10">
        <v>0</v>
      </c>
      <c r="AM10" s="6" t="s">
        <v>12</v>
      </c>
      <c r="AN10" s="5">
        <v>1</v>
      </c>
      <c r="AO10" s="5">
        <v>137</v>
      </c>
      <c r="AP10" s="5">
        <v>0</v>
      </c>
      <c r="AS10" t="s">
        <v>12</v>
      </c>
      <c r="AT10" t="s">
        <v>96</v>
      </c>
      <c r="AU10">
        <v>10947.6600341796</v>
      </c>
      <c r="AV10">
        <v>5225.6900634765598</v>
      </c>
      <c r="AW10">
        <v>42</v>
      </c>
      <c r="AX10">
        <v>28</v>
      </c>
      <c r="AZ10" s="2" t="s">
        <v>10</v>
      </c>
      <c r="BA10" s="4">
        <v>14140.1599349975</v>
      </c>
      <c r="BB10" s="4">
        <v>863743.41880798305</v>
      </c>
      <c r="BC10" s="4">
        <v>307620.39116668701</v>
      </c>
      <c r="BD10" s="4">
        <v>1185503.9699096675</v>
      </c>
    </row>
    <row r="11" spans="1:56" x14ac:dyDescent="0.25">
      <c r="A11" s="7" t="s">
        <v>130</v>
      </c>
      <c r="B11" s="7" t="s">
        <v>137</v>
      </c>
      <c r="C11" s="7" t="s">
        <v>120</v>
      </c>
      <c r="D11" s="7" t="s">
        <v>116</v>
      </c>
      <c r="E11" s="7" t="s">
        <v>21</v>
      </c>
      <c r="F11" t="s">
        <v>138</v>
      </c>
      <c r="G11">
        <f t="shared" si="0"/>
        <v>2457</v>
      </c>
      <c r="H11">
        <f t="shared" si="1"/>
        <v>147</v>
      </c>
      <c r="I11">
        <f t="shared" si="2"/>
        <v>760820.67040252604</v>
      </c>
      <c r="J11">
        <f t="shared" si="3"/>
        <v>255818.32072448701</v>
      </c>
      <c r="K11">
        <f t="shared" si="4"/>
        <v>2587</v>
      </c>
      <c r="L11">
        <f t="shared" si="5"/>
        <v>992</v>
      </c>
      <c r="M11">
        <f t="shared" si="6"/>
        <v>29</v>
      </c>
      <c r="N11">
        <f t="shared" si="7"/>
        <v>1533</v>
      </c>
      <c r="O11">
        <f t="shared" si="8"/>
        <v>895</v>
      </c>
      <c r="P11">
        <f t="shared" si="9"/>
        <v>3</v>
      </c>
      <c r="Q11">
        <f t="shared" si="10"/>
        <v>97</v>
      </c>
      <c r="R11">
        <f t="shared" si="11"/>
        <v>47</v>
      </c>
      <c r="Y11" s="6" t="s">
        <v>13</v>
      </c>
      <c r="Z11" s="6">
        <v>2730</v>
      </c>
      <c r="AA11" s="6">
        <v>168</v>
      </c>
      <c r="AB11" s="6">
        <v>803895.04936218204</v>
      </c>
      <c r="AC11" s="6">
        <v>588603.35281372</v>
      </c>
      <c r="AD11" s="6">
        <v>2817</v>
      </c>
      <c r="AE11" s="6">
        <v>2083</v>
      </c>
      <c r="AG11" s="6" t="s">
        <v>13</v>
      </c>
      <c r="AH11">
        <v>75</v>
      </c>
      <c r="AI11">
        <v>2655</v>
      </c>
      <c r="AJ11">
        <v>0</v>
      </c>
      <c r="AM11" s="6" t="s">
        <v>13</v>
      </c>
      <c r="AN11" s="5">
        <v>21</v>
      </c>
      <c r="AO11" s="5">
        <v>147</v>
      </c>
      <c r="AP11" s="5">
        <v>0</v>
      </c>
      <c r="AS11" t="s">
        <v>13</v>
      </c>
      <c r="AT11" t="s">
        <v>96</v>
      </c>
      <c r="AU11">
        <v>20957.119945526101</v>
      </c>
      <c r="AV11">
        <v>304693.512031555</v>
      </c>
      <c r="AW11">
        <v>78</v>
      </c>
      <c r="AX11">
        <v>1075</v>
      </c>
      <c r="AZ11" s="2" t="s">
        <v>11</v>
      </c>
      <c r="BA11" s="4">
        <v>15265.940071105901</v>
      </c>
      <c r="BB11" s="4">
        <v>635964.01959991397</v>
      </c>
      <c r="BC11" s="4"/>
      <c r="BD11" s="4">
        <v>651229.95967101993</v>
      </c>
    </row>
    <row r="12" spans="1:56" x14ac:dyDescent="0.25">
      <c r="A12" s="7" t="s">
        <v>130</v>
      </c>
      <c r="B12" s="7" t="s">
        <v>131</v>
      </c>
      <c r="C12" s="7" t="s">
        <v>120</v>
      </c>
      <c r="D12" s="7" t="s">
        <v>116</v>
      </c>
      <c r="E12" s="7" t="s">
        <v>14</v>
      </c>
      <c r="F12" t="s">
        <v>139</v>
      </c>
      <c r="G12">
        <f t="shared" si="0"/>
        <v>1326</v>
      </c>
      <c r="H12">
        <f t="shared" si="1"/>
        <v>90</v>
      </c>
      <c r="I12">
        <f t="shared" si="2"/>
        <v>328589.91037750198</v>
      </c>
      <c r="J12">
        <f t="shared" si="3"/>
        <v>75663.310073852495</v>
      </c>
      <c r="K12">
        <f t="shared" si="4"/>
        <v>1440</v>
      </c>
      <c r="L12">
        <f t="shared" si="5"/>
        <v>309</v>
      </c>
      <c r="M12">
        <f t="shared" si="6"/>
        <v>7</v>
      </c>
      <c r="N12">
        <f t="shared" si="7"/>
        <v>924</v>
      </c>
      <c r="O12">
        <f t="shared" si="8"/>
        <v>395</v>
      </c>
      <c r="P12">
        <f t="shared" si="9"/>
        <v>0</v>
      </c>
      <c r="Q12">
        <f t="shared" si="10"/>
        <v>52</v>
      </c>
      <c r="R12">
        <f t="shared" si="11"/>
        <v>38</v>
      </c>
      <c r="Y12" s="6" t="s">
        <v>14</v>
      </c>
      <c r="Z12" s="6">
        <v>1326</v>
      </c>
      <c r="AA12" s="6">
        <v>90</v>
      </c>
      <c r="AB12" s="6">
        <v>328589.91037750198</v>
      </c>
      <c r="AC12" s="6">
        <v>75663.310073852495</v>
      </c>
      <c r="AD12" s="6">
        <v>1440</v>
      </c>
      <c r="AE12" s="6">
        <v>309</v>
      </c>
      <c r="AG12" s="6" t="s">
        <v>14</v>
      </c>
      <c r="AH12">
        <v>7</v>
      </c>
      <c r="AI12">
        <v>924</v>
      </c>
      <c r="AJ12">
        <v>395</v>
      </c>
      <c r="AM12" s="6" t="s">
        <v>14</v>
      </c>
      <c r="AN12" s="5">
        <v>0</v>
      </c>
      <c r="AO12" s="5">
        <v>52</v>
      </c>
      <c r="AP12" s="5">
        <v>38</v>
      </c>
      <c r="AS12" t="s">
        <v>14</v>
      </c>
      <c r="AT12" t="s">
        <v>96</v>
      </c>
      <c r="AU12">
        <v>955.65999603271405</v>
      </c>
      <c r="AV12">
        <v>532</v>
      </c>
      <c r="AW12">
        <v>7</v>
      </c>
      <c r="AX12">
        <v>2</v>
      </c>
      <c r="AZ12" s="2" t="s">
        <v>12</v>
      </c>
      <c r="BA12" s="4">
        <v>10947.6600341796</v>
      </c>
      <c r="BB12" s="4">
        <v>522555.58013534499</v>
      </c>
      <c r="BC12" s="4"/>
      <c r="BD12" s="4">
        <v>533503.24016952456</v>
      </c>
    </row>
    <row r="13" spans="1:56" x14ac:dyDescent="0.25">
      <c r="A13" s="7" t="s">
        <v>113</v>
      </c>
      <c r="B13" s="7" t="s">
        <v>140</v>
      </c>
      <c r="C13" s="7" t="s">
        <v>120</v>
      </c>
      <c r="D13" s="7" t="s">
        <v>116</v>
      </c>
      <c r="E13" s="7" t="s">
        <v>77</v>
      </c>
      <c r="F13" t="s">
        <v>141</v>
      </c>
      <c r="G13">
        <f t="shared" si="0"/>
        <v>2150</v>
      </c>
      <c r="H13">
        <f t="shared" si="1"/>
        <v>278</v>
      </c>
      <c r="I13">
        <f t="shared" si="2"/>
        <v>559071.18098831095</v>
      </c>
      <c r="J13">
        <f t="shared" si="3"/>
        <v>340009.08013534499</v>
      </c>
      <c r="K13">
        <f t="shared" si="4"/>
        <v>2202</v>
      </c>
      <c r="L13">
        <f t="shared" si="5"/>
        <v>1301</v>
      </c>
      <c r="M13">
        <f t="shared" si="6"/>
        <v>27</v>
      </c>
      <c r="N13">
        <f t="shared" si="7"/>
        <v>1707</v>
      </c>
      <c r="O13">
        <f t="shared" si="8"/>
        <v>416</v>
      </c>
      <c r="P13">
        <f t="shared" si="9"/>
        <v>3</v>
      </c>
      <c r="Q13">
        <f t="shared" si="10"/>
        <v>209</v>
      </c>
      <c r="R13">
        <f t="shared" si="11"/>
        <v>66</v>
      </c>
      <c r="Y13" s="6" t="s">
        <v>15</v>
      </c>
      <c r="Z13" s="6">
        <v>2435</v>
      </c>
      <c r="AA13" s="6">
        <v>384</v>
      </c>
      <c r="AB13" s="6">
        <v>607351.05086517299</v>
      </c>
      <c r="AC13" s="6">
        <v>415058.85135269101</v>
      </c>
      <c r="AD13" s="6">
        <v>2590</v>
      </c>
      <c r="AE13" s="6">
        <v>1462</v>
      </c>
      <c r="AG13" s="6" t="s">
        <v>15</v>
      </c>
      <c r="AH13">
        <v>43</v>
      </c>
      <c r="AI13">
        <v>1769</v>
      </c>
      <c r="AJ13">
        <v>623</v>
      </c>
      <c r="AM13" s="6" t="s">
        <v>15</v>
      </c>
      <c r="AN13" s="5">
        <v>11</v>
      </c>
      <c r="AO13" s="5">
        <v>259</v>
      </c>
      <c r="AP13" s="5">
        <v>114</v>
      </c>
      <c r="AS13" t="s">
        <v>15</v>
      </c>
      <c r="AT13" t="s">
        <v>96</v>
      </c>
      <c r="AU13">
        <v>12411.3400802612</v>
      </c>
      <c r="AV13">
        <v>12462.809951782199</v>
      </c>
      <c r="AW13">
        <v>44</v>
      </c>
      <c r="AX13">
        <v>46</v>
      </c>
      <c r="AZ13" s="2" t="s">
        <v>13</v>
      </c>
      <c r="BA13" s="4">
        <v>20957.119945526101</v>
      </c>
      <c r="BB13" s="4">
        <v>782937.92941665603</v>
      </c>
      <c r="BC13" s="4"/>
      <c r="BD13" s="4">
        <v>803895.04936218215</v>
      </c>
    </row>
    <row r="14" spans="1:56" x14ac:dyDescent="0.25">
      <c r="A14" s="7" t="s">
        <v>130</v>
      </c>
      <c r="B14" s="7" t="s">
        <v>142</v>
      </c>
      <c r="C14" s="7" t="s">
        <v>115</v>
      </c>
      <c r="D14" s="7" t="s">
        <v>132</v>
      </c>
      <c r="E14" s="7" t="s">
        <v>46</v>
      </c>
      <c r="F14" t="s">
        <v>143</v>
      </c>
      <c r="G14">
        <f t="shared" si="0"/>
        <v>4569</v>
      </c>
      <c r="H14">
        <f t="shared" si="1"/>
        <v>1137</v>
      </c>
      <c r="I14">
        <f t="shared" si="2"/>
        <v>1453555.6704730899</v>
      </c>
      <c r="J14">
        <f t="shared" si="3"/>
        <v>1798191.0378952001</v>
      </c>
      <c r="K14">
        <f t="shared" si="4"/>
        <v>4919</v>
      </c>
      <c r="L14">
        <f t="shared" si="5"/>
        <v>6165</v>
      </c>
      <c r="M14">
        <f t="shared" si="6"/>
        <v>50</v>
      </c>
      <c r="N14">
        <f t="shared" si="7"/>
        <v>3147</v>
      </c>
      <c r="O14">
        <f t="shared" si="8"/>
        <v>1372</v>
      </c>
      <c r="P14">
        <f t="shared" si="9"/>
        <v>25</v>
      </c>
      <c r="Q14">
        <f t="shared" si="10"/>
        <v>914</v>
      </c>
      <c r="R14">
        <f t="shared" si="11"/>
        <v>198</v>
      </c>
      <c r="Y14" s="6" t="s">
        <v>16</v>
      </c>
      <c r="Z14" s="6">
        <v>1187</v>
      </c>
      <c r="AA14" s="6">
        <v>110</v>
      </c>
      <c r="AB14" s="6">
        <v>328461.66063690098</v>
      </c>
      <c r="AC14" s="6">
        <v>113086.75002288799</v>
      </c>
      <c r="AD14" s="6">
        <v>1271</v>
      </c>
      <c r="AE14" s="6">
        <v>451</v>
      </c>
      <c r="AG14" s="6" t="s">
        <v>16</v>
      </c>
      <c r="AH14">
        <v>11</v>
      </c>
      <c r="AI14">
        <v>809</v>
      </c>
      <c r="AJ14">
        <v>367</v>
      </c>
      <c r="AM14" s="6" t="s">
        <v>16</v>
      </c>
      <c r="AN14" s="5">
        <v>0</v>
      </c>
      <c r="AO14" s="5">
        <v>82</v>
      </c>
      <c r="AP14" s="5">
        <v>28</v>
      </c>
      <c r="AS14" t="s">
        <v>16</v>
      </c>
      <c r="AT14" t="s">
        <v>96</v>
      </c>
      <c r="AU14">
        <v>2003.9400329589801</v>
      </c>
      <c r="AV14">
        <v>862.00999450683503</v>
      </c>
      <c r="AW14">
        <v>11</v>
      </c>
      <c r="AX14">
        <v>7</v>
      </c>
      <c r="AZ14" s="2" t="s">
        <v>14</v>
      </c>
      <c r="BA14" s="4">
        <v>955.65999603271405</v>
      </c>
      <c r="BB14" s="4">
        <v>240545.03048705999</v>
      </c>
      <c r="BC14" s="4">
        <v>87089.219894409107</v>
      </c>
      <c r="BD14" s="4">
        <v>328589.9103775018</v>
      </c>
    </row>
    <row r="15" spans="1:56" x14ac:dyDescent="0.25">
      <c r="A15" s="7" t="s">
        <v>144</v>
      </c>
      <c r="B15" s="7" t="s">
        <v>145</v>
      </c>
      <c r="C15" s="7" t="s">
        <v>146</v>
      </c>
      <c r="D15" s="7" t="s">
        <v>116</v>
      </c>
      <c r="E15" s="7" t="s">
        <v>76</v>
      </c>
      <c r="F15" t="s">
        <v>147</v>
      </c>
      <c r="G15">
        <f t="shared" si="0"/>
        <v>2273</v>
      </c>
      <c r="H15">
        <f t="shared" si="1"/>
        <v>248</v>
      </c>
      <c r="I15">
        <f t="shared" si="2"/>
        <v>777990.78133392299</v>
      </c>
      <c r="J15">
        <f t="shared" si="3"/>
        <v>496967.32132339402</v>
      </c>
      <c r="K15">
        <f t="shared" si="4"/>
        <v>2351</v>
      </c>
      <c r="L15">
        <f t="shared" si="5"/>
        <v>1462</v>
      </c>
      <c r="M15">
        <f t="shared" si="6"/>
        <v>51</v>
      </c>
      <c r="N15">
        <f t="shared" si="7"/>
        <v>2027</v>
      </c>
      <c r="O15">
        <f t="shared" si="8"/>
        <v>195</v>
      </c>
      <c r="P15">
        <f t="shared" si="9"/>
        <v>2</v>
      </c>
      <c r="Q15">
        <f t="shared" si="10"/>
        <v>220</v>
      </c>
      <c r="R15">
        <f t="shared" si="11"/>
        <v>26</v>
      </c>
      <c r="Y15" s="6" t="s">
        <v>17</v>
      </c>
      <c r="Z15" s="6">
        <v>2631</v>
      </c>
      <c r="AA15" s="6">
        <v>1163</v>
      </c>
      <c r="AB15" s="6">
        <v>500731.990003585</v>
      </c>
      <c r="AC15" s="6">
        <v>1991043.4543075501</v>
      </c>
      <c r="AD15" s="6">
        <v>2903</v>
      </c>
      <c r="AE15" s="6">
        <v>7636</v>
      </c>
      <c r="AG15" s="6" t="s">
        <v>17</v>
      </c>
      <c r="AH15">
        <v>47</v>
      </c>
      <c r="AI15">
        <v>2423</v>
      </c>
      <c r="AJ15">
        <v>161</v>
      </c>
      <c r="AM15" s="6" t="s">
        <v>17</v>
      </c>
      <c r="AN15" s="5">
        <v>20</v>
      </c>
      <c r="AO15" s="5">
        <v>1137</v>
      </c>
      <c r="AP15" s="5">
        <v>6</v>
      </c>
      <c r="AS15" t="s">
        <v>17</v>
      </c>
      <c r="AT15" t="s">
        <v>96</v>
      </c>
      <c r="AU15">
        <v>6595.0600013732901</v>
      </c>
      <c r="AV15">
        <v>160400.79070281901</v>
      </c>
      <c r="AW15">
        <v>49</v>
      </c>
      <c r="AX15">
        <v>582</v>
      </c>
      <c r="AZ15" s="2" t="s">
        <v>15</v>
      </c>
      <c r="BA15" s="4">
        <v>12411.3400802612</v>
      </c>
      <c r="BB15" s="4">
        <v>434928.68058013899</v>
      </c>
      <c r="BC15" s="4">
        <v>160011.03020477199</v>
      </c>
      <c r="BD15" s="4">
        <v>607351.05086517218</v>
      </c>
    </row>
    <row r="16" spans="1:56" x14ac:dyDescent="0.25">
      <c r="A16" s="7" t="s">
        <v>144</v>
      </c>
      <c r="B16" s="7" t="s">
        <v>148</v>
      </c>
      <c r="C16" s="7" t="s">
        <v>115</v>
      </c>
      <c r="D16" s="7" t="s">
        <v>116</v>
      </c>
      <c r="E16" s="7" t="s">
        <v>10</v>
      </c>
      <c r="F16" t="s">
        <v>149</v>
      </c>
      <c r="G16">
        <f t="shared" si="0"/>
        <v>2951</v>
      </c>
      <c r="H16">
        <f t="shared" si="1"/>
        <v>358</v>
      </c>
      <c r="I16">
        <f t="shared" si="2"/>
        <v>1185503.9699096601</v>
      </c>
      <c r="J16">
        <f t="shared" si="3"/>
        <v>838217.65367889404</v>
      </c>
      <c r="K16">
        <f t="shared" si="4"/>
        <v>3200</v>
      </c>
      <c r="L16">
        <f t="shared" si="5"/>
        <v>2581</v>
      </c>
      <c r="M16">
        <f t="shared" si="6"/>
        <v>34</v>
      </c>
      <c r="N16">
        <f t="shared" si="7"/>
        <v>2086</v>
      </c>
      <c r="O16">
        <f t="shared" si="8"/>
        <v>831</v>
      </c>
      <c r="P16">
        <f t="shared" si="9"/>
        <v>6</v>
      </c>
      <c r="Q16">
        <f t="shared" si="10"/>
        <v>278</v>
      </c>
      <c r="R16">
        <f t="shared" si="11"/>
        <v>74</v>
      </c>
      <c r="Y16" s="6" t="s">
        <v>18</v>
      </c>
      <c r="Z16" s="6">
        <v>2552</v>
      </c>
      <c r="AA16" s="6">
        <v>460</v>
      </c>
      <c r="AB16" s="6">
        <v>691141.271306991</v>
      </c>
      <c r="AC16" s="6">
        <v>472127.34040832502</v>
      </c>
      <c r="AD16" s="6">
        <v>2712</v>
      </c>
      <c r="AE16" s="6">
        <v>1793</v>
      </c>
      <c r="AG16" s="6" t="s">
        <v>18</v>
      </c>
      <c r="AH16">
        <v>29</v>
      </c>
      <c r="AI16">
        <v>2218</v>
      </c>
      <c r="AJ16">
        <v>305</v>
      </c>
      <c r="AM16" s="6" t="s">
        <v>18</v>
      </c>
      <c r="AN16" s="5">
        <v>15</v>
      </c>
      <c r="AO16" s="5">
        <v>413</v>
      </c>
      <c r="AP16" s="5">
        <v>32</v>
      </c>
      <c r="AS16" t="s">
        <v>18</v>
      </c>
      <c r="AT16" t="s">
        <v>96</v>
      </c>
      <c r="AU16">
        <v>9122.9800262451099</v>
      </c>
      <c r="AV16">
        <v>31629.1799316406</v>
      </c>
      <c r="AW16">
        <v>31</v>
      </c>
      <c r="AX16">
        <v>123</v>
      </c>
      <c r="AZ16" s="2" t="s">
        <v>16</v>
      </c>
      <c r="BA16" s="4">
        <v>2003.9400329589801</v>
      </c>
      <c r="BB16" s="4">
        <v>219296.850250244</v>
      </c>
      <c r="BC16" s="4">
        <v>107160.870353698</v>
      </c>
      <c r="BD16" s="4">
        <v>328461.66063690098</v>
      </c>
    </row>
    <row r="17" spans="1:56" x14ac:dyDescent="0.25">
      <c r="A17" s="7" t="s">
        <v>118</v>
      </c>
      <c r="B17" s="7" t="s">
        <v>150</v>
      </c>
      <c r="C17" s="7" t="s">
        <v>120</v>
      </c>
      <c r="D17" s="7" t="s">
        <v>151</v>
      </c>
      <c r="E17" s="7" t="s">
        <v>75</v>
      </c>
      <c r="F17" t="s">
        <v>152</v>
      </c>
      <c r="G17">
        <f t="shared" si="0"/>
        <v>2971</v>
      </c>
      <c r="H17">
        <f t="shared" si="1"/>
        <v>402</v>
      </c>
      <c r="I17">
        <f t="shared" si="2"/>
        <v>577069.19017982401</v>
      </c>
      <c r="J17">
        <f t="shared" si="3"/>
        <v>923743.90016174305</v>
      </c>
      <c r="K17">
        <f t="shared" si="4"/>
        <v>3027</v>
      </c>
      <c r="L17">
        <f t="shared" si="5"/>
        <v>3400</v>
      </c>
      <c r="M17">
        <f t="shared" si="6"/>
        <v>13</v>
      </c>
      <c r="N17">
        <f t="shared" si="7"/>
        <v>1917</v>
      </c>
      <c r="O17">
        <f t="shared" si="8"/>
        <v>1041</v>
      </c>
      <c r="P17">
        <f t="shared" si="9"/>
        <v>16</v>
      </c>
      <c r="Q17">
        <f t="shared" si="10"/>
        <v>350</v>
      </c>
      <c r="R17">
        <f t="shared" si="11"/>
        <v>36</v>
      </c>
      <c r="Y17" s="6" t="s">
        <v>19</v>
      </c>
      <c r="Z17" s="6">
        <v>1252</v>
      </c>
      <c r="AA17" s="6">
        <v>133</v>
      </c>
      <c r="AB17" s="6">
        <v>296741.53111267003</v>
      </c>
      <c r="AC17" s="6">
        <v>261649.36066055199</v>
      </c>
      <c r="AD17" s="6">
        <v>1298</v>
      </c>
      <c r="AE17" s="6">
        <v>952</v>
      </c>
      <c r="AG17" s="6" t="s">
        <v>19</v>
      </c>
      <c r="AH17">
        <v>16</v>
      </c>
      <c r="AI17">
        <v>1236</v>
      </c>
      <c r="AJ17">
        <v>0</v>
      </c>
      <c r="AM17" s="6" t="s">
        <v>19</v>
      </c>
      <c r="AN17" s="5">
        <v>4</v>
      </c>
      <c r="AO17" s="5">
        <v>129</v>
      </c>
      <c r="AP17" s="5">
        <v>0</v>
      </c>
      <c r="AS17" t="s">
        <v>19</v>
      </c>
      <c r="AT17" t="s">
        <v>96</v>
      </c>
      <c r="AU17">
        <v>4430.4900054931604</v>
      </c>
      <c r="AV17">
        <v>5613.2201538085901</v>
      </c>
      <c r="AW17">
        <v>17</v>
      </c>
      <c r="AX17">
        <v>23</v>
      </c>
      <c r="AZ17" s="2" t="s">
        <v>17</v>
      </c>
      <c r="BA17" s="4">
        <v>6595.0600013732901</v>
      </c>
      <c r="BB17" s="4">
        <v>466329.61003303499</v>
      </c>
      <c r="BC17" s="4">
        <v>27807.319969177199</v>
      </c>
      <c r="BD17" s="4">
        <v>500731.99000358547</v>
      </c>
    </row>
    <row r="18" spans="1:56" x14ac:dyDescent="0.25">
      <c r="A18" s="7" t="s">
        <v>144</v>
      </c>
      <c r="B18" s="7" t="s">
        <v>153</v>
      </c>
      <c r="C18" s="7" t="s">
        <v>120</v>
      </c>
      <c r="D18" s="7" t="s">
        <v>116</v>
      </c>
      <c r="E18" s="7" t="s">
        <v>61</v>
      </c>
      <c r="F18" t="s">
        <v>154</v>
      </c>
      <c r="G18">
        <f t="shared" si="0"/>
        <v>1387</v>
      </c>
      <c r="H18">
        <f t="shared" si="1"/>
        <v>255</v>
      </c>
      <c r="I18">
        <f t="shared" si="2"/>
        <v>440639.99048614502</v>
      </c>
      <c r="J18">
        <f t="shared" si="3"/>
        <v>542915.84259033203</v>
      </c>
      <c r="K18">
        <f t="shared" si="4"/>
        <v>1438</v>
      </c>
      <c r="L18">
        <f t="shared" si="5"/>
        <v>916</v>
      </c>
      <c r="M18">
        <f t="shared" si="6"/>
        <v>15</v>
      </c>
      <c r="N18">
        <f t="shared" si="7"/>
        <v>914</v>
      </c>
      <c r="O18">
        <f t="shared" si="8"/>
        <v>458</v>
      </c>
      <c r="P18">
        <f t="shared" si="9"/>
        <v>8</v>
      </c>
      <c r="Q18">
        <f t="shared" si="10"/>
        <v>177</v>
      </c>
      <c r="R18">
        <f t="shared" si="11"/>
        <v>70</v>
      </c>
      <c r="Y18" s="6" t="s">
        <v>20</v>
      </c>
      <c r="Z18" s="6">
        <v>903</v>
      </c>
      <c r="AA18" s="6">
        <v>252</v>
      </c>
      <c r="AB18" s="6">
        <v>211150.460184097</v>
      </c>
      <c r="AC18" s="6">
        <v>416728.17061614897</v>
      </c>
      <c r="AD18" s="6">
        <v>990</v>
      </c>
      <c r="AE18" s="6">
        <v>1571</v>
      </c>
      <c r="AG18" s="6" t="s">
        <v>20</v>
      </c>
      <c r="AH18">
        <v>16</v>
      </c>
      <c r="AI18">
        <v>887</v>
      </c>
      <c r="AJ18">
        <v>0</v>
      </c>
      <c r="AM18" s="6" t="s">
        <v>20</v>
      </c>
      <c r="AN18" s="5">
        <v>6</v>
      </c>
      <c r="AO18" s="5">
        <v>246</v>
      </c>
      <c r="AP18" s="5">
        <v>0</v>
      </c>
      <c r="AS18" t="s">
        <v>20</v>
      </c>
      <c r="AT18" t="s">
        <v>96</v>
      </c>
      <c r="AU18">
        <v>2677.7300148010199</v>
      </c>
      <c r="AV18">
        <v>2475.93995666503</v>
      </c>
      <c r="AW18">
        <v>17</v>
      </c>
      <c r="AX18">
        <v>14</v>
      </c>
      <c r="AZ18" s="2" t="s">
        <v>18</v>
      </c>
      <c r="BA18" s="4">
        <v>9122.9800262451099</v>
      </c>
      <c r="BB18" s="4">
        <v>606009.48117637599</v>
      </c>
      <c r="BC18" s="4">
        <v>76008.810104370103</v>
      </c>
      <c r="BD18" s="4">
        <v>691141.27130699123</v>
      </c>
    </row>
    <row r="19" spans="1:56" x14ac:dyDescent="0.25">
      <c r="A19" s="7" t="s">
        <v>130</v>
      </c>
      <c r="B19" s="7" t="s">
        <v>155</v>
      </c>
      <c r="C19" s="7" t="s">
        <v>120</v>
      </c>
      <c r="D19" s="7" t="s">
        <v>116</v>
      </c>
      <c r="E19" s="7" t="s">
        <v>54</v>
      </c>
      <c r="F19" t="s">
        <v>156</v>
      </c>
      <c r="G19">
        <f t="shared" si="0"/>
        <v>2425</v>
      </c>
      <c r="H19">
        <f t="shared" si="1"/>
        <v>135</v>
      </c>
      <c r="I19">
        <f t="shared" si="2"/>
        <v>766400.445079803</v>
      </c>
      <c r="J19">
        <f t="shared" si="3"/>
        <v>201342.320667266</v>
      </c>
      <c r="K19">
        <f t="shared" si="4"/>
        <v>2525</v>
      </c>
      <c r="L19">
        <f t="shared" si="5"/>
        <v>714</v>
      </c>
      <c r="M19">
        <f t="shared" si="6"/>
        <v>18</v>
      </c>
      <c r="N19">
        <f t="shared" si="7"/>
        <v>1378</v>
      </c>
      <c r="O19">
        <f t="shared" si="8"/>
        <v>1029</v>
      </c>
      <c r="P19">
        <f t="shared" si="9"/>
        <v>3</v>
      </c>
      <c r="Q19">
        <f t="shared" si="10"/>
        <v>91</v>
      </c>
      <c r="R19">
        <f t="shared" si="11"/>
        <v>41</v>
      </c>
      <c r="Y19" s="6" t="s">
        <v>21</v>
      </c>
      <c r="Z19" s="6">
        <v>2457</v>
      </c>
      <c r="AA19" s="6">
        <v>147</v>
      </c>
      <c r="AB19" s="6">
        <v>760820.67040252604</v>
      </c>
      <c r="AC19" s="6">
        <v>255818.32072448701</v>
      </c>
      <c r="AD19" s="6">
        <v>2587</v>
      </c>
      <c r="AE19" s="6">
        <v>992</v>
      </c>
      <c r="AG19" s="6" t="s">
        <v>21</v>
      </c>
      <c r="AH19">
        <v>29</v>
      </c>
      <c r="AI19">
        <v>1533</v>
      </c>
      <c r="AJ19">
        <v>895</v>
      </c>
      <c r="AM19" s="6" t="s">
        <v>21</v>
      </c>
      <c r="AN19" s="5">
        <v>3</v>
      </c>
      <c r="AO19" s="5">
        <v>97</v>
      </c>
      <c r="AP19" s="5">
        <v>47</v>
      </c>
      <c r="AS19" t="s">
        <v>21</v>
      </c>
      <c r="AT19" t="s">
        <v>96</v>
      </c>
      <c r="AU19">
        <v>10113.220024108799</v>
      </c>
      <c r="AV19">
        <v>40664.2900085449</v>
      </c>
      <c r="AW19">
        <v>29</v>
      </c>
      <c r="AX19">
        <v>177</v>
      </c>
      <c r="AZ19" s="2" t="s">
        <v>19</v>
      </c>
      <c r="BA19" s="4">
        <v>4430.4900054931604</v>
      </c>
      <c r="BB19" s="4">
        <v>292311.04110717698</v>
      </c>
      <c r="BC19" s="4"/>
      <c r="BD19" s="4">
        <v>296741.53111267014</v>
      </c>
    </row>
    <row r="20" spans="1:56" x14ac:dyDescent="0.25">
      <c r="A20" s="7" t="s">
        <v>130</v>
      </c>
      <c r="B20" s="7" t="s">
        <v>155</v>
      </c>
      <c r="C20" s="7" t="s">
        <v>120</v>
      </c>
      <c r="D20" s="7" t="s">
        <v>116</v>
      </c>
      <c r="E20" s="7" t="s">
        <v>70</v>
      </c>
      <c r="F20" t="s">
        <v>157</v>
      </c>
      <c r="G20">
        <f t="shared" si="0"/>
        <v>1366</v>
      </c>
      <c r="H20">
        <f t="shared" si="1"/>
        <v>103</v>
      </c>
      <c r="I20">
        <f t="shared" si="2"/>
        <v>483946.021411895</v>
      </c>
      <c r="J20">
        <f t="shared" si="3"/>
        <v>192125.44948959301</v>
      </c>
      <c r="K20">
        <f t="shared" si="4"/>
        <v>1450</v>
      </c>
      <c r="L20">
        <f t="shared" si="5"/>
        <v>643</v>
      </c>
      <c r="M20">
        <f t="shared" si="6"/>
        <v>8</v>
      </c>
      <c r="N20">
        <f t="shared" si="7"/>
        <v>866</v>
      </c>
      <c r="O20">
        <f t="shared" si="8"/>
        <v>492</v>
      </c>
      <c r="P20">
        <f t="shared" si="9"/>
        <v>1</v>
      </c>
      <c r="Q20">
        <f t="shared" si="10"/>
        <v>65</v>
      </c>
      <c r="R20">
        <f t="shared" si="11"/>
        <v>37</v>
      </c>
      <c r="Y20" s="6" t="s">
        <v>22</v>
      </c>
      <c r="Z20" s="6">
        <v>622</v>
      </c>
      <c r="AA20" s="6">
        <v>63</v>
      </c>
      <c r="AB20" s="6">
        <v>164115.880119323</v>
      </c>
      <c r="AC20" s="6">
        <v>128959.61974334699</v>
      </c>
      <c r="AD20" s="6">
        <v>652</v>
      </c>
      <c r="AE20" s="6">
        <v>518</v>
      </c>
      <c r="AG20" s="6" t="s">
        <v>22</v>
      </c>
      <c r="AH20">
        <v>18</v>
      </c>
      <c r="AI20">
        <v>604</v>
      </c>
      <c r="AJ20">
        <v>0</v>
      </c>
      <c r="AM20" s="6" t="s">
        <v>22</v>
      </c>
      <c r="AN20" s="5">
        <v>3</v>
      </c>
      <c r="AO20" s="5">
        <v>60</v>
      </c>
      <c r="AP20" s="5">
        <v>0</v>
      </c>
      <c r="AS20" t="s">
        <v>22</v>
      </c>
      <c r="AT20" t="s">
        <v>96</v>
      </c>
      <c r="AU20">
        <v>4473.7400054931604</v>
      </c>
      <c r="AV20">
        <v>9326.02001953125</v>
      </c>
      <c r="AW20">
        <v>19</v>
      </c>
      <c r="AX20">
        <v>40</v>
      </c>
      <c r="AZ20" s="2" t="s">
        <v>20</v>
      </c>
      <c r="BA20" s="4">
        <v>2677.7300148010199</v>
      </c>
      <c r="BB20" s="4">
        <v>208472.730169296</v>
      </c>
      <c r="BC20" s="4"/>
      <c r="BD20" s="4">
        <v>211150.46018409703</v>
      </c>
    </row>
    <row r="21" spans="1:56" x14ac:dyDescent="0.25">
      <c r="A21" s="7" t="s">
        <v>144</v>
      </c>
      <c r="B21" s="7" t="s">
        <v>158</v>
      </c>
      <c r="C21" s="7" t="s">
        <v>115</v>
      </c>
      <c r="D21" s="7" t="s">
        <v>116</v>
      </c>
      <c r="E21" s="7" t="s">
        <v>62</v>
      </c>
      <c r="F21" t="s">
        <v>159</v>
      </c>
      <c r="G21">
        <f t="shared" si="0"/>
        <v>1577</v>
      </c>
      <c r="H21">
        <f t="shared" si="1"/>
        <v>247</v>
      </c>
      <c r="I21">
        <f t="shared" si="2"/>
        <v>717406.391017913</v>
      </c>
      <c r="J21">
        <f t="shared" si="3"/>
        <v>583613.760211944</v>
      </c>
      <c r="K21">
        <f t="shared" si="4"/>
        <v>1692</v>
      </c>
      <c r="L21">
        <f t="shared" si="5"/>
        <v>1352</v>
      </c>
      <c r="M21">
        <f t="shared" si="6"/>
        <v>15</v>
      </c>
      <c r="N21">
        <f t="shared" si="7"/>
        <v>1092</v>
      </c>
      <c r="O21">
        <f t="shared" si="8"/>
        <v>470</v>
      </c>
      <c r="P21">
        <f t="shared" si="9"/>
        <v>6</v>
      </c>
      <c r="Q21">
        <f t="shared" si="10"/>
        <v>195</v>
      </c>
      <c r="R21">
        <f t="shared" si="11"/>
        <v>46</v>
      </c>
      <c r="Y21" s="6" t="s">
        <v>23</v>
      </c>
      <c r="Z21" s="6">
        <v>68</v>
      </c>
      <c r="AA21" s="6">
        <v>6</v>
      </c>
      <c r="AB21" s="6">
        <v>22029.720100402799</v>
      </c>
      <c r="AC21" s="6">
        <v>62578.840026855403</v>
      </c>
      <c r="AD21" s="6">
        <v>72</v>
      </c>
      <c r="AE21" s="6">
        <v>268</v>
      </c>
      <c r="AG21" s="6" t="s">
        <v>23</v>
      </c>
      <c r="AH21">
        <v>40</v>
      </c>
      <c r="AI21">
        <v>28</v>
      </c>
      <c r="AJ21">
        <v>0</v>
      </c>
      <c r="AM21" s="6" t="s">
        <v>23</v>
      </c>
      <c r="AN21" s="5">
        <v>3</v>
      </c>
      <c r="AO21" s="5">
        <v>3</v>
      </c>
      <c r="AP21" s="5">
        <v>0</v>
      </c>
      <c r="AS21" t="s">
        <v>23</v>
      </c>
      <c r="AT21" t="s">
        <v>96</v>
      </c>
      <c r="AU21">
        <v>12823.140068054199</v>
      </c>
      <c r="AV21">
        <v>21303.4500732421</v>
      </c>
      <c r="AW21">
        <v>44</v>
      </c>
      <c r="AX21">
        <v>70</v>
      </c>
      <c r="AZ21" s="2" t="s">
        <v>21</v>
      </c>
      <c r="BA21" s="4">
        <v>10113.220024108799</v>
      </c>
      <c r="BB21" s="4">
        <v>484886.59016799898</v>
      </c>
      <c r="BC21" s="4">
        <v>265820.860210418</v>
      </c>
      <c r="BD21" s="4">
        <v>760820.67040252581</v>
      </c>
    </row>
    <row r="22" spans="1:56" x14ac:dyDescent="0.25">
      <c r="A22" s="7" t="s">
        <v>144</v>
      </c>
      <c r="B22" s="7" t="s">
        <v>158</v>
      </c>
      <c r="C22" s="7" t="s">
        <v>146</v>
      </c>
      <c r="D22" s="7" t="s">
        <v>116</v>
      </c>
      <c r="E22" s="7" t="s">
        <v>58</v>
      </c>
      <c r="F22" t="s">
        <v>160</v>
      </c>
      <c r="G22">
        <f t="shared" si="0"/>
        <v>1774</v>
      </c>
      <c r="H22">
        <f t="shared" si="1"/>
        <v>252</v>
      </c>
      <c r="I22">
        <f t="shared" si="2"/>
        <v>647827.70237731899</v>
      </c>
      <c r="J22">
        <f t="shared" si="3"/>
        <v>366552.859897613</v>
      </c>
      <c r="K22">
        <f t="shared" si="4"/>
        <v>1853</v>
      </c>
      <c r="L22">
        <f t="shared" si="5"/>
        <v>1032</v>
      </c>
      <c r="M22">
        <f t="shared" si="6"/>
        <v>18</v>
      </c>
      <c r="N22">
        <f t="shared" si="7"/>
        <v>1057</v>
      </c>
      <c r="O22">
        <f t="shared" si="8"/>
        <v>699</v>
      </c>
      <c r="P22">
        <f t="shared" si="9"/>
        <v>2</v>
      </c>
      <c r="Q22">
        <f t="shared" si="10"/>
        <v>159</v>
      </c>
      <c r="R22">
        <f t="shared" si="11"/>
        <v>91</v>
      </c>
      <c r="Y22" s="6" t="s">
        <v>24</v>
      </c>
      <c r="Z22" s="6">
        <v>544</v>
      </c>
      <c r="AA22" s="6">
        <v>79</v>
      </c>
      <c r="AB22" s="6">
        <v>142466.17011260899</v>
      </c>
      <c r="AC22" s="6">
        <v>120601.409976959</v>
      </c>
      <c r="AD22" s="6">
        <v>574</v>
      </c>
      <c r="AE22" s="6">
        <v>422</v>
      </c>
      <c r="AG22" s="6" t="s">
        <v>24</v>
      </c>
      <c r="AH22">
        <v>5</v>
      </c>
      <c r="AI22">
        <v>291</v>
      </c>
      <c r="AJ22">
        <v>248</v>
      </c>
      <c r="AM22" s="6" t="s">
        <v>24</v>
      </c>
      <c r="AN22" s="5">
        <v>1</v>
      </c>
      <c r="AO22" s="5">
        <v>38</v>
      </c>
      <c r="AP22" s="5">
        <v>40</v>
      </c>
      <c r="AS22" t="s">
        <v>24</v>
      </c>
      <c r="AT22" t="s">
        <v>96</v>
      </c>
      <c r="AU22">
        <v>1186</v>
      </c>
      <c r="AV22">
        <v>291.66000366210898</v>
      </c>
      <c r="AW22">
        <v>5</v>
      </c>
      <c r="AX22">
        <v>1</v>
      </c>
      <c r="AZ22" s="2" t="s">
        <v>22</v>
      </c>
      <c r="BA22" s="4">
        <v>4473.7400054931604</v>
      </c>
      <c r="BB22" s="4">
        <v>159642.14011383001</v>
      </c>
      <c r="BC22" s="4"/>
      <c r="BD22" s="4">
        <v>164115.88011932318</v>
      </c>
    </row>
    <row r="23" spans="1:56" x14ac:dyDescent="0.25">
      <c r="A23" s="7" t="s">
        <v>144</v>
      </c>
      <c r="B23" s="7" t="s">
        <v>153</v>
      </c>
      <c r="C23" s="7" t="s">
        <v>146</v>
      </c>
      <c r="D23" s="7" t="s">
        <v>116</v>
      </c>
      <c r="E23" s="7" t="s">
        <v>60</v>
      </c>
      <c r="F23" t="s">
        <v>161</v>
      </c>
      <c r="G23">
        <f t="shared" si="0"/>
        <v>1879</v>
      </c>
      <c r="H23">
        <f t="shared" si="1"/>
        <v>454</v>
      </c>
      <c r="I23">
        <f t="shared" si="2"/>
        <v>661430.32243347098</v>
      </c>
      <c r="J23">
        <f t="shared" si="3"/>
        <v>676333.17086791899</v>
      </c>
      <c r="K23">
        <f t="shared" si="4"/>
        <v>1961</v>
      </c>
      <c r="L23">
        <f t="shared" si="5"/>
        <v>1911</v>
      </c>
      <c r="M23">
        <f t="shared" si="6"/>
        <v>24</v>
      </c>
      <c r="N23">
        <f t="shared" si="7"/>
        <v>1404</v>
      </c>
      <c r="O23">
        <f t="shared" si="8"/>
        <v>451</v>
      </c>
      <c r="P23">
        <f t="shared" si="9"/>
        <v>4</v>
      </c>
      <c r="Q23">
        <f t="shared" si="10"/>
        <v>317</v>
      </c>
      <c r="R23">
        <f t="shared" si="11"/>
        <v>133</v>
      </c>
      <c r="Y23" s="6" t="s">
        <v>25</v>
      </c>
      <c r="Z23" s="6">
        <v>815</v>
      </c>
      <c r="AA23" s="6">
        <v>139</v>
      </c>
      <c r="AB23" s="6">
        <v>199918.33962631199</v>
      </c>
      <c r="AC23" s="6">
        <v>536564.74689483596</v>
      </c>
      <c r="AD23" s="6">
        <v>853</v>
      </c>
      <c r="AE23" s="6">
        <v>1929</v>
      </c>
      <c r="AG23" s="6" t="s">
        <v>25</v>
      </c>
      <c r="AH23">
        <v>7</v>
      </c>
      <c r="AI23">
        <v>724</v>
      </c>
      <c r="AJ23">
        <v>84</v>
      </c>
      <c r="AM23" s="6" t="s">
        <v>25</v>
      </c>
      <c r="AN23" s="5">
        <v>2</v>
      </c>
      <c r="AO23" s="5">
        <v>133</v>
      </c>
      <c r="AP23" s="5">
        <v>4</v>
      </c>
      <c r="AS23" t="s">
        <v>25</v>
      </c>
      <c r="AT23" t="s">
        <v>96</v>
      </c>
      <c r="AU23">
        <v>1816</v>
      </c>
      <c r="AV23">
        <v>270115.06771850499</v>
      </c>
      <c r="AW23">
        <v>7</v>
      </c>
      <c r="AX23">
        <v>928</v>
      </c>
      <c r="AZ23" s="2" t="s">
        <v>23</v>
      </c>
      <c r="BA23" s="4">
        <v>12823.140068054199</v>
      </c>
      <c r="BB23" s="4">
        <v>9206.5800323486292</v>
      </c>
      <c r="BC23" s="4"/>
      <c r="BD23" s="4">
        <v>22029.720100402828</v>
      </c>
    </row>
    <row r="24" spans="1:56" x14ac:dyDescent="0.25">
      <c r="A24" s="7" t="s">
        <v>118</v>
      </c>
      <c r="B24" s="7" t="s">
        <v>162</v>
      </c>
      <c r="C24" s="7" t="s">
        <v>120</v>
      </c>
      <c r="D24" s="7" t="s">
        <v>116</v>
      </c>
      <c r="E24" s="7" t="s">
        <v>41</v>
      </c>
      <c r="F24" t="s">
        <v>163</v>
      </c>
      <c r="G24">
        <f t="shared" si="0"/>
        <v>1205</v>
      </c>
      <c r="H24">
        <f t="shared" si="1"/>
        <v>164</v>
      </c>
      <c r="I24">
        <f t="shared" si="2"/>
        <v>252054.68988037101</v>
      </c>
      <c r="J24">
        <f t="shared" si="3"/>
        <v>529170.93652725196</v>
      </c>
      <c r="K24">
        <f t="shared" si="4"/>
        <v>1271</v>
      </c>
      <c r="L24">
        <f t="shared" si="5"/>
        <v>1996</v>
      </c>
      <c r="M24">
        <f t="shared" si="6"/>
        <v>8</v>
      </c>
      <c r="N24">
        <f t="shared" si="7"/>
        <v>1006</v>
      </c>
      <c r="O24">
        <f t="shared" si="8"/>
        <v>191</v>
      </c>
      <c r="P24">
        <f t="shared" si="9"/>
        <v>4</v>
      </c>
      <c r="Q24">
        <f t="shared" si="10"/>
        <v>134</v>
      </c>
      <c r="R24">
        <f t="shared" si="11"/>
        <v>26</v>
      </c>
      <c r="Y24" s="6" t="s">
        <v>26</v>
      </c>
      <c r="Z24" s="6">
        <v>1407</v>
      </c>
      <c r="AA24" s="6">
        <v>168</v>
      </c>
      <c r="AB24" s="6">
        <v>378181.96025085403</v>
      </c>
      <c r="AC24" s="6">
        <v>375453.62918853702</v>
      </c>
      <c r="AD24" s="6">
        <v>1481</v>
      </c>
      <c r="AE24" s="6">
        <v>1387</v>
      </c>
      <c r="AG24" s="6" t="s">
        <v>26</v>
      </c>
      <c r="AH24">
        <v>11</v>
      </c>
      <c r="AI24">
        <v>1284</v>
      </c>
      <c r="AJ24">
        <v>112</v>
      </c>
      <c r="AM24" s="6" t="s">
        <v>26</v>
      </c>
      <c r="AN24" s="5">
        <v>5</v>
      </c>
      <c r="AO24" s="5">
        <v>154</v>
      </c>
      <c r="AP24" s="5">
        <v>9</v>
      </c>
      <c r="AS24" t="s">
        <v>26</v>
      </c>
      <c r="AT24" t="s">
        <v>96</v>
      </c>
      <c r="AU24">
        <v>3037.5500183105401</v>
      </c>
      <c r="AV24">
        <v>101105.60922241199</v>
      </c>
      <c r="AW24">
        <v>13</v>
      </c>
      <c r="AX24">
        <v>350</v>
      </c>
      <c r="AZ24" s="2" t="s">
        <v>24</v>
      </c>
      <c r="BA24" s="4">
        <v>1186</v>
      </c>
      <c r="BB24" s="4">
        <v>82277.209968566895</v>
      </c>
      <c r="BC24" s="4">
        <v>59002.960144042903</v>
      </c>
      <c r="BD24" s="4">
        <v>142466.17011260981</v>
      </c>
    </row>
    <row r="25" spans="1:56" x14ac:dyDescent="0.25">
      <c r="A25" s="7" t="s">
        <v>118</v>
      </c>
      <c r="B25" s="7" t="s">
        <v>164</v>
      </c>
      <c r="C25" s="7" t="s">
        <v>120</v>
      </c>
      <c r="D25" s="7" t="s">
        <v>116</v>
      </c>
      <c r="E25" s="7" t="s">
        <v>71</v>
      </c>
      <c r="F25" t="s">
        <v>165</v>
      </c>
      <c r="G25">
        <f t="shared" si="0"/>
        <v>956</v>
      </c>
      <c r="H25">
        <f t="shared" si="1"/>
        <v>140</v>
      </c>
      <c r="I25">
        <f t="shared" si="2"/>
        <v>232723.540668487</v>
      </c>
      <c r="J25">
        <f t="shared" si="3"/>
        <v>211117.64116287199</v>
      </c>
      <c r="K25">
        <f t="shared" si="4"/>
        <v>990</v>
      </c>
      <c r="L25">
        <f t="shared" si="5"/>
        <v>828</v>
      </c>
      <c r="M25">
        <f t="shared" si="6"/>
        <v>15</v>
      </c>
      <c r="N25">
        <f t="shared" si="7"/>
        <v>754</v>
      </c>
      <c r="O25">
        <f t="shared" si="8"/>
        <v>187</v>
      </c>
      <c r="P25">
        <f t="shared" si="9"/>
        <v>2</v>
      </c>
      <c r="Q25">
        <f t="shared" si="10"/>
        <v>122</v>
      </c>
      <c r="R25">
        <f t="shared" si="11"/>
        <v>16</v>
      </c>
      <c r="Y25" s="6" t="s">
        <v>27</v>
      </c>
      <c r="Z25" s="6">
        <v>1150</v>
      </c>
      <c r="AA25" s="6">
        <v>88</v>
      </c>
      <c r="AB25" s="6">
        <v>275024.130889892</v>
      </c>
      <c r="AC25" s="6">
        <v>104321.72958374</v>
      </c>
      <c r="AD25" s="6">
        <v>1209</v>
      </c>
      <c r="AE25" s="6">
        <v>419</v>
      </c>
      <c r="AG25" s="6" t="s">
        <v>27</v>
      </c>
      <c r="AH25">
        <v>9</v>
      </c>
      <c r="AI25">
        <v>1012</v>
      </c>
      <c r="AJ25">
        <v>129</v>
      </c>
      <c r="AM25" s="6" t="s">
        <v>27</v>
      </c>
      <c r="AN25" s="5">
        <v>3</v>
      </c>
      <c r="AO25" s="5">
        <v>78</v>
      </c>
      <c r="AP25" s="5">
        <v>7</v>
      </c>
      <c r="AS25" t="s">
        <v>27</v>
      </c>
      <c r="AT25" t="s">
        <v>96</v>
      </c>
      <c r="AU25">
        <v>2012.61000061035</v>
      </c>
      <c r="AV25">
        <v>11043.670288085899</v>
      </c>
      <c r="AW25">
        <v>10</v>
      </c>
      <c r="AX25">
        <v>38</v>
      </c>
      <c r="AZ25" s="2" t="s">
        <v>25</v>
      </c>
      <c r="BA25" s="4">
        <v>1816</v>
      </c>
      <c r="BB25" s="4">
        <v>179955.29965591399</v>
      </c>
      <c r="BC25" s="4">
        <v>18147.039970397898</v>
      </c>
      <c r="BD25" s="4">
        <v>199918.33962631188</v>
      </c>
    </row>
    <row r="26" spans="1:56" x14ac:dyDescent="0.25">
      <c r="A26" s="7" t="s">
        <v>130</v>
      </c>
      <c r="B26" s="7" t="s">
        <v>131</v>
      </c>
      <c r="C26" s="7" t="s">
        <v>120</v>
      </c>
      <c r="D26" s="7" t="s">
        <v>132</v>
      </c>
      <c r="E26" s="7" t="s">
        <v>18</v>
      </c>
      <c r="F26" t="s">
        <v>166</v>
      </c>
      <c r="G26">
        <f t="shared" si="0"/>
        <v>2552</v>
      </c>
      <c r="H26">
        <f t="shared" si="1"/>
        <v>460</v>
      </c>
      <c r="I26">
        <f t="shared" si="2"/>
        <v>691141.271306991</v>
      </c>
      <c r="J26">
        <f t="shared" si="3"/>
        <v>472127.34040832502</v>
      </c>
      <c r="K26">
        <f t="shared" si="4"/>
        <v>2712</v>
      </c>
      <c r="L26">
        <f t="shared" si="5"/>
        <v>1793</v>
      </c>
      <c r="M26">
        <f t="shared" si="6"/>
        <v>29</v>
      </c>
      <c r="N26">
        <f t="shared" si="7"/>
        <v>2218</v>
      </c>
      <c r="O26">
        <f t="shared" si="8"/>
        <v>305</v>
      </c>
      <c r="P26">
        <f t="shared" si="9"/>
        <v>15</v>
      </c>
      <c r="Q26">
        <f t="shared" si="10"/>
        <v>413</v>
      </c>
      <c r="R26">
        <f t="shared" si="11"/>
        <v>32</v>
      </c>
      <c r="Y26" s="6" t="s">
        <v>28</v>
      </c>
      <c r="Z26" s="6">
        <v>1634</v>
      </c>
      <c r="AA26" s="6">
        <v>189</v>
      </c>
      <c r="AB26" s="6">
        <v>486725.94064331002</v>
      </c>
      <c r="AC26" s="6">
        <v>2151827.0771331699</v>
      </c>
      <c r="AD26" s="6">
        <v>1723</v>
      </c>
      <c r="AE26" s="6">
        <v>1406</v>
      </c>
      <c r="AG26" s="6" t="s">
        <v>28</v>
      </c>
      <c r="AH26">
        <v>15</v>
      </c>
      <c r="AI26">
        <v>1589</v>
      </c>
      <c r="AJ26">
        <v>30</v>
      </c>
      <c r="AM26" s="6" t="s">
        <v>28</v>
      </c>
      <c r="AN26" s="5">
        <v>8</v>
      </c>
      <c r="AO26" s="5">
        <v>174</v>
      </c>
      <c r="AP26" s="5">
        <v>7</v>
      </c>
      <c r="AS26" t="s">
        <v>28</v>
      </c>
      <c r="AT26" t="s">
        <v>96</v>
      </c>
      <c r="AU26">
        <v>5156.4700164794904</v>
      </c>
      <c r="AV26">
        <v>1819475.18527221</v>
      </c>
      <c r="AW26">
        <v>16</v>
      </c>
      <c r="AX26">
        <v>198</v>
      </c>
      <c r="AZ26" s="2" t="s">
        <v>26</v>
      </c>
      <c r="BA26" s="4">
        <v>3037.5500183105401</v>
      </c>
      <c r="BB26" s="4">
        <v>346470.25028991699</v>
      </c>
      <c r="BC26" s="4">
        <v>28674.159942626899</v>
      </c>
      <c r="BD26" s="4">
        <v>378181.96025085443</v>
      </c>
    </row>
    <row r="27" spans="1:56" x14ac:dyDescent="0.25">
      <c r="A27" s="7" t="s">
        <v>113</v>
      </c>
      <c r="B27" s="7" t="s">
        <v>134</v>
      </c>
      <c r="C27" s="7" t="s">
        <v>115</v>
      </c>
      <c r="D27" s="7" t="s">
        <v>116</v>
      </c>
      <c r="E27" s="7" t="s">
        <v>26</v>
      </c>
      <c r="F27" t="s">
        <v>167</v>
      </c>
      <c r="G27">
        <f t="shared" si="0"/>
        <v>1407</v>
      </c>
      <c r="H27">
        <f t="shared" si="1"/>
        <v>168</v>
      </c>
      <c r="I27">
        <f t="shared" si="2"/>
        <v>378181.96025085403</v>
      </c>
      <c r="J27">
        <f t="shared" si="3"/>
        <v>375453.62918853702</v>
      </c>
      <c r="K27">
        <f t="shared" si="4"/>
        <v>1481</v>
      </c>
      <c r="L27">
        <f t="shared" si="5"/>
        <v>1387</v>
      </c>
      <c r="M27">
        <f t="shared" si="6"/>
        <v>11</v>
      </c>
      <c r="N27">
        <f t="shared" si="7"/>
        <v>1284</v>
      </c>
      <c r="O27">
        <f t="shared" si="8"/>
        <v>112</v>
      </c>
      <c r="P27">
        <f t="shared" si="9"/>
        <v>5</v>
      </c>
      <c r="Q27">
        <f t="shared" si="10"/>
        <v>154</v>
      </c>
      <c r="R27">
        <f t="shared" si="11"/>
        <v>9</v>
      </c>
      <c r="Y27" s="6" t="s">
        <v>29</v>
      </c>
      <c r="Z27" s="6">
        <v>1028</v>
      </c>
      <c r="AA27" s="6">
        <v>401</v>
      </c>
      <c r="AB27" s="6">
        <v>380077.529874801</v>
      </c>
      <c r="AC27" s="6">
        <v>1778014.92604827</v>
      </c>
      <c r="AD27" s="6">
        <v>1111</v>
      </c>
      <c r="AE27" s="6">
        <v>6030</v>
      </c>
      <c r="AG27" s="6" t="s">
        <v>29</v>
      </c>
      <c r="AH27">
        <v>22</v>
      </c>
      <c r="AI27">
        <v>1006</v>
      </c>
      <c r="AJ27">
        <v>0</v>
      </c>
      <c r="AM27" s="6" t="s">
        <v>29</v>
      </c>
      <c r="AN27" s="5">
        <v>18</v>
      </c>
      <c r="AO27" s="5">
        <v>383</v>
      </c>
      <c r="AP27" s="5">
        <v>0</v>
      </c>
      <c r="AS27" t="s">
        <v>29</v>
      </c>
      <c r="AT27" t="s">
        <v>96</v>
      </c>
      <c r="AU27">
        <v>9880.7799911499005</v>
      </c>
      <c r="AV27">
        <v>473982.36767578102</v>
      </c>
      <c r="AW27">
        <v>23</v>
      </c>
      <c r="AX27">
        <v>1635</v>
      </c>
      <c r="AZ27" s="2" t="s">
        <v>27</v>
      </c>
      <c r="BA27" s="4">
        <v>2012.61000061035</v>
      </c>
      <c r="BB27" s="4">
        <v>243942.680755615</v>
      </c>
      <c r="BC27" s="4">
        <v>29068.840133666901</v>
      </c>
      <c r="BD27" s="4">
        <v>275024.13088989223</v>
      </c>
    </row>
    <row r="28" spans="1:56" x14ac:dyDescent="0.25">
      <c r="A28" s="7" t="s">
        <v>113</v>
      </c>
      <c r="B28" s="7" t="s">
        <v>134</v>
      </c>
      <c r="C28" s="7" t="s">
        <v>120</v>
      </c>
      <c r="D28" s="7" t="s">
        <v>116</v>
      </c>
      <c r="E28" s="7" t="s">
        <v>27</v>
      </c>
      <c r="F28" t="s">
        <v>168</v>
      </c>
      <c r="G28">
        <f t="shared" si="0"/>
        <v>1150</v>
      </c>
      <c r="H28">
        <f t="shared" si="1"/>
        <v>88</v>
      </c>
      <c r="I28">
        <f t="shared" si="2"/>
        <v>275024.130889892</v>
      </c>
      <c r="J28">
        <f t="shared" si="3"/>
        <v>104321.72958374</v>
      </c>
      <c r="K28">
        <f t="shared" si="4"/>
        <v>1209</v>
      </c>
      <c r="L28">
        <f t="shared" si="5"/>
        <v>419</v>
      </c>
      <c r="M28">
        <f t="shared" si="6"/>
        <v>9</v>
      </c>
      <c r="N28">
        <f t="shared" si="7"/>
        <v>1012</v>
      </c>
      <c r="O28">
        <f t="shared" si="8"/>
        <v>129</v>
      </c>
      <c r="P28">
        <f t="shared" si="9"/>
        <v>3</v>
      </c>
      <c r="Q28">
        <f t="shared" si="10"/>
        <v>78</v>
      </c>
      <c r="R28">
        <f t="shared" si="11"/>
        <v>7</v>
      </c>
      <c r="Y28" s="6" t="s">
        <v>30</v>
      </c>
      <c r="Z28" s="6">
        <v>495</v>
      </c>
      <c r="AA28" s="6">
        <v>37</v>
      </c>
      <c r="AB28" s="6">
        <v>120120.060375213</v>
      </c>
      <c r="AC28" s="6">
        <v>54972.950531005801</v>
      </c>
      <c r="AD28" s="6">
        <v>503</v>
      </c>
      <c r="AE28" s="6">
        <v>147</v>
      </c>
      <c r="AG28" s="6" t="s">
        <v>30</v>
      </c>
      <c r="AH28">
        <v>3</v>
      </c>
      <c r="AI28">
        <v>492</v>
      </c>
      <c r="AJ28">
        <v>0</v>
      </c>
      <c r="AM28" s="6" t="s">
        <v>30</v>
      </c>
      <c r="AN28" s="5">
        <v>1</v>
      </c>
      <c r="AO28" s="5">
        <v>36</v>
      </c>
      <c r="AP28" s="5">
        <v>0</v>
      </c>
      <c r="AS28" t="s">
        <v>30</v>
      </c>
      <c r="AT28" t="s">
        <v>96</v>
      </c>
      <c r="AU28">
        <v>752</v>
      </c>
      <c r="AV28">
        <v>503</v>
      </c>
      <c r="AW28">
        <v>4</v>
      </c>
      <c r="AX28">
        <v>1</v>
      </c>
      <c r="AZ28" s="2" t="s">
        <v>28</v>
      </c>
      <c r="BA28" s="4">
        <v>5156.4700164794904</v>
      </c>
      <c r="BB28" s="4">
        <v>474605.66058349598</v>
      </c>
      <c r="BC28" s="4">
        <v>6963.81004333496</v>
      </c>
      <c r="BD28" s="4">
        <v>486725.94064331043</v>
      </c>
    </row>
    <row r="29" spans="1:56" x14ac:dyDescent="0.25">
      <c r="A29" s="7" t="s">
        <v>144</v>
      </c>
      <c r="B29" s="7" t="s">
        <v>158</v>
      </c>
      <c r="C29" s="7" t="s">
        <v>120</v>
      </c>
      <c r="D29" s="7" t="s">
        <v>116</v>
      </c>
      <c r="E29" s="7" t="s">
        <v>64</v>
      </c>
      <c r="F29" t="s">
        <v>169</v>
      </c>
      <c r="G29">
        <f t="shared" si="0"/>
        <v>1433</v>
      </c>
      <c r="H29">
        <f t="shared" si="1"/>
        <v>240</v>
      </c>
      <c r="I29">
        <f t="shared" si="2"/>
        <v>442608.08049011201</v>
      </c>
      <c r="J29">
        <f t="shared" si="3"/>
        <v>407632.65143966599</v>
      </c>
      <c r="K29">
        <f t="shared" si="4"/>
        <v>1534</v>
      </c>
      <c r="L29">
        <f t="shared" si="5"/>
        <v>1150</v>
      </c>
      <c r="M29">
        <f t="shared" si="6"/>
        <v>13</v>
      </c>
      <c r="N29">
        <f t="shared" si="7"/>
        <v>1243</v>
      </c>
      <c r="O29">
        <f t="shared" si="8"/>
        <v>177</v>
      </c>
      <c r="P29">
        <f t="shared" si="9"/>
        <v>3</v>
      </c>
      <c r="Q29">
        <f t="shared" si="10"/>
        <v>215</v>
      </c>
      <c r="R29">
        <f t="shared" si="11"/>
        <v>22</v>
      </c>
      <c r="Y29" s="6" t="s">
        <v>31</v>
      </c>
      <c r="Z29" s="6">
        <v>94</v>
      </c>
      <c r="AA29" s="6">
        <v>72</v>
      </c>
      <c r="AB29" s="6">
        <v>21083.0899734497</v>
      </c>
      <c r="AC29" s="6">
        <v>701162.22805786098</v>
      </c>
      <c r="AD29" s="6">
        <v>102</v>
      </c>
      <c r="AE29" s="6">
        <v>1087</v>
      </c>
      <c r="AG29" s="6" t="s">
        <v>31</v>
      </c>
      <c r="AH29">
        <v>4</v>
      </c>
      <c r="AI29">
        <v>90</v>
      </c>
      <c r="AJ29">
        <v>0</v>
      </c>
      <c r="AM29" s="6" t="s">
        <v>31</v>
      </c>
      <c r="AN29" s="5">
        <v>1</v>
      </c>
      <c r="AO29" s="5">
        <v>71</v>
      </c>
      <c r="AP29" s="5">
        <v>0</v>
      </c>
      <c r="AS29" t="s">
        <v>31</v>
      </c>
      <c r="AT29" t="s">
        <v>96</v>
      </c>
      <c r="AU29">
        <v>1227</v>
      </c>
      <c r="AV29">
        <v>774.14001464843705</v>
      </c>
      <c r="AW29">
        <v>4</v>
      </c>
      <c r="AX29">
        <v>5</v>
      </c>
      <c r="AZ29" s="2" t="s">
        <v>29</v>
      </c>
      <c r="BA29" s="4">
        <v>9880.7799911499005</v>
      </c>
      <c r="BB29" s="4">
        <v>370196.74988365098</v>
      </c>
      <c r="BC29" s="4"/>
      <c r="BD29" s="4">
        <v>380077.52987480088</v>
      </c>
    </row>
    <row r="30" spans="1:56" x14ac:dyDescent="0.25">
      <c r="A30" s="7" t="s">
        <v>130</v>
      </c>
      <c r="B30" s="7" t="s">
        <v>142</v>
      </c>
      <c r="C30" s="7" t="s">
        <v>170</v>
      </c>
      <c r="D30" s="7" t="s">
        <v>151</v>
      </c>
      <c r="E30" s="7" t="s">
        <v>45</v>
      </c>
      <c r="F30" t="s">
        <v>171</v>
      </c>
      <c r="G30">
        <f t="shared" si="0"/>
        <v>3153</v>
      </c>
      <c r="H30">
        <f t="shared" si="1"/>
        <v>394</v>
      </c>
      <c r="I30">
        <f t="shared" si="2"/>
        <v>602591.92994689895</v>
      </c>
      <c r="J30">
        <f t="shared" si="3"/>
        <v>46120848.900413498</v>
      </c>
      <c r="K30">
        <f t="shared" si="4"/>
        <v>3236</v>
      </c>
      <c r="L30">
        <f t="shared" si="5"/>
        <v>164400</v>
      </c>
      <c r="M30">
        <f t="shared" si="6"/>
        <v>52</v>
      </c>
      <c r="N30">
        <f t="shared" si="7"/>
        <v>2783</v>
      </c>
      <c r="O30">
        <f t="shared" si="8"/>
        <v>318</v>
      </c>
      <c r="P30">
        <f t="shared" si="9"/>
        <v>6</v>
      </c>
      <c r="Q30">
        <f t="shared" si="10"/>
        <v>367</v>
      </c>
      <c r="R30">
        <f t="shared" si="11"/>
        <v>21</v>
      </c>
      <c r="Y30" s="6" t="s">
        <v>32</v>
      </c>
      <c r="Z30" s="6">
        <v>1673</v>
      </c>
      <c r="AA30" s="6">
        <v>251</v>
      </c>
      <c r="AB30" s="6">
        <v>465588.39024734398</v>
      </c>
      <c r="AC30" s="6">
        <v>334840.05062103202</v>
      </c>
      <c r="AD30" s="6">
        <v>1766</v>
      </c>
      <c r="AE30" s="6">
        <v>885</v>
      </c>
      <c r="AG30" s="6" t="s">
        <v>32</v>
      </c>
      <c r="AH30">
        <v>45</v>
      </c>
      <c r="AI30">
        <v>1628</v>
      </c>
      <c r="AJ30">
        <v>0</v>
      </c>
      <c r="AM30" s="6" t="s">
        <v>32</v>
      </c>
      <c r="AN30" s="5">
        <v>7</v>
      </c>
      <c r="AO30" s="5">
        <v>244</v>
      </c>
      <c r="AP30" s="5">
        <v>0</v>
      </c>
      <c r="AS30" t="s">
        <v>32</v>
      </c>
      <c r="AT30" t="s">
        <v>96</v>
      </c>
      <c r="AU30">
        <v>14948.7399902343</v>
      </c>
      <c r="AV30">
        <v>113427.020004272</v>
      </c>
      <c r="AW30">
        <v>45</v>
      </c>
      <c r="AX30">
        <v>38</v>
      </c>
      <c r="AZ30" s="2" t="s">
        <v>30</v>
      </c>
      <c r="BA30" s="4">
        <v>752</v>
      </c>
      <c r="BB30" s="4">
        <v>119368.060375213</v>
      </c>
      <c r="BC30" s="4"/>
      <c r="BD30" s="4">
        <v>120120.060375213</v>
      </c>
    </row>
    <row r="31" spans="1:56" x14ac:dyDescent="0.25">
      <c r="A31" s="7" t="s">
        <v>130</v>
      </c>
      <c r="B31" s="7" t="s">
        <v>172</v>
      </c>
      <c r="C31" s="7" t="s">
        <v>120</v>
      </c>
      <c r="D31" s="7" t="s">
        <v>132</v>
      </c>
      <c r="E31" s="7" t="s">
        <v>55</v>
      </c>
      <c r="F31" t="s">
        <v>173</v>
      </c>
      <c r="G31">
        <f t="shared" si="0"/>
        <v>2466</v>
      </c>
      <c r="H31">
        <f t="shared" si="1"/>
        <v>646</v>
      </c>
      <c r="I31">
        <f t="shared" si="2"/>
        <v>692113.15301513602</v>
      </c>
      <c r="J31">
        <f t="shared" si="3"/>
        <v>1208836.44038391</v>
      </c>
      <c r="K31">
        <f t="shared" si="4"/>
        <v>2544</v>
      </c>
      <c r="L31">
        <f t="shared" si="5"/>
        <v>4217</v>
      </c>
      <c r="M31">
        <f t="shared" si="6"/>
        <v>29</v>
      </c>
      <c r="N31">
        <f t="shared" si="7"/>
        <v>2199</v>
      </c>
      <c r="O31">
        <f t="shared" si="8"/>
        <v>238</v>
      </c>
      <c r="P31">
        <f t="shared" si="9"/>
        <v>20</v>
      </c>
      <c r="Q31">
        <f t="shared" si="10"/>
        <v>593</v>
      </c>
      <c r="R31">
        <f t="shared" si="11"/>
        <v>33</v>
      </c>
      <c r="Y31" s="6" t="s">
        <v>33</v>
      </c>
      <c r="Z31" s="6">
        <v>401</v>
      </c>
      <c r="AA31" s="6">
        <v>194</v>
      </c>
      <c r="AB31" s="6">
        <v>125419.480262756</v>
      </c>
      <c r="AC31" s="6">
        <v>732512.64720916701</v>
      </c>
      <c r="AD31" s="6">
        <v>430</v>
      </c>
      <c r="AE31" s="6">
        <v>2392</v>
      </c>
      <c r="AG31" s="6" t="s">
        <v>33</v>
      </c>
      <c r="AH31">
        <v>14</v>
      </c>
      <c r="AI31">
        <v>387</v>
      </c>
      <c r="AJ31">
        <v>0</v>
      </c>
      <c r="AM31" s="6" t="s">
        <v>33</v>
      </c>
      <c r="AN31" s="5">
        <v>8</v>
      </c>
      <c r="AO31" s="5">
        <v>186</v>
      </c>
      <c r="AP31" s="5">
        <v>0</v>
      </c>
      <c r="AS31" t="s">
        <v>33</v>
      </c>
      <c r="AT31" t="s">
        <v>96</v>
      </c>
      <c r="AU31">
        <v>6047.8499450683503</v>
      </c>
      <c r="AV31">
        <v>51290.8699951171</v>
      </c>
      <c r="AW31">
        <v>15</v>
      </c>
      <c r="AX31">
        <v>196</v>
      </c>
      <c r="AZ31" s="2" t="s">
        <v>31</v>
      </c>
      <c r="BA31" s="4">
        <v>1227</v>
      </c>
      <c r="BB31" s="4">
        <v>19856.0899734497</v>
      </c>
      <c r="BC31" s="4"/>
      <c r="BD31" s="4">
        <v>21083.0899734497</v>
      </c>
    </row>
    <row r="32" spans="1:56" x14ac:dyDescent="0.25">
      <c r="A32" s="7" t="s">
        <v>130</v>
      </c>
      <c r="B32" s="7" t="s">
        <v>142</v>
      </c>
      <c r="C32" s="7" t="s">
        <v>115</v>
      </c>
      <c r="D32" s="7" t="s">
        <v>116</v>
      </c>
      <c r="E32" s="7" t="s">
        <v>48</v>
      </c>
      <c r="F32" t="s">
        <v>174</v>
      </c>
      <c r="G32">
        <f t="shared" si="0"/>
        <v>1499</v>
      </c>
      <c r="H32">
        <f t="shared" si="1"/>
        <v>237</v>
      </c>
      <c r="I32">
        <f t="shared" si="2"/>
        <v>447581.22980308498</v>
      </c>
      <c r="J32">
        <f t="shared" si="3"/>
        <v>915223.38150787295</v>
      </c>
      <c r="K32">
        <f t="shared" si="4"/>
        <v>1556</v>
      </c>
      <c r="L32">
        <f t="shared" si="5"/>
        <v>3023</v>
      </c>
      <c r="M32">
        <f t="shared" si="6"/>
        <v>12</v>
      </c>
      <c r="N32">
        <f t="shared" si="7"/>
        <v>1340</v>
      </c>
      <c r="O32">
        <f t="shared" si="8"/>
        <v>147</v>
      </c>
      <c r="P32">
        <f t="shared" si="9"/>
        <v>9</v>
      </c>
      <c r="Q32">
        <f t="shared" si="10"/>
        <v>216</v>
      </c>
      <c r="R32">
        <f t="shared" si="11"/>
        <v>12</v>
      </c>
      <c r="Y32" s="6" t="s">
        <v>34</v>
      </c>
      <c r="Z32" s="6">
        <v>326</v>
      </c>
      <c r="AA32" s="6">
        <v>42</v>
      </c>
      <c r="AB32" s="6">
        <v>74000.020278930606</v>
      </c>
      <c r="AC32" s="6">
        <v>74560.320770263599</v>
      </c>
      <c r="AD32" s="6">
        <v>364</v>
      </c>
      <c r="AE32" s="6">
        <v>365</v>
      </c>
      <c r="AG32" s="6" t="s">
        <v>34</v>
      </c>
      <c r="AH32">
        <v>32</v>
      </c>
      <c r="AI32">
        <v>294</v>
      </c>
      <c r="AJ32">
        <v>0</v>
      </c>
      <c r="AM32" s="6" t="s">
        <v>34</v>
      </c>
      <c r="AN32" s="5">
        <v>2</v>
      </c>
      <c r="AO32" s="5">
        <v>40</v>
      </c>
      <c r="AP32" s="5">
        <v>0</v>
      </c>
      <c r="AS32" t="s">
        <v>34</v>
      </c>
      <c r="AT32" t="s">
        <v>96</v>
      </c>
      <c r="AU32">
        <v>7248.4100341796802</v>
      </c>
      <c r="AV32">
        <v>6222.3599853515598</v>
      </c>
      <c r="AW32">
        <v>34</v>
      </c>
      <c r="AX32">
        <v>30</v>
      </c>
      <c r="AZ32" s="2" t="s">
        <v>32</v>
      </c>
      <c r="BA32" s="4">
        <v>14948.7399902343</v>
      </c>
      <c r="BB32" s="4">
        <v>450639.65025711001</v>
      </c>
      <c r="BC32" s="4"/>
      <c r="BD32" s="4">
        <v>465588.39024734433</v>
      </c>
    </row>
    <row r="33" spans="1:56" x14ac:dyDescent="0.25">
      <c r="A33" s="7" t="s">
        <v>113</v>
      </c>
      <c r="B33" s="7" t="s">
        <v>175</v>
      </c>
      <c r="C33" s="7" t="s">
        <v>120</v>
      </c>
      <c r="D33" s="7" t="s">
        <v>116</v>
      </c>
      <c r="E33" s="7" t="s">
        <v>7</v>
      </c>
      <c r="F33" t="s">
        <v>176</v>
      </c>
      <c r="G33">
        <f t="shared" si="0"/>
        <v>2342</v>
      </c>
      <c r="H33">
        <f t="shared" si="1"/>
        <v>176</v>
      </c>
      <c r="I33">
        <f t="shared" si="2"/>
        <v>643139.41037750198</v>
      </c>
      <c r="J33">
        <f t="shared" si="3"/>
        <v>204167.68060684201</v>
      </c>
      <c r="K33">
        <f t="shared" si="4"/>
        <v>2490</v>
      </c>
      <c r="L33">
        <f t="shared" si="5"/>
        <v>747</v>
      </c>
      <c r="M33">
        <f t="shared" si="6"/>
        <v>28</v>
      </c>
      <c r="N33">
        <f t="shared" si="7"/>
        <v>2214</v>
      </c>
      <c r="O33">
        <f t="shared" si="8"/>
        <v>100</v>
      </c>
      <c r="P33">
        <f t="shared" si="9"/>
        <v>1</v>
      </c>
      <c r="Q33">
        <f t="shared" si="10"/>
        <v>155</v>
      </c>
      <c r="R33">
        <f t="shared" si="11"/>
        <v>20</v>
      </c>
      <c r="Y33" s="6" t="s">
        <v>35</v>
      </c>
      <c r="Z33" s="6">
        <v>60</v>
      </c>
      <c r="AA33" s="6">
        <v>11</v>
      </c>
      <c r="AB33" s="6">
        <v>41080.369445800701</v>
      </c>
      <c r="AC33" s="6">
        <v>214296.013572692</v>
      </c>
      <c r="AD33" s="6">
        <v>63</v>
      </c>
      <c r="AE33" s="6">
        <v>743</v>
      </c>
      <c r="AG33" s="6" t="s">
        <v>35</v>
      </c>
      <c r="AH33">
        <v>14</v>
      </c>
      <c r="AI33">
        <v>46</v>
      </c>
      <c r="AJ33">
        <v>0</v>
      </c>
      <c r="AM33" s="6" t="s">
        <v>35</v>
      </c>
      <c r="AN33" s="5">
        <v>2</v>
      </c>
      <c r="AO33" s="5">
        <v>9</v>
      </c>
      <c r="AP33" s="5">
        <v>0</v>
      </c>
      <c r="AS33" t="s">
        <v>35</v>
      </c>
      <c r="AT33" t="s">
        <v>96</v>
      </c>
      <c r="AU33">
        <v>3428.5900039672802</v>
      </c>
      <c r="AV33">
        <v>38001.129844665498</v>
      </c>
      <c r="AW33">
        <v>15</v>
      </c>
      <c r="AX33">
        <v>113</v>
      </c>
      <c r="AZ33" s="2" t="s">
        <v>33</v>
      </c>
      <c r="BA33" s="4">
        <v>6047.8499450683503</v>
      </c>
      <c r="BB33" s="4">
        <v>119371.630317687</v>
      </c>
      <c r="BC33" s="4"/>
      <c r="BD33" s="4">
        <v>125419.48026275534</v>
      </c>
    </row>
    <row r="34" spans="1:56" x14ac:dyDescent="0.25">
      <c r="A34" s="7" t="s">
        <v>130</v>
      </c>
      <c r="B34" s="7" t="s">
        <v>177</v>
      </c>
      <c r="C34" s="7" t="s">
        <v>120</v>
      </c>
      <c r="D34" s="7" t="s">
        <v>116</v>
      </c>
      <c r="E34" s="7" t="s">
        <v>42</v>
      </c>
      <c r="F34" t="s">
        <v>178</v>
      </c>
      <c r="G34">
        <f t="shared" si="0"/>
        <v>1806</v>
      </c>
      <c r="H34">
        <f t="shared" si="1"/>
        <v>313</v>
      </c>
      <c r="I34">
        <f t="shared" si="2"/>
        <v>409002.219741821</v>
      </c>
      <c r="J34">
        <f t="shared" si="3"/>
        <v>552986.62143325806</v>
      </c>
      <c r="K34">
        <f t="shared" si="4"/>
        <v>1925</v>
      </c>
      <c r="L34">
        <f t="shared" si="5"/>
        <v>2219</v>
      </c>
      <c r="M34">
        <f t="shared" si="6"/>
        <v>28</v>
      </c>
      <c r="N34">
        <f t="shared" si="7"/>
        <v>1631</v>
      </c>
      <c r="O34">
        <f t="shared" si="8"/>
        <v>147</v>
      </c>
      <c r="P34">
        <f t="shared" si="9"/>
        <v>13</v>
      </c>
      <c r="Q34">
        <f t="shared" si="10"/>
        <v>291</v>
      </c>
      <c r="R34">
        <f t="shared" si="11"/>
        <v>9</v>
      </c>
      <c r="Y34" s="6" t="s">
        <v>36</v>
      </c>
      <c r="Z34" s="6">
        <v>64</v>
      </c>
      <c r="AA34" s="6">
        <v>28</v>
      </c>
      <c r="AB34" s="6">
        <v>17199.1000175476</v>
      </c>
      <c r="AC34" s="6">
        <v>242425.906188964</v>
      </c>
      <c r="AD34" s="6">
        <v>70</v>
      </c>
      <c r="AE34" s="6">
        <v>696</v>
      </c>
      <c r="AG34" s="6" t="s">
        <v>36</v>
      </c>
      <c r="AH34">
        <v>9</v>
      </c>
      <c r="AI34">
        <v>55</v>
      </c>
      <c r="AJ34">
        <v>0</v>
      </c>
      <c r="AM34" s="6" t="s">
        <v>36</v>
      </c>
      <c r="AN34" s="5">
        <v>2</v>
      </c>
      <c r="AO34" s="5">
        <v>26</v>
      </c>
      <c r="AP34" s="5">
        <v>0</v>
      </c>
      <c r="AS34" t="s">
        <v>36</v>
      </c>
      <c r="AT34" t="s">
        <v>96</v>
      </c>
      <c r="AU34">
        <v>1793.0599937438899</v>
      </c>
      <c r="AV34">
        <v>14775.51953125</v>
      </c>
      <c r="AW34">
        <v>9</v>
      </c>
      <c r="AX34">
        <v>60</v>
      </c>
      <c r="AZ34" s="2" t="s">
        <v>34</v>
      </c>
      <c r="BA34" s="4">
        <v>7248.4100341796802</v>
      </c>
      <c r="BB34" s="4">
        <v>66751.610244750904</v>
      </c>
      <c r="BC34" s="4"/>
      <c r="BD34" s="4">
        <v>74000.020278930577</v>
      </c>
    </row>
    <row r="35" spans="1:56" x14ac:dyDescent="0.25">
      <c r="A35" s="7" t="s">
        <v>113</v>
      </c>
      <c r="B35" s="7" t="s">
        <v>114</v>
      </c>
      <c r="C35" s="7" t="s">
        <v>120</v>
      </c>
      <c r="D35" s="7" t="s">
        <v>132</v>
      </c>
      <c r="E35" s="7" t="s">
        <v>51</v>
      </c>
      <c r="F35" t="s">
        <v>179</v>
      </c>
      <c r="G35">
        <f t="shared" si="0"/>
        <v>2580</v>
      </c>
      <c r="H35">
        <f t="shared" si="1"/>
        <v>755</v>
      </c>
      <c r="I35">
        <f t="shared" si="2"/>
        <v>567717.56938362098</v>
      </c>
      <c r="J35">
        <f t="shared" si="3"/>
        <v>1222207.6232986399</v>
      </c>
      <c r="K35">
        <f t="shared" si="4"/>
        <v>2746</v>
      </c>
      <c r="L35">
        <f t="shared" si="5"/>
        <v>4719</v>
      </c>
      <c r="M35">
        <f t="shared" si="6"/>
        <v>51</v>
      </c>
      <c r="N35">
        <f t="shared" si="7"/>
        <v>2432</v>
      </c>
      <c r="O35">
        <f t="shared" si="8"/>
        <v>97</v>
      </c>
      <c r="P35">
        <f t="shared" si="9"/>
        <v>24</v>
      </c>
      <c r="Q35">
        <f t="shared" si="10"/>
        <v>720</v>
      </c>
      <c r="R35">
        <f t="shared" si="11"/>
        <v>11</v>
      </c>
      <c r="Y35" s="6" t="s">
        <v>37</v>
      </c>
      <c r="Z35" s="6"/>
      <c r="AA35" s="6">
        <v>1</v>
      </c>
      <c r="AB35" s="6" t="s">
        <v>96</v>
      </c>
      <c r="AC35" s="6">
        <v>1271.19995117187</v>
      </c>
      <c r="AD35" s="6">
        <v>0</v>
      </c>
      <c r="AE35" s="6">
        <v>13</v>
      </c>
      <c r="AG35" s="6" t="s">
        <v>37</v>
      </c>
      <c r="AH35" t="e">
        <v>#N/A</v>
      </c>
      <c r="AI35" t="e">
        <v>#N/A</v>
      </c>
      <c r="AJ35" t="e">
        <v>#N/A</v>
      </c>
      <c r="AM35" s="6" t="s">
        <v>37</v>
      </c>
      <c r="AN35" s="5">
        <v>1</v>
      </c>
      <c r="AO35" s="5">
        <v>0</v>
      </c>
      <c r="AP35" s="5">
        <v>0</v>
      </c>
      <c r="AS35" t="s">
        <v>37</v>
      </c>
      <c r="AT35" t="s">
        <v>96</v>
      </c>
      <c r="AU35" t="s">
        <v>96</v>
      </c>
      <c r="AV35">
        <v>1271.19995117187</v>
      </c>
      <c r="AW35">
        <v>0</v>
      </c>
      <c r="AX35">
        <v>13</v>
      </c>
      <c r="AZ35" s="2" t="s">
        <v>35</v>
      </c>
      <c r="BA35" s="4">
        <v>3428.5900039672802</v>
      </c>
      <c r="BB35" s="4">
        <v>37651.779441833402</v>
      </c>
      <c r="BC35" s="4"/>
      <c r="BD35" s="4">
        <v>41080.369445800679</v>
      </c>
    </row>
    <row r="36" spans="1:56" x14ac:dyDescent="0.25">
      <c r="A36" s="7" t="s">
        <v>130</v>
      </c>
      <c r="B36" s="7" t="s">
        <v>172</v>
      </c>
      <c r="C36" s="7" t="s">
        <v>115</v>
      </c>
      <c r="D36" s="7" t="s">
        <v>116</v>
      </c>
      <c r="E36" s="7" t="s">
        <v>56</v>
      </c>
      <c r="F36" t="s">
        <v>180</v>
      </c>
      <c r="G36">
        <f t="shared" si="0"/>
        <v>1109</v>
      </c>
      <c r="H36">
        <f t="shared" si="1"/>
        <v>178</v>
      </c>
      <c r="I36">
        <f t="shared" si="2"/>
        <v>393146.92129135103</v>
      </c>
      <c r="J36">
        <f t="shared" si="3"/>
        <v>253243.76920509301</v>
      </c>
      <c r="K36">
        <f t="shared" si="4"/>
        <v>1141</v>
      </c>
      <c r="L36">
        <f t="shared" si="5"/>
        <v>804</v>
      </c>
      <c r="M36">
        <f t="shared" si="6"/>
        <v>6</v>
      </c>
      <c r="N36">
        <f t="shared" si="7"/>
        <v>1004</v>
      </c>
      <c r="O36">
        <f t="shared" si="8"/>
        <v>99</v>
      </c>
      <c r="P36">
        <f t="shared" si="9"/>
        <v>4</v>
      </c>
      <c r="Q36">
        <f t="shared" si="10"/>
        <v>172</v>
      </c>
      <c r="R36">
        <f t="shared" si="11"/>
        <v>2</v>
      </c>
      <c r="Y36" s="6" t="s">
        <v>38</v>
      </c>
      <c r="Z36" s="6">
        <v>948</v>
      </c>
      <c r="AA36" s="6">
        <v>60</v>
      </c>
      <c r="AB36" s="6">
        <v>517214.81915664597</v>
      </c>
      <c r="AC36" s="6">
        <v>224539.75767898501</v>
      </c>
      <c r="AD36" s="6">
        <v>1001</v>
      </c>
      <c r="AE36" s="6">
        <v>604</v>
      </c>
      <c r="AG36" s="6" t="s">
        <v>38</v>
      </c>
      <c r="AH36">
        <v>84</v>
      </c>
      <c r="AI36">
        <v>864</v>
      </c>
      <c r="AJ36">
        <v>0</v>
      </c>
      <c r="AM36" s="6" t="s">
        <v>38</v>
      </c>
      <c r="AN36" s="5">
        <v>7</v>
      </c>
      <c r="AO36" s="5">
        <v>53</v>
      </c>
      <c r="AP36" s="5">
        <v>0</v>
      </c>
      <c r="AS36" t="s">
        <v>38</v>
      </c>
      <c r="AT36" t="s">
        <v>96</v>
      </c>
      <c r="AU36">
        <v>55541.1600341796</v>
      </c>
      <c r="AV36">
        <v>25441.869743347099</v>
      </c>
      <c r="AW36">
        <v>92</v>
      </c>
      <c r="AX36">
        <v>59</v>
      </c>
      <c r="AZ36" s="2" t="s">
        <v>36</v>
      </c>
      <c r="BA36" s="4">
        <v>1793.0599937438899</v>
      </c>
      <c r="BB36" s="4">
        <v>15406.0400238037</v>
      </c>
      <c r="BC36" s="4"/>
      <c r="BD36" s="4">
        <v>17199.100017547589</v>
      </c>
    </row>
    <row r="37" spans="1:56" x14ac:dyDescent="0.25">
      <c r="A37" s="7" t="s">
        <v>113</v>
      </c>
      <c r="B37" s="7" t="s">
        <v>134</v>
      </c>
      <c r="C37" s="7" t="s">
        <v>120</v>
      </c>
      <c r="D37" s="7" t="s">
        <v>116</v>
      </c>
      <c r="E37" s="7" t="s">
        <v>25</v>
      </c>
      <c r="F37" t="s">
        <v>181</v>
      </c>
      <c r="G37">
        <f t="shared" si="0"/>
        <v>815</v>
      </c>
      <c r="H37">
        <f t="shared" si="1"/>
        <v>139</v>
      </c>
      <c r="I37">
        <f t="shared" si="2"/>
        <v>199918.33962631199</v>
      </c>
      <c r="J37">
        <f t="shared" si="3"/>
        <v>536564.74689483596</v>
      </c>
      <c r="K37">
        <f t="shared" si="4"/>
        <v>853</v>
      </c>
      <c r="L37">
        <f t="shared" si="5"/>
        <v>1929</v>
      </c>
      <c r="M37">
        <f t="shared" si="6"/>
        <v>7</v>
      </c>
      <c r="N37">
        <f t="shared" si="7"/>
        <v>724</v>
      </c>
      <c r="O37">
        <f t="shared" si="8"/>
        <v>84</v>
      </c>
      <c r="P37">
        <f t="shared" si="9"/>
        <v>2</v>
      </c>
      <c r="Q37">
        <f t="shared" si="10"/>
        <v>133</v>
      </c>
      <c r="R37">
        <f t="shared" si="11"/>
        <v>4</v>
      </c>
      <c r="Y37" s="6" t="s">
        <v>39</v>
      </c>
      <c r="Z37" s="6">
        <v>198</v>
      </c>
      <c r="AA37" s="6">
        <v>30</v>
      </c>
      <c r="AB37" s="6">
        <v>114873.15023803699</v>
      </c>
      <c r="AC37" s="6">
        <v>186472.880783081</v>
      </c>
      <c r="AD37" s="6">
        <v>230</v>
      </c>
      <c r="AE37" s="6">
        <v>514</v>
      </c>
      <c r="AG37" s="6" t="s">
        <v>39</v>
      </c>
      <c r="AH37">
        <v>49</v>
      </c>
      <c r="AI37">
        <v>149</v>
      </c>
      <c r="AJ37">
        <v>0</v>
      </c>
      <c r="AM37" s="6" t="s">
        <v>39</v>
      </c>
      <c r="AN37" s="5">
        <v>10</v>
      </c>
      <c r="AO37" s="5">
        <v>20</v>
      </c>
      <c r="AP37" s="5">
        <v>0</v>
      </c>
      <c r="AS37" t="s">
        <v>39</v>
      </c>
      <c r="AT37" t="s">
        <v>96</v>
      </c>
      <c r="AU37">
        <v>32272.360069274899</v>
      </c>
      <c r="AV37">
        <v>67418.860961914004</v>
      </c>
      <c r="AW37">
        <v>58</v>
      </c>
      <c r="AX37">
        <v>223</v>
      </c>
      <c r="AZ37" s="2" t="s">
        <v>37</v>
      </c>
      <c r="BA37" s="4">
        <v>0</v>
      </c>
      <c r="BB37" s="4"/>
      <c r="BC37" s="4"/>
      <c r="BD37" s="4">
        <v>0</v>
      </c>
    </row>
    <row r="38" spans="1:56" x14ac:dyDescent="0.25">
      <c r="A38" s="7" t="s">
        <v>113</v>
      </c>
      <c r="B38" s="7" t="s">
        <v>175</v>
      </c>
      <c r="C38" s="7" t="s">
        <v>120</v>
      </c>
      <c r="D38" s="7" t="s">
        <v>116</v>
      </c>
      <c r="E38" s="7" t="s">
        <v>3</v>
      </c>
      <c r="F38" t="s">
        <v>182</v>
      </c>
      <c r="G38">
        <f t="shared" si="0"/>
        <v>1206</v>
      </c>
      <c r="H38">
        <f t="shared" si="1"/>
        <v>124</v>
      </c>
      <c r="I38">
        <f t="shared" si="2"/>
        <v>279651.16030502302</v>
      </c>
      <c r="J38">
        <f t="shared" si="3"/>
        <v>140157.25992584199</v>
      </c>
      <c r="K38">
        <f t="shared" si="4"/>
        <v>1284</v>
      </c>
      <c r="L38">
        <f t="shared" si="5"/>
        <v>543</v>
      </c>
      <c r="M38">
        <f t="shared" si="6"/>
        <v>6</v>
      </c>
      <c r="N38">
        <f t="shared" si="7"/>
        <v>1145</v>
      </c>
      <c r="O38">
        <f t="shared" si="8"/>
        <v>55</v>
      </c>
      <c r="P38">
        <f t="shared" si="9"/>
        <v>0</v>
      </c>
      <c r="Q38">
        <f t="shared" si="10"/>
        <v>119</v>
      </c>
      <c r="R38">
        <f t="shared" si="11"/>
        <v>5</v>
      </c>
      <c r="Y38" s="6" t="s">
        <v>40</v>
      </c>
      <c r="Z38" s="6">
        <v>197</v>
      </c>
      <c r="AA38" s="6">
        <v>9</v>
      </c>
      <c r="AB38" s="6">
        <v>43029.139999389598</v>
      </c>
      <c r="AC38" s="6">
        <v>12793.0900268554</v>
      </c>
      <c r="AD38" s="6">
        <v>210</v>
      </c>
      <c r="AE38" s="6">
        <v>60</v>
      </c>
      <c r="AG38" s="6" t="s">
        <v>40</v>
      </c>
      <c r="AH38">
        <v>54</v>
      </c>
      <c r="AI38">
        <v>143</v>
      </c>
      <c r="AJ38">
        <v>0</v>
      </c>
      <c r="AM38" s="6" t="s">
        <v>40</v>
      </c>
      <c r="AN38" s="5">
        <v>3</v>
      </c>
      <c r="AO38" s="5">
        <v>6</v>
      </c>
      <c r="AP38" s="5">
        <v>0</v>
      </c>
      <c r="AS38" t="s">
        <v>40</v>
      </c>
      <c r="AT38" t="s">
        <v>96</v>
      </c>
      <c r="AU38">
        <v>11984</v>
      </c>
      <c r="AV38">
        <v>8270</v>
      </c>
      <c r="AW38">
        <v>59</v>
      </c>
      <c r="AX38">
        <v>31</v>
      </c>
      <c r="AZ38" s="2" t="s">
        <v>38</v>
      </c>
      <c r="BA38" s="4">
        <v>55541.1600341796</v>
      </c>
      <c r="BB38" s="4">
        <v>461673.65912246698</v>
      </c>
      <c r="BC38" s="4"/>
      <c r="BD38" s="4">
        <v>517214.81915664661</v>
      </c>
    </row>
    <row r="39" spans="1:56" x14ac:dyDescent="0.25">
      <c r="A39" s="7" t="s">
        <v>113</v>
      </c>
      <c r="B39" s="7" t="s">
        <v>183</v>
      </c>
      <c r="C39" s="7" t="s">
        <v>115</v>
      </c>
      <c r="D39" s="7" t="s">
        <v>132</v>
      </c>
      <c r="E39" s="7" t="s">
        <v>8</v>
      </c>
      <c r="F39" t="s">
        <v>184</v>
      </c>
      <c r="G39">
        <f t="shared" si="0"/>
        <v>5520</v>
      </c>
      <c r="H39">
        <f t="shared" si="1"/>
        <v>653</v>
      </c>
      <c r="I39">
        <f t="shared" si="2"/>
        <v>1573154.8801364801</v>
      </c>
      <c r="J39">
        <f t="shared" si="3"/>
        <v>1521658.4421463001</v>
      </c>
      <c r="K39">
        <f t="shared" si="4"/>
        <v>5848</v>
      </c>
      <c r="L39">
        <f t="shared" si="5"/>
        <v>5140</v>
      </c>
      <c r="M39">
        <f t="shared" si="6"/>
        <v>87</v>
      </c>
      <c r="N39">
        <f t="shared" si="7"/>
        <v>5275</v>
      </c>
      <c r="O39">
        <f t="shared" si="8"/>
        <v>158</v>
      </c>
      <c r="P39">
        <f t="shared" si="9"/>
        <v>8</v>
      </c>
      <c r="Q39">
        <f t="shared" si="10"/>
        <v>613</v>
      </c>
      <c r="R39">
        <f t="shared" si="11"/>
        <v>32</v>
      </c>
      <c r="Y39" s="6" t="s">
        <v>41</v>
      </c>
      <c r="Z39" s="6">
        <v>1205</v>
      </c>
      <c r="AA39" s="6">
        <v>164</v>
      </c>
      <c r="AB39" s="6">
        <v>252054.68988037101</v>
      </c>
      <c r="AC39" s="6">
        <v>529170.93652725196</v>
      </c>
      <c r="AD39" s="6">
        <v>1271</v>
      </c>
      <c r="AE39" s="6">
        <v>1996</v>
      </c>
      <c r="AG39" s="6" t="s">
        <v>41</v>
      </c>
      <c r="AH39">
        <v>8</v>
      </c>
      <c r="AI39">
        <v>1006</v>
      </c>
      <c r="AJ39">
        <v>191</v>
      </c>
      <c r="AM39" s="6" t="s">
        <v>41</v>
      </c>
      <c r="AN39" s="5">
        <v>4</v>
      </c>
      <c r="AO39" s="5">
        <v>134</v>
      </c>
      <c r="AP39" s="5">
        <v>26</v>
      </c>
      <c r="AS39" t="s">
        <v>41</v>
      </c>
      <c r="AT39" t="s">
        <v>96</v>
      </c>
      <c r="AU39">
        <v>1422.13999938964</v>
      </c>
      <c r="AV39">
        <v>146799.308502197</v>
      </c>
      <c r="AW39">
        <v>8</v>
      </c>
      <c r="AX39">
        <v>551</v>
      </c>
      <c r="AZ39" s="2" t="s">
        <v>39</v>
      </c>
      <c r="BA39" s="4">
        <v>32272.360069274899</v>
      </c>
      <c r="BB39" s="4">
        <v>82600.790168762207</v>
      </c>
      <c r="BC39" s="4"/>
      <c r="BD39" s="4">
        <v>114873.15023803711</v>
      </c>
    </row>
    <row r="40" spans="1:56" x14ac:dyDescent="0.25">
      <c r="A40" s="7" t="s">
        <v>118</v>
      </c>
      <c r="B40" s="7" t="s">
        <v>127</v>
      </c>
      <c r="C40" s="7" t="s">
        <v>120</v>
      </c>
      <c r="D40" s="7" t="s">
        <v>185</v>
      </c>
      <c r="E40" s="7" t="s">
        <v>83</v>
      </c>
      <c r="F40" t="s">
        <v>186</v>
      </c>
      <c r="G40">
        <f t="shared" si="0"/>
        <v>1227</v>
      </c>
      <c r="H40">
        <f t="shared" si="1"/>
        <v>417</v>
      </c>
      <c r="I40">
        <f t="shared" si="2"/>
        <v>324698.700078964</v>
      </c>
      <c r="J40">
        <f t="shared" si="3"/>
        <v>1112594.79008102</v>
      </c>
      <c r="K40">
        <f t="shared" si="4"/>
        <v>1294</v>
      </c>
      <c r="L40">
        <f t="shared" si="5"/>
        <v>3793</v>
      </c>
      <c r="M40">
        <f t="shared" si="6"/>
        <v>30</v>
      </c>
      <c r="N40">
        <f t="shared" si="7"/>
        <v>1139</v>
      </c>
      <c r="O40">
        <f t="shared" si="8"/>
        <v>58</v>
      </c>
      <c r="P40">
        <f t="shared" si="9"/>
        <v>34</v>
      </c>
      <c r="Q40">
        <f t="shared" si="10"/>
        <v>373</v>
      </c>
      <c r="R40">
        <f t="shared" si="11"/>
        <v>10</v>
      </c>
      <c r="Y40" s="6" t="s">
        <v>42</v>
      </c>
      <c r="Z40" s="6">
        <v>1806</v>
      </c>
      <c r="AA40" s="6">
        <v>313</v>
      </c>
      <c r="AB40" s="6">
        <v>409002.219741821</v>
      </c>
      <c r="AC40" s="6">
        <v>552986.62143325806</v>
      </c>
      <c r="AD40" s="6">
        <v>1925</v>
      </c>
      <c r="AE40" s="6">
        <v>2219</v>
      </c>
      <c r="AG40" s="6" t="s">
        <v>42</v>
      </c>
      <c r="AH40">
        <v>28</v>
      </c>
      <c r="AI40">
        <v>1631</v>
      </c>
      <c r="AJ40">
        <v>147</v>
      </c>
      <c r="AM40" s="6" t="s">
        <v>42</v>
      </c>
      <c r="AN40" s="5">
        <v>13</v>
      </c>
      <c r="AO40" s="5">
        <v>291</v>
      </c>
      <c r="AP40" s="5">
        <v>9</v>
      </c>
      <c r="AS40" t="s">
        <v>42</v>
      </c>
      <c r="AT40" t="s">
        <v>96</v>
      </c>
      <c r="AU40">
        <v>6803.6399993896403</v>
      </c>
      <c r="AV40">
        <v>67888.280395507798</v>
      </c>
      <c r="AW40">
        <v>31</v>
      </c>
      <c r="AX40">
        <v>232</v>
      </c>
      <c r="AZ40" s="2" t="s">
        <v>40</v>
      </c>
      <c r="BA40" s="4">
        <v>11984</v>
      </c>
      <c r="BB40" s="4">
        <v>31045.139999389601</v>
      </c>
      <c r="BC40" s="4"/>
      <c r="BD40" s="4">
        <v>43029.139999389605</v>
      </c>
    </row>
    <row r="41" spans="1:56" x14ac:dyDescent="0.25">
      <c r="A41" s="7" t="s">
        <v>130</v>
      </c>
      <c r="B41" s="7" t="s">
        <v>142</v>
      </c>
      <c r="C41" s="7" t="s">
        <v>115</v>
      </c>
      <c r="D41" s="7" t="s">
        <v>132</v>
      </c>
      <c r="E41" s="7" t="s">
        <v>47</v>
      </c>
      <c r="F41" t="s">
        <v>187</v>
      </c>
      <c r="G41">
        <f t="shared" si="0"/>
        <v>3174</v>
      </c>
      <c r="H41">
        <f t="shared" si="1"/>
        <v>360</v>
      </c>
      <c r="I41">
        <f t="shared" si="2"/>
        <v>719665.00899505604</v>
      </c>
      <c r="J41">
        <f t="shared" si="3"/>
        <v>589387.36923789897</v>
      </c>
      <c r="K41">
        <f t="shared" si="4"/>
        <v>3289</v>
      </c>
      <c r="L41">
        <f t="shared" si="5"/>
        <v>2235</v>
      </c>
      <c r="M41">
        <f t="shared" si="6"/>
        <v>52</v>
      </c>
      <c r="N41">
        <f t="shared" si="7"/>
        <v>3109</v>
      </c>
      <c r="O41">
        <f t="shared" si="8"/>
        <v>13</v>
      </c>
      <c r="P41">
        <f t="shared" si="9"/>
        <v>5</v>
      </c>
      <c r="Q41">
        <f t="shared" si="10"/>
        <v>351</v>
      </c>
      <c r="R41">
        <f t="shared" si="11"/>
        <v>4</v>
      </c>
      <c r="Y41" s="6" t="s">
        <v>43</v>
      </c>
      <c r="Z41" s="6">
        <v>215</v>
      </c>
      <c r="AA41" s="6">
        <v>195</v>
      </c>
      <c r="AB41" s="6">
        <v>56623.460010528499</v>
      </c>
      <c r="AC41" s="6">
        <v>3366738.0687026898</v>
      </c>
      <c r="AD41" s="6">
        <v>224</v>
      </c>
      <c r="AE41" s="6">
        <v>11166</v>
      </c>
      <c r="AG41" s="6" t="s">
        <v>43</v>
      </c>
      <c r="AH41">
        <v>37</v>
      </c>
      <c r="AI41">
        <v>178</v>
      </c>
      <c r="AJ41">
        <v>0</v>
      </c>
      <c r="AM41" s="6" t="s">
        <v>43</v>
      </c>
      <c r="AN41" s="5">
        <v>55</v>
      </c>
      <c r="AO41" s="5">
        <v>140</v>
      </c>
      <c r="AP41" s="5">
        <v>0</v>
      </c>
      <c r="AS41" t="s">
        <v>43</v>
      </c>
      <c r="AT41" t="s">
        <v>96</v>
      </c>
      <c r="AU41">
        <v>11729.959991455</v>
      </c>
      <c r="AV41">
        <v>2196627.8646240202</v>
      </c>
      <c r="AW41">
        <v>37</v>
      </c>
      <c r="AX41">
        <v>7121</v>
      </c>
      <c r="AZ41" s="2" t="s">
        <v>41</v>
      </c>
      <c r="BA41" s="4">
        <v>1422.13999938964</v>
      </c>
      <c r="BB41" s="4">
        <v>213499.589885711</v>
      </c>
      <c r="BC41" s="4">
        <v>37132.959995269703</v>
      </c>
      <c r="BD41" s="4">
        <v>252054.68988037034</v>
      </c>
    </row>
    <row r="42" spans="1:56" x14ac:dyDescent="0.25">
      <c r="A42" s="7" t="s">
        <v>113</v>
      </c>
      <c r="B42" s="7" t="s">
        <v>134</v>
      </c>
      <c r="C42" s="7" t="s">
        <v>120</v>
      </c>
      <c r="D42" s="7" t="s">
        <v>116</v>
      </c>
      <c r="E42" s="7" t="s">
        <v>28</v>
      </c>
      <c r="F42" t="s">
        <v>188</v>
      </c>
      <c r="G42">
        <f t="shared" si="0"/>
        <v>1634</v>
      </c>
      <c r="H42">
        <f t="shared" si="1"/>
        <v>189</v>
      </c>
      <c r="I42">
        <f t="shared" si="2"/>
        <v>486725.94064331002</v>
      </c>
      <c r="J42">
        <f t="shared" si="3"/>
        <v>2151827.0771331699</v>
      </c>
      <c r="K42">
        <f t="shared" si="4"/>
        <v>1723</v>
      </c>
      <c r="L42">
        <f t="shared" si="5"/>
        <v>1406</v>
      </c>
      <c r="M42">
        <f t="shared" si="6"/>
        <v>15</v>
      </c>
      <c r="N42">
        <f t="shared" si="7"/>
        <v>1589</v>
      </c>
      <c r="O42">
        <f t="shared" si="8"/>
        <v>30</v>
      </c>
      <c r="P42">
        <f t="shared" si="9"/>
        <v>8</v>
      </c>
      <c r="Q42">
        <f t="shared" si="10"/>
        <v>174</v>
      </c>
      <c r="R42">
        <f t="shared" si="11"/>
        <v>7</v>
      </c>
      <c r="Y42" s="6" t="s">
        <v>44</v>
      </c>
      <c r="Z42" s="6">
        <v>123</v>
      </c>
      <c r="AA42" s="6">
        <v>19</v>
      </c>
      <c r="AB42" s="6">
        <v>24051.710025787299</v>
      </c>
      <c r="AC42" s="6">
        <v>585792.44692993094</v>
      </c>
      <c r="AD42" s="6">
        <v>134</v>
      </c>
      <c r="AE42" s="6">
        <v>2403</v>
      </c>
      <c r="AG42" s="6" t="s">
        <v>44</v>
      </c>
      <c r="AH42">
        <v>36</v>
      </c>
      <c r="AI42">
        <v>87</v>
      </c>
      <c r="AJ42">
        <v>0</v>
      </c>
      <c r="AM42" s="6" t="s">
        <v>44</v>
      </c>
      <c r="AN42" s="5">
        <v>7</v>
      </c>
      <c r="AO42" s="5">
        <v>12</v>
      </c>
      <c r="AP42" s="5">
        <v>0</v>
      </c>
      <c r="AS42" t="s">
        <v>44</v>
      </c>
      <c r="AT42" t="s">
        <v>96</v>
      </c>
      <c r="AU42">
        <v>5887.5800209045401</v>
      </c>
      <c r="AV42">
        <v>560600.29676055897</v>
      </c>
      <c r="AW42">
        <v>38</v>
      </c>
      <c r="AX42">
        <v>2305</v>
      </c>
      <c r="AZ42" s="2" t="s">
        <v>42</v>
      </c>
      <c r="BA42" s="4">
        <v>6803.6399993896403</v>
      </c>
      <c r="BB42" s="4">
        <v>374340.17975616403</v>
      </c>
      <c r="BC42" s="4">
        <v>27858.399986266999</v>
      </c>
      <c r="BD42" s="4">
        <v>409002.21974182065</v>
      </c>
    </row>
    <row r="43" spans="1:56" x14ac:dyDescent="0.25">
      <c r="A43" s="7" t="s">
        <v>130</v>
      </c>
      <c r="B43" s="7" t="s">
        <v>131</v>
      </c>
      <c r="C43" s="7" t="s">
        <v>120</v>
      </c>
      <c r="D43" s="7" t="s">
        <v>151</v>
      </c>
      <c r="E43" s="7" t="s">
        <v>17</v>
      </c>
      <c r="F43" t="s">
        <v>189</v>
      </c>
      <c r="G43">
        <f t="shared" si="0"/>
        <v>2631</v>
      </c>
      <c r="H43">
        <f t="shared" si="1"/>
        <v>1163</v>
      </c>
      <c r="I43">
        <f t="shared" si="2"/>
        <v>500731.990003585</v>
      </c>
      <c r="J43">
        <f t="shared" si="3"/>
        <v>1991043.4543075501</v>
      </c>
      <c r="K43">
        <f t="shared" si="4"/>
        <v>2903</v>
      </c>
      <c r="L43">
        <f t="shared" si="5"/>
        <v>7636</v>
      </c>
      <c r="M43">
        <f t="shared" si="6"/>
        <v>47</v>
      </c>
      <c r="N43">
        <f t="shared" si="7"/>
        <v>2423</v>
      </c>
      <c r="O43">
        <f t="shared" si="8"/>
        <v>161</v>
      </c>
      <c r="P43">
        <f t="shared" si="9"/>
        <v>20</v>
      </c>
      <c r="Q43">
        <f t="shared" si="10"/>
        <v>1137</v>
      </c>
      <c r="R43">
        <f t="shared" si="11"/>
        <v>6</v>
      </c>
      <c r="Y43" s="6" t="s">
        <v>45</v>
      </c>
      <c r="Z43" s="6">
        <v>3153</v>
      </c>
      <c r="AA43" s="6">
        <v>394</v>
      </c>
      <c r="AB43" s="6">
        <v>602591.92994689895</v>
      </c>
      <c r="AC43" s="6">
        <v>46120848.900413498</v>
      </c>
      <c r="AD43" s="6">
        <v>3236</v>
      </c>
      <c r="AE43" s="6">
        <v>164400</v>
      </c>
      <c r="AG43" s="6" t="s">
        <v>45</v>
      </c>
      <c r="AH43">
        <v>52</v>
      </c>
      <c r="AI43">
        <v>2783</v>
      </c>
      <c r="AJ43">
        <v>318</v>
      </c>
      <c r="AM43" s="6" t="s">
        <v>45</v>
      </c>
      <c r="AN43" s="5">
        <v>6</v>
      </c>
      <c r="AO43" s="5">
        <v>367</v>
      </c>
      <c r="AP43" s="5">
        <v>21</v>
      </c>
      <c r="AS43" t="s">
        <v>45</v>
      </c>
      <c r="AT43" t="s">
        <v>96</v>
      </c>
      <c r="AU43">
        <v>10024.389991760199</v>
      </c>
      <c r="AV43">
        <v>10366.359878540001</v>
      </c>
      <c r="AW43">
        <v>53</v>
      </c>
      <c r="AX43">
        <v>36</v>
      </c>
      <c r="AZ43" s="2" t="s">
        <v>43</v>
      </c>
      <c r="BA43" s="4">
        <v>11729.959991455</v>
      </c>
      <c r="BB43" s="4">
        <v>44893.500019073399</v>
      </c>
      <c r="BC43" s="4"/>
      <c r="BD43" s="4">
        <v>56623.460010528397</v>
      </c>
    </row>
    <row r="44" spans="1:56" x14ac:dyDescent="0.25">
      <c r="A44" s="7" t="s">
        <v>113</v>
      </c>
      <c r="B44" s="7" t="s">
        <v>175</v>
      </c>
      <c r="C44" s="7" t="s">
        <v>115</v>
      </c>
      <c r="D44" s="7" t="s">
        <v>116</v>
      </c>
      <c r="E44" s="7" t="s">
        <v>6</v>
      </c>
      <c r="F44" t="s">
        <v>190</v>
      </c>
      <c r="G44">
        <f t="shared" si="0"/>
        <v>940</v>
      </c>
      <c r="H44">
        <f t="shared" si="1"/>
        <v>46</v>
      </c>
      <c r="I44">
        <f t="shared" si="2"/>
        <v>308051.76036071702</v>
      </c>
      <c r="J44">
        <f t="shared" si="3"/>
        <v>76005.770126342701</v>
      </c>
      <c r="K44">
        <f t="shared" si="4"/>
        <v>1098</v>
      </c>
      <c r="L44">
        <f t="shared" si="5"/>
        <v>275</v>
      </c>
      <c r="M44">
        <f t="shared" si="6"/>
        <v>11</v>
      </c>
      <c r="N44">
        <f t="shared" si="7"/>
        <v>929</v>
      </c>
      <c r="O44">
        <f t="shared" si="8"/>
        <v>0</v>
      </c>
      <c r="P44">
        <f t="shared" si="9"/>
        <v>0</v>
      </c>
      <c r="Q44">
        <f t="shared" si="10"/>
        <v>46</v>
      </c>
      <c r="R44">
        <f t="shared" si="11"/>
        <v>0</v>
      </c>
      <c r="Y44" s="6" t="s">
        <v>46</v>
      </c>
      <c r="Z44" s="6">
        <v>4569</v>
      </c>
      <c r="AA44" s="6">
        <v>1137</v>
      </c>
      <c r="AB44" s="6">
        <v>1453555.6704730899</v>
      </c>
      <c r="AC44" s="6">
        <v>1798191.0378952001</v>
      </c>
      <c r="AD44" s="6">
        <v>4919</v>
      </c>
      <c r="AE44" s="6">
        <v>6165</v>
      </c>
      <c r="AG44" s="6" t="s">
        <v>46</v>
      </c>
      <c r="AH44">
        <v>50</v>
      </c>
      <c r="AI44">
        <v>3147</v>
      </c>
      <c r="AJ44">
        <v>1372</v>
      </c>
      <c r="AM44" s="6" t="s">
        <v>46</v>
      </c>
      <c r="AN44" s="5">
        <v>25</v>
      </c>
      <c r="AO44" s="5">
        <v>914</v>
      </c>
      <c r="AP44" s="5">
        <v>198</v>
      </c>
      <c r="AS44" t="s">
        <v>46</v>
      </c>
      <c r="AT44" t="s">
        <v>96</v>
      </c>
      <c r="AU44">
        <v>13493.610038757301</v>
      </c>
      <c r="AV44">
        <v>116049.4582901</v>
      </c>
      <c r="AW44">
        <v>52</v>
      </c>
      <c r="AX44">
        <v>403</v>
      </c>
      <c r="AZ44" s="2" t="s">
        <v>44</v>
      </c>
      <c r="BA44" s="4">
        <v>5887.5800209045401</v>
      </c>
      <c r="BB44" s="4">
        <v>18164.130004882802</v>
      </c>
      <c r="BC44" s="4"/>
      <c r="BD44" s="4">
        <v>24051.710025787343</v>
      </c>
    </row>
    <row r="45" spans="1:56" x14ac:dyDescent="0.25">
      <c r="A45" s="7" t="s">
        <v>144</v>
      </c>
      <c r="B45" s="7" t="s">
        <v>153</v>
      </c>
      <c r="C45" s="7" t="s">
        <v>120</v>
      </c>
      <c r="D45" s="7" t="s">
        <v>191</v>
      </c>
      <c r="E45" s="7" t="s">
        <v>65</v>
      </c>
      <c r="F45" t="s">
        <v>192</v>
      </c>
      <c r="G45">
        <f t="shared" si="0"/>
        <v>977</v>
      </c>
      <c r="H45">
        <f t="shared" si="1"/>
        <v>107</v>
      </c>
      <c r="I45">
        <f t="shared" si="2"/>
        <v>330778.05087280198</v>
      </c>
      <c r="J45">
        <f t="shared" si="3"/>
        <v>455337.82820892299</v>
      </c>
      <c r="K45">
        <f t="shared" si="4"/>
        <v>1045</v>
      </c>
      <c r="L45">
        <f t="shared" si="5"/>
        <v>1196</v>
      </c>
      <c r="M45">
        <f t="shared" si="6"/>
        <v>22</v>
      </c>
      <c r="N45">
        <f t="shared" si="7"/>
        <v>955</v>
      </c>
      <c r="O45">
        <f t="shared" si="8"/>
        <v>0</v>
      </c>
      <c r="P45">
        <f t="shared" si="9"/>
        <v>3</v>
      </c>
      <c r="Q45">
        <f t="shared" si="10"/>
        <v>104</v>
      </c>
      <c r="R45">
        <f t="shared" si="11"/>
        <v>0</v>
      </c>
      <c r="Y45" s="6" t="s">
        <v>47</v>
      </c>
      <c r="Z45" s="6">
        <v>3174</v>
      </c>
      <c r="AA45" s="6">
        <v>360</v>
      </c>
      <c r="AB45" s="6">
        <v>719665.00899505604</v>
      </c>
      <c r="AC45" s="6">
        <v>589387.36923789897</v>
      </c>
      <c r="AD45" s="6">
        <v>3289</v>
      </c>
      <c r="AE45" s="6">
        <v>2235</v>
      </c>
      <c r="AG45" s="6" t="s">
        <v>47</v>
      </c>
      <c r="AH45">
        <v>52</v>
      </c>
      <c r="AI45">
        <v>3109</v>
      </c>
      <c r="AJ45">
        <v>13</v>
      </c>
      <c r="AM45" s="6" t="s">
        <v>47</v>
      </c>
      <c r="AN45" s="5">
        <v>5</v>
      </c>
      <c r="AO45" s="5">
        <v>351</v>
      </c>
      <c r="AP45" s="5">
        <v>4</v>
      </c>
      <c r="AS45" t="s">
        <v>47</v>
      </c>
      <c r="AT45" t="s">
        <v>96</v>
      </c>
      <c r="AU45">
        <v>12659.900024414001</v>
      </c>
      <c r="AV45">
        <v>3933.6499786376899</v>
      </c>
      <c r="AW45">
        <v>54</v>
      </c>
      <c r="AX45">
        <v>16</v>
      </c>
      <c r="AZ45" s="2" t="s">
        <v>45</v>
      </c>
      <c r="BA45" s="4">
        <v>10024.389991760199</v>
      </c>
      <c r="BB45" s="4">
        <v>533656.76993560698</v>
      </c>
      <c r="BC45" s="4">
        <v>58910.770019531199</v>
      </c>
      <c r="BD45" s="4">
        <v>602591.92994689848</v>
      </c>
    </row>
    <row r="46" spans="1:56" x14ac:dyDescent="0.25">
      <c r="A46" s="7" t="s">
        <v>113</v>
      </c>
      <c r="B46" s="7" t="s">
        <v>183</v>
      </c>
      <c r="C46" s="7" t="s">
        <v>115</v>
      </c>
      <c r="D46" s="7" t="s">
        <v>116</v>
      </c>
      <c r="E46" s="7" t="s">
        <v>78</v>
      </c>
      <c r="F46" t="s">
        <v>193</v>
      </c>
      <c r="G46">
        <f t="shared" si="0"/>
        <v>845</v>
      </c>
      <c r="H46">
        <f t="shared" si="1"/>
        <v>77</v>
      </c>
      <c r="I46">
        <f t="shared" si="2"/>
        <v>215313.629962921</v>
      </c>
      <c r="J46">
        <f t="shared" si="3"/>
        <v>319072.13774108799</v>
      </c>
      <c r="K46">
        <f t="shared" si="4"/>
        <v>862</v>
      </c>
      <c r="L46">
        <f t="shared" si="5"/>
        <v>1133</v>
      </c>
      <c r="M46">
        <f t="shared" si="6"/>
        <v>56</v>
      </c>
      <c r="N46">
        <f t="shared" si="7"/>
        <v>789</v>
      </c>
      <c r="O46">
        <f t="shared" si="8"/>
        <v>0</v>
      </c>
      <c r="P46">
        <f t="shared" si="9"/>
        <v>5</v>
      </c>
      <c r="Q46">
        <f t="shared" si="10"/>
        <v>72</v>
      </c>
      <c r="R46">
        <f t="shared" si="11"/>
        <v>0</v>
      </c>
      <c r="Y46" s="6" t="s">
        <v>48</v>
      </c>
      <c r="Z46" s="6">
        <v>1499</v>
      </c>
      <c r="AA46" s="6">
        <v>237</v>
      </c>
      <c r="AB46" s="6">
        <v>447581.22980308498</v>
      </c>
      <c r="AC46" s="6">
        <v>915223.38150787295</v>
      </c>
      <c r="AD46" s="6">
        <v>1556</v>
      </c>
      <c r="AE46" s="6">
        <v>3023</v>
      </c>
      <c r="AG46" s="6" t="s">
        <v>48</v>
      </c>
      <c r="AH46">
        <v>12</v>
      </c>
      <c r="AI46">
        <v>1340</v>
      </c>
      <c r="AJ46">
        <v>147</v>
      </c>
      <c r="AM46" s="6" t="s">
        <v>48</v>
      </c>
      <c r="AN46" s="5">
        <v>9</v>
      </c>
      <c r="AO46" s="5">
        <v>216</v>
      </c>
      <c r="AP46" s="5">
        <v>12</v>
      </c>
      <c r="AS46" t="s">
        <v>48</v>
      </c>
      <c r="AT46" t="s">
        <v>96</v>
      </c>
      <c r="AU46">
        <v>4474.0300025939896</v>
      </c>
      <c r="AV46">
        <v>498735.03036499</v>
      </c>
      <c r="AW46">
        <v>14</v>
      </c>
      <c r="AX46">
        <v>1653</v>
      </c>
      <c r="AZ46" s="2" t="s">
        <v>46</v>
      </c>
      <c r="BA46" s="4">
        <v>13493.610038757301</v>
      </c>
      <c r="BB46" s="4">
        <v>982498.67955398501</v>
      </c>
      <c r="BC46" s="4">
        <v>457563.38088035502</v>
      </c>
      <c r="BD46" s="4">
        <v>1453555.6704730974</v>
      </c>
    </row>
    <row r="47" spans="1:56" x14ac:dyDescent="0.25">
      <c r="A47" s="7" t="s">
        <v>118</v>
      </c>
      <c r="B47" s="7" t="s">
        <v>119</v>
      </c>
      <c r="C47" s="7" t="s">
        <v>120</v>
      </c>
      <c r="D47" s="7" t="s">
        <v>116</v>
      </c>
      <c r="E47" s="7" t="s">
        <v>73</v>
      </c>
      <c r="F47" t="s">
        <v>194</v>
      </c>
      <c r="G47">
        <f t="shared" si="0"/>
        <v>1173</v>
      </c>
      <c r="H47">
        <f t="shared" si="1"/>
        <v>100</v>
      </c>
      <c r="I47">
        <f t="shared" si="2"/>
        <v>271920.60009384103</v>
      </c>
      <c r="J47">
        <f t="shared" si="3"/>
        <v>421670.85816192598</v>
      </c>
      <c r="K47">
        <f t="shared" si="4"/>
        <v>1235</v>
      </c>
      <c r="L47">
        <f t="shared" si="5"/>
        <v>1529</v>
      </c>
      <c r="M47">
        <f t="shared" si="6"/>
        <v>13</v>
      </c>
      <c r="N47">
        <f t="shared" si="7"/>
        <v>1160</v>
      </c>
      <c r="O47">
        <f t="shared" si="8"/>
        <v>0</v>
      </c>
      <c r="P47">
        <f t="shared" si="9"/>
        <v>4</v>
      </c>
      <c r="Q47">
        <f t="shared" si="10"/>
        <v>96</v>
      </c>
      <c r="R47">
        <f t="shared" si="11"/>
        <v>0</v>
      </c>
      <c r="Y47" s="6" t="s">
        <v>49</v>
      </c>
      <c r="Z47" s="6">
        <v>976</v>
      </c>
      <c r="AA47" s="6">
        <v>74</v>
      </c>
      <c r="AB47" s="6">
        <v>225547.710041046</v>
      </c>
      <c r="AC47" s="6">
        <v>130139.590385437</v>
      </c>
      <c r="AD47" s="6">
        <v>1032</v>
      </c>
      <c r="AE47" s="6">
        <v>555</v>
      </c>
      <c r="AG47" s="6" t="s">
        <v>49</v>
      </c>
      <c r="AH47">
        <v>28</v>
      </c>
      <c r="AI47">
        <v>948</v>
      </c>
      <c r="AJ47">
        <v>0</v>
      </c>
      <c r="AM47" s="6" t="s">
        <v>49</v>
      </c>
      <c r="AN47" s="5">
        <v>2</v>
      </c>
      <c r="AO47" s="5">
        <v>72</v>
      </c>
      <c r="AP47" s="5">
        <v>0</v>
      </c>
      <c r="AS47" t="s">
        <v>49</v>
      </c>
      <c r="AT47" t="s">
        <v>96</v>
      </c>
      <c r="AU47">
        <v>7309.9000015258698</v>
      </c>
      <c r="AV47">
        <v>13912.240196228</v>
      </c>
      <c r="AW47">
        <v>29</v>
      </c>
      <c r="AX47">
        <v>90</v>
      </c>
      <c r="AZ47" s="2" t="s">
        <v>47</v>
      </c>
      <c r="BA47" s="4">
        <v>12659.900024414001</v>
      </c>
      <c r="BB47" s="4">
        <v>704013.99895477295</v>
      </c>
      <c r="BC47" s="4">
        <v>2991.1100158691402</v>
      </c>
      <c r="BD47" s="4">
        <v>719665.00899505604</v>
      </c>
    </row>
    <row r="48" spans="1:56" x14ac:dyDescent="0.25">
      <c r="A48" s="7" t="s">
        <v>130</v>
      </c>
      <c r="B48" s="7" t="s">
        <v>131</v>
      </c>
      <c r="C48" s="7" t="s">
        <v>120</v>
      </c>
      <c r="D48" s="7" t="s">
        <v>116</v>
      </c>
      <c r="E48" s="7" t="s">
        <v>20</v>
      </c>
      <c r="F48" t="s">
        <v>195</v>
      </c>
      <c r="G48">
        <f t="shared" si="0"/>
        <v>903</v>
      </c>
      <c r="H48">
        <f t="shared" si="1"/>
        <v>252</v>
      </c>
      <c r="I48">
        <f t="shared" si="2"/>
        <v>211150.460184097</v>
      </c>
      <c r="J48">
        <f t="shared" si="3"/>
        <v>416728.17061614897</v>
      </c>
      <c r="K48">
        <f t="shared" si="4"/>
        <v>990</v>
      </c>
      <c r="L48">
        <f t="shared" si="5"/>
        <v>1571</v>
      </c>
      <c r="M48">
        <f t="shared" si="6"/>
        <v>16</v>
      </c>
      <c r="N48">
        <f t="shared" si="7"/>
        <v>887</v>
      </c>
      <c r="O48">
        <f t="shared" si="8"/>
        <v>0</v>
      </c>
      <c r="P48">
        <f t="shared" si="9"/>
        <v>6</v>
      </c>
      <c r="Q48">
        <f t="shared" si="10"/>
        <v>246</v>
      </c>
      <c r="R48">
        <f t="shared" si="11"/>
        <v>0</v>
      </c>
      <c r="Y48" s="6" t="s">
        <v>50</v>
      </c>
      <c r="Z48" s="6">
        <v>1770</v>
      </c>
      <c r="AA48" s="6">
        <v>134</v>
      </c>
      <c r="AB48" s="6">
        <v>501193.58112430503</v>
      </c>
      <c r="AC48" s="6">
        <v>229175.95025634699</v>
      </c>
      <c r="AD48" s="6">
        <v>1871</v>
      </c>
      <c r="AE48" s="6">
        <v>818</v>
      </c>
      <c r="AG48" s="6" t="s">
        <v>50</v>
      </c>
      <c r="AH48">
        <v>21</v>
      </c>
      <c r="AI48">
        <v>950</v>
      </c>
      <c r="AJ48">
        <v>799</v>
      </c>
      <c r="AM48" s="6" t="s">
        <v>50</v>
      </c>
      <c r="AN48" s="5">
        <v>1</v>
      </c>
      <c r="AO48" s="5">
        <v>93</v>
      </c>
      <c r="AP48" s="5">
        <v>40</v>
      </c>
      <c r="AS48" t="s">
        <v>50</v>
      </c>
      <c r="AT48" t="s">
        <v>96</v>
      </c>
      <c r="AU48">
        <v>5402.3999862670898</v>
      </c>
      <c r="AV48">
        <v>3299</v>
      </c>
      <c r="AW48">
        <v>22</v>
      </c>
      <c r="AX48">
        <v>7</v>
      </c>
      <c r="AZ48" s="2" t="s">
        <v>48</v>
      </c>
      <c r="BA48" s="4">
        <v>4474.0300025939896</v>
      </c>
      <c r="BB48" s="4">
        <v>401422.52969932498</v>
      </c>
      <c r="BC48" s="4">
        <v>41684.670101165699</v>
      </c>
      <c r="BD48" s="4">
        <v>447581.22980308469</v>
      </c>
    </row>
    <row r="49" spans="1:56" x14ac:dyDescent="0.25">
      <c r="A49" s="7" t="s">
        <v>144</v>
      </c>
      <c r="B49" s="7" t="s">
        <v>148</v>
      </c>
      <c r="C49" s="7" t="s">
        <v>120</v>
      </c>
      <c r="D49" s="7" t="s">
        <v>116</v>
      </c>
      <c r="E49" s="7" t="s">
        <v>12</v>
      </c>
      <c r="F49" t="s">
        <v>196</v>
      </c>
      <c r="G49">
        <f t="shared" si="0"/>
        <v>1916</v>
      </c>
      <c r="H49">
        <f t="shared" si="1"/>
        <v>138</v>
      </c>
      <c r="I49">
        <f t="shared" si="2"/>
        <v>533503.24016952503</v>
      </c>
      <c r="J49">
        <f t="shared" si="3"/>
        <v>182975.40954208301</v>
      </c>
      <c r="K49">
        <f t="shared" si="4"/>
        <v>2002</v>
      </c>
      <c r="L49">
        <f t="shared" si="5"/>
        <v>623</v>
      </c>
      <c r="M49">
        <f t="shared" si="6"/>
        <v>41</v>
      </c>
      <c r="N49">
        <f t="shared" si="7"/>
        <v>1875</v>
      </c>
      <c r="O49">
        <f t="shared" si="8"/>
        <v>0</v>
      </c>
      <c r="P49">
        <f t="shared" si="9"/>
        <v>1</v>
      </c>
      <c r="Q49">
        <f t="shared" si="10"/>
        <v>137</v>
      </c>
      <c r="R49">
        <f t="shared" si="11"/>
        <v>0</v>
      </c>
      <c r="Y49" s="6" t="s">
        <v>51</v>
      </c>
      <c r="Z49" s="6">
        <v>2580</v>
      </c>
      <c r="AA49" s="6">
        <v>755</v>
      </c>
      <c r="AB49" s="6">
        <v>567717.56938362098</v>
      </c>
      <c r="AC49" s="6">
        <v>1222207.6232986399</v>
      </c>
      <c r="AD49" s="6">
        <v>2746</v>
      </c>
      <c r="AE49" s="6">
        <v>4719</v>
      </c>
      <c r="AG49" s="6" t="s">
        <v>51</v>
      </c>
      <c r="AH49">
        <v>51</v>
      </c>
      <c r="AI49">
        <v>2432</v>
      </c>
      <c r="AJ49">
        <v>97</v>
      </c>
      <c r="AM49" s="6" t="s">
        <v>51</v>
      </c>
      <c r="AN49" s="5">
        <v>24</v>
      </c>
      <c r="AO49" s="5">
        <v>720</v>
      </c>
      <c r="AP49" s="5">
        <v>11</v>
      </c>
      <c r="AS49" t="s">
        <v>51</v>
      </c>
      <c r="AT49" t="s">
        <v>96</v>
      </c>
      <c r="AU49">
        <v>12385.3399887084</v>
      </c>
      <c r="AV49">
        <v>129503.891105651</v>
      </c>
      <c r="AW49">
        <v>53</v>
      </c>
      <c r="AX49">
        <v>467</v>
      </c>
      <c r="AZ49" s="2" t="s">
        <v>49</v>
      </c>
      <c r="BA49" s="4">
        <v>7309.9000015258698</v>
      </c>
      <c r="BB49" s="4">
        <v>218237.81003952</v>
      </c>
      <c r="BC49" s="4"/>
      <c r="BD49" s="4">
        <v>225547.71004104588</v>
      </c>
    </row>
    <row r="50" spans="1:56" x14ac:dyDescent="0.25">
      <c r="A50" s="7" t="s">
        <v>130</v>
      </c>
      <c r="B50" s="7" t="s">
        <v>131</v>
      </c>
      <c r="C50" s="7" t="s">
        <v>120</v>
      </c>
      <c r="D50" s="7" t="s">
        <v>151</v>
      </c>
      <c r="E50" s="7" t="s">
        <v>19</v>
      </c>
      <c r="F50" t="s">
        <v>197</v>
      </c>
      <c r="G50">
        <f t="shared" si="0"/>
        <v>1252</v>
      </c>
      <c r="H50">
        <f t="shared" si="1"/>
        <v>133</v>
      </c>
      <c r="I50">
        <f t="shared" si="2"/>
        <v>296741.53111267003</v>
      </c>
      <c r="J50">
        <f t="shared" si="3"/>
        <v>261649.36066055199</v>
      </c>
      <c r="K50">
        <f t="shared" si="4"/>
        <v>1298</v>
      </c>
      <c r="L50">
        <f t="shared" si="5"/>
        <v>952</v>
      </c>
      <c r="M50">
        <f t="shared" si="6"/>
        <v>16</v>
      </c>
      <c r="N50">
        <f t="shared" si="7"/>
        <v>1236</v>
      </c>
      <c r="O50">
        <f t="shared" si="8"/>
        <v>0</v>
      </c>
      <c r="P50">
        <f t="shared" si="9"/>
        <v>4</v>
      </c>
      <c r="Q50">
        <f t="shared" si="10"/>
        <v>129</v>
      </c>
      <c r="R50">
        <f t="shared" si="11"/>
        <v>0</v>
      </c>
      <c r="Y50" s="6" t="s">
        <v>52</v>
      </c>
      <c r="Z50" s="6">
        <v>24</v>
      </c>
      <c r="AA50" s="6">
        <v>2</v>
      </c>
      <c r="AB50" s="6">
        <v>3398.3399810791002</v>
      </c>
      <c r="AC50" s="6">
        <v>16575.1004638671</v>
      </c>
      <c r="AD50" s="6">
        <v>26</v>
      </c>
      <c r="AE50" s="6">
        <v>167</v>
      </c>
      <c r="AG50" s="6" t="s">
        <v>52</v>
      </c>
      <c r="AH50">
        <v>24</v>
      </c>
      <c r="AI50">
        <v>0</v>
      </c>
      <c r="AJ50">
        <v>0</v>
      </c>
      <c r="AM50" s="6" t="s">
        <v>52</v>
      </c>
      <c r="AN50" s="5">
        <v>2</v>
      </c>
      <c r="AO50" s="5">
        <v>0</v>
      </c>
      <c r="AP50" s="5">
        <v>0</v>
      </c>
      <c r="AS50" t="s">
        <v>52</v>
      </c>
      <c r="AT50" t="s">
        <v>96</v>
      </c>
      <c r="AU50">
        <v>3398.3399810791002</v>
      </c>
      <c r="AV50">
        <v>16575.1004638671</v>
      </c>
      <c r="AW50">
        <v>26</v>
      </c>
      <c r="AX50">
        <v>167</v>
      </c>
      <c r="AZ50" s="2" t="s">
        <v>50</v>
      </c>
      <c r="BA50" s="4">
        <v>5402.3999862670898</v>
      </c>
      <c r="BB50" s="4">
        <v>259994.390511512</v>
      </c>
      <c r="BC50" s="4">
        <v>235796.79062652501</v>
      </c>
      <c r="BD50" s="4">
        <v>501193.5811243041</v>
      </c>
    </row>
    <row r="51" spans="1:56" x14ac:dyDescent="0.25">
      <c r="A51" s="7" t="s">
        <v>144</v>
      </c>
      <c r="B51" s="7" t="s">
        <v>148</v>
      </c>
      <c r="C51" s="7" t="s">
        <v>120</v>
      </c>
      <c r="D51" s="7" t="s">
        <v>116</v>
      </c>
      <c r="E51" s="7" t="s">
        <v>13</v>
      </c>
      <c r="F51" t="s">
        <v>198</v>
      </c>
      <c r="G51">
        <f t="shared" si="0"/>
        <v>2730</v>
      </c>
      <c r="H51">
        <f t="shared" si="1"/>
        <v>168</v>
      </c>
      <c r="I51">
        <f t="shared" si="2"/>
        <v>803895.04936218204</v>
      </c>
      <c r="J51">
        <f t="shared" si="3"/>
        <v>588603.35281372</v>
      </c>
      <c r="K51">
        <f t="shared" si="4"/>
        <v>2817</v>
      </c>
      <c r="L51">
        <f t="shared" si="5"/>
        <v>2083</v>
      </c>
      <c r="M51">
        <f t="shared" si="6"/>
        <v>75</v>
      </c>
      <c r="N51">
        <f t="shared" si="7"/>
        <v>2655</v>
      </c>
      <c r="O51">
        <f t="shared" si="8"/>
        <v>0</v>
      </c>
      <c r="P51">
        <f t="shared" si="9"/>
        <v>21</v>
      </c>
      <c r="Q51">
        <f t="shared" si="10"/>
        <v>147</v>
      </c>
      <c r="R51">
        <f t="shared" si="11"/>
        <v>0</v>
      </c>
      <c r="Y51" s="6" t="s">
        <v>53</v>
      </c>
      <c r="Z51" s="6">
        <v>2167</v>
      </c>
      <c r="AA51" s="6">
        <v>288</v>
      </c>
      <c r="AB51" s="6">
        <v>698274.919954299</v>
      </c>
      <c r="AC51" s="6">
        <v>476211.95904922398</v>
      </c>
      <c r="AD51" s="6">
        <v>2322</v>
      </c>
      <c r="AE51" s="6">
        <v>1862</v>
      </c>
      <c r="AG51" s="6" t="s">
        <v>53</v>
      </c>
      <c r="AH51">
        <v>79</v>
      </c>
      <c r="AI51">
        <v>2088</v>
      </c>
      <c r="AJ51">
        <v>0</v>
      </c>
      <c r="AM51" s="6" t="s">
        <v>53</v>
      </c>
      <c r="AN51" s="5">
        <v>17</v>
      </c>
      <c r="AO51" s="5">
        <v>271</v>
      </c>
      <c r="AP51" s="5">
        <v>0</v>
      </c>
      <c r="AS51" t="s">
        <v>53</v>
      </c>
      <c r="AT51" t="s">
        <v>96</v>
      </c>
      <c r="AU51">
        <v>25813.299995422301</v>
      </c>
      <c r="AV51">
        <v>55371.140007018999</v>
      </c>
      <c r="AW51">
        <v>83</v>
      </c>
      <c r="AX51">
        <v>278</v>
      </c>
      <c r="AZ51" s="2" t="s">
        <v>51</v>
      </c>
      <c r="BA51" s="4">
        <v>12385.3399887084</v>
      </c>
      <c r="BB51" s="4">
        <v>536322.63944435096</v>
      </c>
      <c r="BC51" s="4">
        <v>19009.589950561502</v>
      </c>
      <c r="BD51" s="4">
        <v>567717.56938362087</v>
      </c>
    </row>
    <row r="52" spans="1:56" x14ac:dyDescent="0.25">
      <c r="A52" s="7" t="s">
        <v>144</v>
      </c>
      <c r="B52" s="7" t="s">
        <v>148</v>
      </c>
      <c r="C52" s="7" t="s">
        <v>120</v>
      </c>
      <c r="D52" s="7" t="s">
        <v>116</v>
      </c>
      <c r="E52" s="7" t="s">
        <v>11</v>
      </c>
      <c r="F52" t="s">
        <v>199</v>
      </c>
      <c r="G52">
        <f t="shared" si="0"/>
        <v>1948</v>
      </c>
      <c r="H52">
        <f t="shared" si="1"/>
        <v>282</v>
      </c>
      <c r="I52">
        <f t="shared" si="2"/>
        <v>651229.95967102004</v>
      </c>
      <c r="J52">
        <f t="shared" si="3"/>
        <v>551564.47192764201</v>
      </c>
      <c r="K52">
        <f t="shared" si="4"/>
        <v>2067</v>
      </c>
      <c r="L52">
        <f t="shared" si="5"/>
        <v>1899</v>
      </c>
      <c r="M52">
        <f t="shared" si="6"/>
        <v>41</v>
      </c>
      <c r="N52">
        <f t="shared" si="7"/>
        <v>1907</v>
      </c>
      <c r="O52">
        <f t="shared" si="8"/>
        <v>0</v>
      </c>
      <c r="P52">
        <f t="shared" si="9"/>
        <v>9</v>
      </c>
      <c r="Q52">
        <f t="shared" si="10"/>
        <v>273</v>
      </c>
      <c r="R52">
        <f t="shared" si="11"/>
        <v>0</v>
      </c>
      <c r="Y52" s="6" t="s">
        <v>54</v>
      </c>
      <c r="Z52" s="6">
        <v>2425</v>
      </c>
      <c r="AA52" s="6">
        <v>135</v>
      </c>
      <c r="AB52" s="6">
        <v>766400.445079803</v>
      </c>
      <c r="AC52" s="6">
        <v>201342.320667266</v>
      </c>
      <c r="AD52" s="6">
        <v>2525</v>
      </c>
      <c r="AE52" s="6">
        <v>714</v>
      </c>
      <c r="AG52" s="6" t="s">
        <v>54</v>
      </c>
      <c r="AH52">
        <v>18</v>
      </c>
      <c r="AI52">
        <v>1378</v>
      </c>
      <c r="AJ52">
        <v>1029</v>
      </c>
      <c r="AM52" s="6" t="s">
        <v>54</v>
      </c>
      <c r="AN52" s="5">
        <v>3</v>
      </c>
      <c r="AO52" s="5">
        <v>91</v>
      </c>
      <c r="AP52" s="5">
        <v>41</v>
      </c>
      <c r="AS52" t="s">
        <v>54</v>
      </c>
      <c r="AT52" t="s">
        <v>96</v>
      </c>
      <c r="AU52">
        <v>4376.81003952026</v>
      </c>
      <c r="AV52">
        <v>25538.800109863201</v>
      </c>
      <c r="AW52">
        <v>19</v>
      </c>
      <c r="AX52">
        <v>123</v>
      </c>
      <c r="AZ52" s="2" t="s">
        <v>52</v>
      </c>
      <c r="BA52" s="4">
        <v>3398.3399810791002</v>
      </c>
      <c r="BB52" s="4"/>
      <c r="BC52" s="4"/>
      <c r="BD52" s="4">
        <v>3398.3399810791002</v>
      </c>
    </row>
    <row r="53" spans="1:56" x14ac:dyDescent="0.25">
      <c r="A53" s="7" t="s">
        <v>113</v>
      </c>
      <c r="B53" s="7" t="s">
        <v>134</v>
      </c>
      <c r="C53" s="7" t="s">
        <v>115</v>
      </c>
      <c r="D53" s="7" t="s">
        <v>185</v>
      </c>
      <c r="E53" s="7" t="s">
        <v>32</v>
      </c>
      <c r="F53" t="s">
        <v>200</v>
      </c>
      <c r="G53">
        <f t="shared" si="0"/>
        <v>1673</v>
      </c>
      <c r="H53">
        <f t="shared" si="1"/>
        <v>251</v>
      </c>
      <c r="I53">
        <f t="shared" si="2"/>
        <v>465588.39024734398</v>
      </c>
      <c r="J53">
        <f t="shared" si="3"/>
        <v>334840.05062103202</v>
      </c>
      <c r="K53">
        <f t="shared" si="4"/>
        <v>1766</v>
      </c>
      <c r="L53">
        <f t="shared" si="5"/>
        <v>885</v>
      </c>
      <c r="M53">
        <f t="shared" si="6"/>
        <v>45</v>
      </c>
      <c r="N53">
        <f t="shared" si="7"/>
        <v>1628</v>
      </c>
      <c r="O53">
        <f t="shared" si="8"/>
        <v>0</v>
      </c>
      <c r="P53">
        <f t="shared" si="9"/>
        <v>7</v>
      </c>
      <c r="Q53">
        <f t="shared" si="10"/>
        <v>244</v>
      </c>
      <c r="R53">
        <f t="shared" si="11"/>
        <v>0</v>
      </c>
      <c r="Y53" s="6" t="s">
        <v>55</v>
      </c>
      <c r="Z53" s="6">
        <v>2466</v>
      </c>
      <c r="AA53" s="6">
        <v>646</v>
      </c>
      <c r="AB53" s="6">
        <v>692113.15301513602</v>
      </c>
      <c r="AC53" s="6">
        <v>1208836.44038391</v>
      </c>
      <c r="AD53" s="6">
        <v>2544</v>
      </c>
      <c r="AE53" s="6">
        <v>4217</v>
      </c>
      <c r="AG53" s="6" t="s">
        <v>55</v>
      </c>
      <c r="AH53">
        <v>29</v>
      </c>
      <c r="AI53">
        <v>2199</v>
      </c>
      <c r="AJ53">
        <v>238</v>
      </c>
      <c r="AM53" s="6" t="s">
        <v>55</v>
      </c>
      <c r="AN53" s="5">
        <v>20</v>
      </c>
      <c r="AO53" s="5">
        <v>593</v>
      </c>
      <c r="AP53" s="5">
        <v>33</v>
      </c>
      <c r="AS53" t="s">
        <v>55</v>
      </c>
      <c r="AT53" t="s">
        <v>96</v>
      </c>
      <c r="AU53">
        <v>8441.3100357055591</v>
      </c>
      <c r="AV53">
        <v>129383.47740173301</v>
      </c>
      <c r="AW53">
        <v>30</v>
      </c>
      <c r="AX53">
        <v>438</v>
      </c>
      <c r="AZ53" s="2" t="s">
        <v>53</v>
      </c>
      <c r="BA53" s="4">
        <v>25813.299995422301</v>
      </c>
      <c r="BB53" s="4">
        <v>672461.61995887698</v>
      </c>
      <c r="BC53" s="4"/>
      <c r="BD53" s="4">
        <v>698274.91995429923</v>
      </c>
    </row>
    <row r="54" spans="1:56" x14ac:dyDescent="0.25">
      <c r="A54" s="7" t="s">
        <v>118</v>
      </c>
      <c r="B54" s="7" t="s">
        <v>127</v>
      </c>
      <c r="C54" s="7" t="s">
        <v>120</v>
      </c>
      <c r="D54" s="7" t="s">
        <v>151</v>
      </c>
      <c r="E54" s="7" t="s">
        <v>82</v>
      </c>
      <c r="F54" t="s">
        <v>201</v>
      </c>
      <c r="G54">
        <f t="shared" si="0"/>
        <v>1101</v>
      </c>
      <c r="H54">
        <f t="shared" si="1"/>
        <v>557</v>
      </c>
      <c r="I54">
        <f t="shared" si="2"/>
        <v>268084.00006484898</v>
      </c>
      <c r="J54">
        <f t="shared" si="3"/>
        <v>1113748.0402069001</v>
      </c>
      <c r="K54">
        <f t="shared" si="4"/>
        <v>1152</v>
      </c>
      <c r="L54">
        <f t="shared" si="5"/>
        <v>4036</v>
      </c>
      <c r="M54">
        <f t="shared" si="6"/>
        <v>30</v>
      </c>
      <c r="N54">
        <f t="shared" si="7"/>
        <v>1071</v>
      </c>
      <c r="O54">
        <f t="shared" si="8"/>
        <v>0</v>
      </c>
      <c r="P54">
        <f t="shared" si="9"/>
        <v>17</v>
      </c>
      <c r="Q54">
        <f t="shared" si="10"/>
        <v>540</v>
      </c>
      <c r="R54">
        <f t="shared" si="11"/>
        <v>0</v>
      </c>
      <c r="Y54" s="6" t="s">
        <v>56</v>
      </c>
      <c r="Z54" s="6">
        <v>1109</v>
      </c>
      <c r="AA54" s="6">
        <v>178</v>
      </c>
      <c r="AB54" s="6">
        <v>393146.92129135103</v>
      </c>
      <c r="AC54" s="6">
        <v>253243.76920509301</v>
      </c>
      <c r="AD54" s="6">
        <v>1141</v>
      </c>
      <c r="AE54" s="6">
        <v>804</v>
      </c>
      <c r="AG54" s="6" t="s">
        <v>56</v>
      </c>
      <c r="AH54">
        <v>6</v>
      </c>
      <c r="AI54">
        <v>1004</v>
      </c>
      <c r="AJ54">
        <v>99</v>
      </c>
      <c r="AM54" s="6" t="s">
        <v>56</v>
      </c>
      <c r="AN54" s="5">
        <v>4</v>
      </c>
      <c r="AO54" s="5">
        <v>172</v>
      </c>
      <c r="AP54" s="5">
        <v>2</v>
      </c>
      <c r="AS54" t="s">
        <v>56</v>
      </c>
      <c r="AT54" t="s">
        <v>96</v>
      </c>
      <c r="AU54">
        <v>2451.2999572753902</v>
      </c>
      <c r="AV54">
        <v>19749.0295410156</v>
      </c>
      <c r="AW54">
        <v>6</v>
      </c>
      <c r="AX54">
        <v>56</v>
      </c>
      <c r="AZ54" s="2" t="s">
        <v>54</v>
      </c>
      <c r="BA54" s="4">
        <v>4376.81003952026</v>
      </c>
      <c r="BB54" s="4">
        <v>453950.55250549299</v>
      </c>
      <c r="BC54" s="4">
        <v>308073.08253478998</v>
      </c>
      <c r="BD54" s="4">
        <v>766400.44507980323</v>
      </c>
    </row>
    <row r="55" spans="1:56" x14ac:dyDescent="0.25">
      <c r="A55" s="7" t="s">
        <v>113</v>
      </c>
      <c r="B55" s="7" t="s">
        <v>134</v>
      </c>
      <c r="C55" s="7" t="s">
        <v>120</v>
      </c>
      <c r="D55" s="7" t="s">
        <v>185</v>
      </c>
      <c r="E55" s="7" t="s">
        <v>30</v>
      </c>
      <c r="F55" t="s">
        <v>202</v>
      </c>
      <c r="G55">
        <f t="shared" si="0"/>
        <v>495</v>
      </c>
      <c r="H55">
        <f t="shared" si="1"/>
        <v>37</v>
      </c>
      <c r="I55">
        <f t="shared" si="2"/>
        <v>120120.060375213</v>
      </c>
      <c r="J55">
        <f t="shared" si="3"/>
        <v>54972.950531005801</v>
      </c>
      <c r="K55">
        <f t="shared" si="4"/>
        <v>503</v>
      </c>
      <c r="L55">
        <f t="shared" si="5"/>
        <v>147</v>
      </c>
      <c r="M55">
        <f t="shared" si="6"/>
        <v>3</v>
      </c>
      <c r="N55">
        <f t="shared" si="7"/>
        <v>492</v>
      </c>
      <c r="O55">
        <f t="shared" si="8"/>
        <v>0</v>
      </c>
      <c r="P55">
        <f t="shared" si="9"/>
        <v>1</v>
      </c>
      <c r="Q55">
        <f t="shared" si="10"/>
        <v>36</v>
      </c>
      <c r="R55">
        <f t="shared" si="11"/>
        <v>0</v>
      </c>
      <c r="Y55" s="6" t="s">
        <v>57</v>
      </c>
      <c r="Z55" s="6">
        <v>244</v>
      </c>
      <c r="AA55" s="6">
        <v>44</v>
      </c>
      <c r="AB55" s="6">
        <v>54717.519958495999</v>
      </c>
      <c r="AC55" s="6">
        <v>44074.140014648401</v>
      </c>
      <c r="AD55" s="6">
        <v>255</v>
      </c>
      <c r="AE55" s="6">
        <v>163</v>
      </c>
      <c r="AG55" s="6" t="s">
        <v>57</v>
      </c>
      <c r="AH55">
        <v>41</v>
      </c>
      <c r="AI55">
        <v>203</v>
      </c>
      <c r="AJ55">
        <v>0</v>
      </c>
      <c r="AM55" s="6" t="s">
        <v>57</v>
      </c>
      <c r="AN55" s="5">
        <v>9</v>
      </c>
      <c r="AO55" s="5">
        <v>35</v>
      </c>
      <c r="AP55" s="5">
        <v>0</v>
      </c>
      <c r="AS55" t="s">
        <v>57</v>
      </c>
      <c r="AT55" t="s">
        <v>96</v>
      </c>
      <c r="AU55">
        <v>8260.0699920654297</v>
      </c>
      <c r="AV55">
        <v>9393.9699401855396</v>
      </c>
      <c r="AW55">
        <v>41</v>
      </c>
      <c r="AX55">
        <v>30</v>
      </c>
      <c r="AZ55" s="2" t="s">
        <v>55</v>
      </c>
      <c r="BA55" s="4">
        <v>8441.3100357055591</v>
      </c>
      <c r="BB55" s="4">
        <v>612180.29273223795</v>
      </c>
      <c r="BC55" s="4">
        <v>71491.550247192296</v>
      </c>
      <c r="BD55" s="4">
        <v>692113.15301513579</v>
      </c>
    </row>
    <row r="56" spans="1:56" x14ac:dyDescent="0.25">
      <c r="A56" s="7" t="s">
        <v>144</v>
      </c>
      <c r="B56" s="7" t="s">
        <v>153</v>
      </c>
      <c r="C56" s="7" t="s">
        <v>146</v>
      </c>
      <c r="D56" s="7" t="s">
        <v>132</v>
      </c>
      <c r="E56" s="7" t="s">
        <v>59</v>
      </c>
      <c r="F56" t="s">
        <v>203</v>
      </c>
      <c r="G56">
        <f t="shared" si="0"/>
        <v>3356</v>
      </c>
      <c r="H56">
        <f t="shared" si="1"/>
        <v>679</v>
      </c>
      <c r="I56">
        <f t="shared" si="2"/>
        <v>1319942.0873851699</v>
      </c>
      <c r="J56">
        <f t="shared" si="3"/>
        <v>961091.65490722598</v>
      </c>
      <c r="K56">
        <f t="shared" si="4"/>
        <v>3523</v>
      </c>
      <c r="L56">
        <f t="shared" si="5"/>
        <v>2702</v>
      </c>
      <c r="M56">
        <f t="shared" si="6"/>
        <v>116</v>
      </c>
      <c r="N56">
        <f t="shared" si="7"/>
        <v>3240</v>
      </c>
      <c r="O56">
        <f t="shared" si="8"/>
        <v>0</v>
      </c>
      <c r="P56">
        <f t="shared" si="9"/>
        <v>28</v>
      </c>
      <c r="Q56">
        <f t="shared" si="10"/>
        <v>651</v>
      </c>
      <c r="R56">
        <f t="shared" si="11"/>
        <v>0</v>
      </c>
      <c r="Y56" s="6" t="s">
        <v>58</v>
      </c>
      <c r="Z56" s="6">
        <v>1774</v>
      </c>
      <c r="AA56" s="6">
        <v>252</v>
      </c>
      <c r="AB56" s="6">
        <v>647827.70237731899</v>
      </c>
      <c r="AC56" s="6">
        <v>366552.859897613</v>
      </c>
      <c r="AD56" s="6">
        <v>1853</v>
      </c>
      <c r="AE56" s="6">
        <v>1032</v>
      </c>
      <c r="AG56" s="6" t="s">
        <v>58</v>
      </c>
      <c r="AH56">
        <v>18</v>
      </c>
      <c r="AI56">
        <v>1057</v>
      </c>
      <c r="AJ56">
        <v>699</v>
      </c>
      <c r="AM56" s="6" t="s">
        <v>58</v>
      </c>
      <c r="AN56" s="5">
        <v>2</v>
      </c>
      <c r="AO56" s="5">
        <v>159</v>
      </c>
      <c r="AP56" s="5">
        <v>91</v>
      </c>
      <c r="AS56" t="s">
        <v>58</v>
      </c>
      <c r="AT56" t="s">
        <v>96</v>
      </c>
      <c r="AU56">
        <v>8040.0499572753897</v>
      </c>
      <c r="AV56">
        <v>16325.1895904541</v>
      </c>
      <c r="AW56">
        <v>20</v>
      </c>
      <c r="AX56">
        <v>59</v>
      </c>
      <c r="AZ56" s="2" t="s">
        <v>56</v>
      </c>
      <c r="BA56" s="4">
        <v>2451.2999572753902</v>
      </c>
      <c r="BB56" s="4">
        <v>349252.481186866</v>
      </c>
      <c r="BC56" s="4">
        <v>41443.140147209102</v>
      </c>
      <c r="BD56" s="4">
        <v>393146.9212913505</v>
      </c>
    </row>
    <row r="57" spans="1:56" x14ac:dyDescent="0.25">
      <c r="A57" s="7" t="s">
        <v>118</v>
      </c>
      <c r="B57" s="7" t="s">
        <v>127</v>
      </c>
      <c r="C57" s="7" t="s">
        <v>120</v>
      </c>
      <c r="D57" s="7" t="s">
        <v>116</v>
      </c>
      <c r="E57" s="7" t="s">
        <v>84</v>
      </c>
      <c r="F57" t="s">
        <v>204</v>
      </c>
      <c r="G57">
        <f t="shared" si="0"/>
        <v>489</v>
      </c>
      <c r="H57">
        <f t="shared" si="1"/>
        <v>225</v>
      </c>
      <c r="I57">
        <f t="shared" si="2"/>
        <v>125124.52006912199</v>
      </c>
      <c r="J57">
        <f t="shared" si="3"/>
        <v>527248.99432754505</v>
      </c>
      <c r="K57">
        <f t="shared" si="4"/>
        <v>504</v>
      </c>
      <c r="L57">
        <f t="shared" si="5"/>
        <v>1914</v>
      </c>
      <c r="M57">
        <f t="shared" si="6"/>
        <v>8</v>
      </c>
      <c r="N57">
        <f t="shared" si="7"/>
        <v>481</v>
      </c>
      <c r="O57">
        <f t="shared" si="8"/>
        <v>0</v>
      </c>
      <c r="P57">
        <f t="shared" si="9"/>
        <v>13</v>
      </c>
      <c r="Q57">
        <f t="shared" si="10"/>
        <v>212</v>
      </c>
      <c r="R57">
        <f t="shared" si="11"/>
        <v>0</v>
      </c>
      <c r="Y57" s="6" t="s">
        <v>59</v>
      </c>
      <c r="Z57" s="6">
        <v>3356</v>
      </c>
      <c r="AA57" s="6">
        <v>679</v>
      </c>
      <c r="AB57" s="6">
        <v>1319942.0873851699</v>
      </c>
      <c r="AC57" s="6">
        <v>961091.65490722598</v>
      </c>
      <c r="AD57" s="6">
        <v>3523</v>
      </c>
      <c r="AE57" s="6">
        <v>2702</v>
      </c>
      <c r="AG57" s="6" t="s">
        <v>59</v>
      </c>
      <c r="AH57">
        <v>116</v>
      </c>
      <c r="AI57">
        <v>3240</v>
      </c>
      <c r="AJ57">
        <v>0</v>
      </c>
      <c r="AM57" s="6" t="s">
        <v>59</v>
      </c>
      <c r="AN57" s="5">
        <v>28</v>
      </c>
      <c r="AO57" s="5">
        <v>651</v>
      </c>
      <c r="AP57" s="5">
        <v>0</v>
      </c>
      <c r="AS57" t="s">
        <v>59</v>
      </c>
      <c r="AT57" t="s">
        <v>96</v>
      </c>
      <c r="AU57">
        <v>49488.810150146397</v>
      </c>
      <c r="AV57">
        <v>83337.200286865205</v>
      </c>
      <c r="AW57">
        <v>118</v>
      </c>
      <c r="AX57">
        <v>262</v>
      </c>
      <c r="AZ57" s="2" t="s">
        <v>57</v>
      </c>
      <c r="BA57" s="4">
        <v>8260.0699920654297</v>
      </c>
      <c r="BB57" s="4">
        <v>46457.449966430599</v>
      </c>
      <c r="BC57" s="4"/>
      <c r="BD57" s="4">
        <v>54717.519958496028</v>
      </c>
    </row>
    <row r="58" spans="1:56" x14ac:dyDescent="0.25">
      <c r="A58" s="7" t="s">
        <v>113</v>
      </c>
      <c r="B58" s="7" t="s">
        <v>134</v>
      </c>
      <c r="C58" s="7" t="s">
        <v>115</v>
      </c>
      <c r="D58" s="7" t="s">
        <v>132</v>
      </c>
      <c r="E58" s="7" t="s">
        <v>29</v>
      </c>
      <c r="F58" t="s">
        <v>205</v>
      </c>
      <c r="G58">
        <f t="shared" si="0"/>
        <v>1028</v>
      </c>
      <c r="H58">
        <f t="shared" si="1"/>
        <v>401</v>
      </c>
      <c r="I58">
        <f t="shared" si="2"/>
        <v>380077.529874801</v>
      </c>
      <c r="J58">
        <f t="shared" si="3"/>
        <v>1778014.92604827</v>
      </c>
      <c r="K58">
        <f t="shared" si="4"/>
        <v>1111</v>
      </c>
      <c r="L58">
        <f t="shared" si="5"/>
        <v>6030</v>
      </c>
      <c r="M58">
        <f t="shared" si="6"/>
        <v>22</v>
      </c>
      <c r="N58">
        <f t="shared" si="7"/>
        <v>1006</v>
      </c>
      <c r="O58">
        <f t="shared" si="8"/>
        <v>0</v>
      </c>
      <c r="P58">
        <f t="shared" si="9"/>
        <v>18</v>
      </c>
      <c r="Q58">
        <f t="shared" si="10"/>
        <v>383</v>
      </c>
      <c r="R58">
        <f t="shared" si="11"/>
        <v>0</v>
      </c>
      <c r="Y58" s="6" t="s">
        <v>60</v>
      </c>
      <c r="Z58" s="6">
        <v>1879</v>
      </c>
      <c r="AA58" s="6">
        <v>454</v>
      </c>
      <c r="AB58" s="6">
        <v>661430.32243347098</v>
      </c>
      <c r="AC58" s="6">
        <v>676333.17086791899</v>
      </c>
      <c r="AD58" s="6">
        <v>1961</v>
      </c>
      <c r="AE58" s="6">
        <v>1911</v>
      </c>
      <c r="AG58" s="6" t="s">
        <v>60</v>
      </c>
      <c r="AH58">
        <v>24</v>
      </c>
      <c r="AI58">
        <v>1404</v>
      </c>
      <c r="AJ58">
        <v>451</v>
      </c>
      <c r="AM58" s="6" t="s">
        <v>60</v>
      </c>
      <c r="AN58" s="5">
        <v>4</v>
      </c>
      <c r="AO58" s="5">
        <v>317</v>
      </c>
      <c r="AP58" s="5">
        <v>133</v>
      </c>
      <c r="AS58" t="s">
        <v>60</v>
      </c>
      <c r="AT58" t="s">
        <v>96</v>
      </c>
      <c r="AU58">
        <v>6108.4200363159098</v>
      </c>
      <c r="AV58">
        <v>19654.669540405201</v>
      </c>
      <c r="AW58">
        <v>24</v>
      </c>
      <c r="AX58">
        <v>77</v>
      </c>
      <c r="AZ58" s="2" t="s">
        <v>58</v>
      </c>
      <c r="BA58" s="4">
        <v>8040.0499572753897</v>
      </c>
      <c r="BB58" s="4">
        <v>388689.57134819002</v>
      </c>
      <c r="BC58" s="4">
        <v>251098.081071853</v>
      </c>
      <c r="BD58" s="4">
        <v>647827.7023773184</v>
      </c>
    </row>
    <row r="59" spans="1:56" x14ac:dyDescent="0.25">
      <c r="A59" s="7" t="s">
        <v>113</v>
      </c>
      <c r="B59" s="7" t="s">
        <v>183</v>
      </c>
      <c r="C59" s="7" t="s">
        <v>120</v>
      </c>
      <c r="D59" s="7" t="s">
        <v>206</v>
      </c>
      <c r="E59" s="7" t="s">
        <v>9</v>
      </c>
      <c r="F59" t="s">
        <v>207</v>
      </c>
      <c r="G59">
        <f t="shared" si="0"/>
        <v>894</v>
      </c>
      <c r="H59">
        <f t="shared" si="1"/>
        <v>262</v>
      </c>
      <c r="I59">
        <f t="shared" si="2"/>
        <v>272808.22004127502</v>
      </c>
      <c r="J59">
        <f t="shared" si="3"/>
        <v>408234.98139953602</v>
      </c>
      <c r="K59">
        <f t="shared" si="4"/>
        <v>957</v>
      </c>
      <c r="L59">
        <f t="shared" si="5"/>
        <v>1413</v>
      </c>
      <c r="M59">
        <f t="shared" si="6"/>
        <v>17</v>
      </c>
      <c r="N59">
        <f t="shared" si="7"/>
        <v>877</v>
      </c>
      <c r="O59">
        <f t="shared" si="8"/>
        <v>0</v>
      </c>
      <c r="P59">
        <f t="shared" si="9"/>
        <v>4</v>
      </c>
      <c r="Q59">
        <f t="shared" si="10"/>
        <v>258</v>
      </c>
      <c r="R59">
        <f t="shared" si="11"/>
        <v>0</v>
      </c>
      <c r="Y59" s="6" t="s">
        <v>61</v>
      </c>
      <c r="Z59" s="6">
        <v>1387</v>
      </c>
      <c r="AA59" s="6">
        <v>255</v>
      </c>
      <c r="AB59" s="6">
        <v>440639.99048614502</v>
      </c>
      <c r="AC59" s="6">
        <v>542915.84259033203</v>
      </c>
      <c r="AD59" s="6">
        <v>1438</v>
      </c>
      <c r="AE59" s="6">
        <v>916</v>
      </c>
      <c r="AG59" s="6" t="s">
        <v>61</v>
      </c>
      <c r="AH59">
        <v>15</v>
      </c>
      <c r="AI59">
        <v>914</v>
      </c>
      <c r="AJ59">
        <v>458</v>
      </c>
      <c r="AM59" s="6" t="s">
        <v>61</v>
      </c>
      <c r="AN59" s="5">
        <v>8</v>
      </c>
      <c r="AO59" s="5">
        <v>177</v>
      </c>
      <c r="AP59" s="5">
        <v>70</v>
      </c>
      <c r="AS59" t="s">
        <v>61</v>
      </c>
      <c r="AT59" t="s">
        <v>96</v>
      </c>
      <c r="AU59">
        <v>4760.0400009155201</v>
      </c>
      <c r="AV59">
        <v>12303.6798095703</v>
      </c>
      <c r="AW59">
        <v>16</v>
      </c>
      <c r="AX59">
        <v>43</v>
      </c>
      <c r="AZ59" s="2" t="s">
        <v>59</v>
      </c>
      <c r="BA59" s="4">
        <v>49488.810150146397</v>
      </c>
      <c r="BB59" s="4">
        <v>1270453.27723503</v>
      </c>
      <c r="BC59" s="4"/>
      <c r="BD59" s="4">
        <v>1319942.0873851764</v>
      </c>
    </row>
    <row r="60" spans="1:56" x14ac:dyDescent="0.25">
      <c r="A60" s="7" t="s">
        <v>113</v>
      </c>
      <c r="B60" s="7" t="s">
        <v>134</v>
      </c>
      <c r="C60" s="7" t="s">
        <v>115</v>
      </c>
      <c r="D60" s="7" t="s">
        <v>132</v>
      </c>
      <c r="E60" s="7" t="s">
        <v>33</v>
      </c>
      <c r="F60" t="s">
        <v>208</v>
      </c>
      <c r="G60">
        <f t="shared" si="0"/>
        <v>401</v>
      </c>
      <c r="H60">
        <f t="shared" si="1"/>
        <v>194</v>
      </c>
      <c r="I60">
        <f t="shared" si="2"/>
        <v>125419.480262756</v>
      </c>
      <c r="J60">
        <f t="shared" si="3"/>
        <v>732512.64720916701</v>
      </c>
      <c r="K60">
        <f t="shared" si="4"/>
        <v>430</v>
      </c>
      <c r="L60">
        <f t="shared" si="5"/>
        <v>2392</v>
      </c>
      <c r="M60">
        <f t="shared" si="6"/>
        <v>14</v>
      </c>
      <c r="N60">
        <f t="shared" si="7"/>
        <v>387</v>
      </c>
      <c r="O60">
        <f t="shared" si="8"/>
        <v>0</v>
      </c>
      <c r="P60">
        <f t="shared" si="9"/>
        <v>8</v>
      </c>
      <c r="Q60">
        <f t="shared" si="10"/>
        <v>186</v>
      </c>
      <c r="R60">
        <f t="shared" si="11"/>
        <v>0</v>
      </c>
      <c r="Y60" s="6" t="s">
        <v>62</v>
      </c>
      <c r="Z60" s="6">
        <v>1577</v>
      </c>
      <c r="AA60" s="6">
        <v>247</v>
      </c>
      <c r="AB60" s="6">
        <v>717406.391017913</v>
      </c>
      <c r="AC60" s="6">
        <v>583613.760211944</v>
      </c>
      <c r="AD60" s="6">
        <v>1692</v>
      </c>
      <c r="AE60" s="6">
        <v>1352</v>
      </c>
      <c r="AG60" s="6" t="s">
        <v>62</v>
      </c>
      <c r="AH60">
        <v>15</v>
      </c>
      <c r="AI60">
        <v>1092</v>
      </c>
      <c r="AJ60">
        <v>470</v>
      </c>
      <c r="AM60" s="6" t="s">
        <v>62</v>
      </c>
      <c r="AN60" s="5">
        <v>6</v>
      </c>
      <c r="AO60" s="5">
        <v>195</v>
      </c>
      <c r="AP60" s="5">
        <v>46</v>
      </c>
      <c r="AS60" t="s">
        <v>62</v>
      </c>
      <c r="AT60" t="s">
        <v>96</v>
      </c>
      <c r="AU60">
        <v>5493.5199813842701</v>
      </c>
      <c r="AV60">
        <v>67859.449584960894</v>
      </c>
      <c r="AW60">
        <v>17</v>
      </c>
      <c r="AX60">
        <v>170</v>
      </c>
      <c r="AZ60" s="2" t="s">
        <v>60</v>
      </c>
      <c r="BA60" s="4">
        <v>6108.4200363159098</v>
      </c>
      <c r="BB60" s="4">
        <v>494440.33173751802</v>
      </c>
      <c r="BC60" s="4">
        <v>160881.57065963699</v>
      </c>
      <c r="BD60" s="4">
        <v>661430.32243347098</v>
      </c>
    </row>
    <row r="61" spans="1:56" x14ac:dyDescent="0.25">
      <c r="A61" s="7" t="s">
        <v>130</v>
      </c>
      <c r="B61" s="7" t="s">
        <v>142</v>
      </c>
      <c r="C61" s="7" t="s">
        <v>120</v>
      </c>
      <c r="D61" s="7" t="s">
        <v>116</v>
      </c>
      <c r="E61" s="7" t="s">
        <v>49</v>
      </c>
      <c r="F61" t="s">
        <v>209</v>
      </c>
      <c r="G61">
        <f t="shared" si="0"/>
        <v>976</v>
      </c>
      <c r="H61">
        <f t="shared" si="1"/>
        <v>74</v>
      </c>
      <c r="I61">
        <f t="shared" si="2"/>
        <v>225547.710041046</v>
      </c>
      <c r="J61">
        <f t="shared" si="3"/>
        <v>130139.590385437</v>
      </c>
      <c r="K61">
        <f t="shared" si="4"/>
        <v>1032</v>
      </c>
      <c r="L61">
        <f t="shared" si="5"/>
        <v>555</v>
      </c>
      <c r="M61">
        <f t="shared" si="6"/>
        <v>28</v>
      </c>
      <c r="N61">
        <f t="shared" si="7"/>
        <v>948</v>
      </c>
      <c r="O61">
        <f t="shared" si="8"/>
        <v>0</v>
      </c>
      <c r="P61">
        <f t="shared" si="9"/>
        <v>2</v>
      </c>
      <c r="Q61">
        <f t="shared" si="10"/>
        <v>72</v>
      </c>
      <c r="R61">
        <f t="shared" si="11"/>
        <v>0</v>
      </c>
      <c r="Y61" s="6" t="s">
        <v>63</v>
      </c>
      <c r="Z61" s="6">
        <v>1306</v>
      </c>
      <c r="AA61" s="6">
        <v>195</v>
      </c>
      <c r="AB61" s="6">
        <v>643498.44101714995</v>
      </c>
      <c r="AC61" s="6">
        <v>677682.75490569999</v>
      </c>
      <c r="AD61" s="6">
        <v>1434</v>
      </c>
      <c r="AE61" s="6">
        <v>2290</v>
      </c>
      <c r="AG61" s="6" t="s">
        <v>63</v>
      </c>
      <c r="AH61">
        <v>68</v>
      </c>
      <c r="AI61">
        <v>1238</v>
      </c>
      <c r="AJ61">
        <v>0</v>
      </c>
      <c r="AM61" s="6" t="s">
        <v>63</v>
      </c>
      <c r="AN61" s="5">
        <v>15</v>
      </c>
      <c r="AO61" s="5">
        <v>180</v>
      </c>
      <c r="AP61" s="5">
        <v>0</v>
      </c>
      <c r="AS61" t="s">
        <v>63</v>
      </c>
      <c r="AT61" t="s">
        <v>96</v>
      </c>
      <c r="AU61">
        <v>31668.379974365202</v>
      </c>
      <c r="AV61">
        <v>76519.869842529297</v>
      </c>
      <c r="AW61">
        <v>73</v>
      </c>
      <c r="AX61">
        <v>268</v>
      </c>
      <c r="AZ61" s="2" t="s">
        <v>61</v>
      </c>
      <c r="BA61" s="4">
        <v>4760.0400009155201</v>
      </c>
      <c r="BB61" s="4">
        <v>306173.73015594401</v>
      </c>
      <c r="BC61" s="4">
        <v>129706.220329284</v>
      </c>
      <c r="BD61" s="4">
        <v>440639.99048614351</v>
      </c>
    </row>
    <row r="62" spans="1:56" x14ac:dyDescent="0.25">
      <c r="A62" s="7" t="s">
        <v>144</v>
      </c>
      <c r="B62" s="7" t="s">
        <v>153</v>
      </c>
      <c r="C62" s="7" t="s">
        <v>170</v>
      </c>
      <c r="D62" s="7" t="s">
        <v>151</v>
      </c>
      <c r="E62" s="7" t="s">
        <v>66</v>
      </c>
      <c r="F62" t="s">
        <v>210</v>
      </c>
      <c r="G62">
        <f t="shared" si="0"/>
        <v>37</v>
      </c>
      <c r="H62">
        <f t="shared" si="1"/>
        <v>12</v>
      </c>
      <c r="I62">
        <f t="shared" si="2"/>
        <v>127053.74926757799</v>
      </c>
      <c r="J62">
        <f t="shared" si="3"/>
        <v>375653.45397949201</v>
      </c>
      <c r="K62">
        <f t="shared" si="4"/>
        <v>38</v>
      </c>
      <c r="L62">
        <f t="shared" si="5"/>
        <v>118</v>
      </c>
      <c r="M62">
        <f t="shared" si="6"/>
        <v>0</v>
      </c>
      <c r="N62">
        <f t="shared" si="7"/>
        <v>37</v>
      </c>
      <c r="O62">
        <f t="shared" si="8"/>
        <v>0</v>
      </c>
      <c r="P62">
        <f t="shared" si="9"/>
        <v>1</v>
      </c>
      <c r="Q62">
        <f t="shared" si="10"/>
        <v>11</v>
      </c>
      <c r="R62">
        <f t="shared" si="11"/>
        <v>0</v>
      </c>
      <c r="Y62" s="6" t="s">
        <v>64</v>
      </c>
      <c r="Z62" s="6">
        <v>1433</v>
      </c>
      <c r="AA62" s="6">
        <v>240</v>
      </c>
      <c r="AB62" s="6">
        <v>442608.08049011201</v>
      </c>
      <c r="AC62" s="6">
        <v>407632.65143966599</v>
      </c>
      <c r="AD62" s="6">
        <v>1534</v>
      </c>
      <c r="AE62" s="6">
        <v>1150</v>
      </c>
      <c r="AG62" s="6" t="s">
        <v>64</v>
      </c>
      <c r="AH62">
        <v>13</v>
      </c>
      <c r="AI62">
        <v>1243</v>
      </c>
      <c r="AJ62">
        <v>177</v>
      </c>
      <c r="AM62" s="6" t="s">
        <v>64</v>
      </c>
      <c r="AN62" s="5">
        <v>3</v>
      </c>
      <c r="AO62" s="5">
        <v>215</v>
      </c>
      <c r="AP62" s="5">
        <v>22</v>
      </c>
      <c r="AS62" t="s">
        <v>64</v>
      </c>
      <c r="AT62" t="s">
        <v>96</v>
      </c>
      <c r="AU62">
        <v>4976.7800292968705</v>
      </c>
      <c r="AV62">
        <v>3705.01000976562</v>
      </c>
      <c r="AW62">
        <v>14</v>
      </c>
      <c r="AX62">
        <v>12</v>
      </c>
      <c r="AZ62" s="2" t="s">
        <v>62</v>
      </c>
      <c r="BA62" s="4">
        <v>5493.5199813842701</v>
      </c>
      <c r="BB62" s="4">
        <v>516338.70040511998</v>
      </c>
      <c r="BC62" s="4">
        <v>195574.17063140799</v>
      </c>
      <c r="BD62" s="4">
        <v>717406.39101791219</v>
      </c>
    </row>
    <row r="63" spans="1:56" x14ac:dyDescent="0.25">
      <c r="A63" s="7" t="s">
        <v>144</v>
      </c>
      <c r="B63" s="7" t="s">
        <v>211</v>
      </c>
      <c r="C63" s="7" t="s">
        <v>115</v>
      </c>
      <c r="D63" s="7" t="s">
        <v>132</v>
      </c>
      <c r="E63" s="7" t="s">
        <v>53</v>
      </c>
      <c r="F63" t="s">
        <v>212</v>
      </c>
      <c r="G63">
        <f t="shared" si="0"/>
        <v>2167</v>
      </c>
      <c r="H63">
        <f t="shared" si="1"/>
        <v>288</v>
      </c>
      <c r="I63">
        <f t="shared" si="2"/>
        <v>698274.919954299</v>
      </c>
      <c r="J63">
        <f t="shared" si="3"/>
        <v>476211.95904922398</v>
      </c>
      <c r="K63">
        <f t="shared" si="4"/>
        <v>2322</v>
      </c>
      <c r="L63">
        <f t="shared" si="5"/>
        <v>1862</v>
      </c>
      <c r="M63">
        <f t="shared" si="6"/>
        <v>79</v>
      </c>
      <c r="N63">
        <f t="shared" si="7"/>
        <v>2088</v>
      </c>
      <c r="O63">
        <f t="shared" si="8"/>
        <v>0</v>
      </c>
      <c r="P63">
        <f t="shared" si="9"/>
        <v>17</v>
      </c>
      <c r="Q63">
        <f t="shared" si="10"/>
        <v>271</v>
      </c>
      <c r="R63">
        <f t="shared" si="11"/>
        <v>0</v>
      </c>
      <c r="Y63" s="6" t="s">
        <v>65</v>
      </c>
      <c r="Z63" s="6">
        <v>977</v>
      </c>
      <c r="AA63" s="6">
        <v>107</v>
      </c>
      <c r="AB63" s="6">
        <v>330778.05087280198</v>
      </c>
      <c r="AC63" s="6">
        <v>455337.82820892299</v>
      </c>
      <c r="AD63" s="6">
        <v>1045</v>
      </c>
      <c r="AE63" s="6">
        <v>1196</v>
      </c>
      <c r="AG63" s="6" t="s">
        <v>65</v>
      </c>
      <c r="AH63">
        <v>22</v>
      </c>
      <c r="AI63">
        <v>955</v>
      </c>
      <c r="AJ63">
        <v>0</v>
      </c>
      <c r="AM63" s="6" t="s">
        <v>65</v>
      </c>
      <c r="AN63" s="5">
        <v>3</v>
      </c>
      <c r="AO63" s="5">
        <v>104</v>
      </c>
      <c r="AP63" s="5">
        <v>0</v>
      </c>
      <c r="AS63" t="s">
        <v>65</v>
      </c>
      <c r="AT63" t="s">
        <v>96</v>
      </c>
      <c r="AU63">
        <v>7235.8999938964798</v>
      </c>
      <c r="AV63">
        <v>32654.0998535156</v>
      </c>
      <c r="AW63">
        <v>22</v>
      </c>
      <c r="AX63">
        <v>93</v>
      </c>
      <c r="AZ63" s="2" t="s">
        <v>63</v>
      </c>
      <c r="BA63" s="4">
        <v>31668.379974365202</v>
      </c>
      <c r="BB63" s="4">
        <v>611830.06104278495</v>
      </c>
      <c r="BC63" s="4"/>
      <c r="BD63" s="4">
        <v>643498.44101715018</v>
      </c>
    </row>
    <row r="64" spans="1:56" x14ac:dyDescent="0.25">
      <c r="A64" s="7" t="s">
        <v>113</v>
      </c>
      <c r="B64" s="7" t="s">
        <v>140</v>
      </c>
      <c r="C64" s="7" t="s">
        <v>115</v>
      </c>
      <c r="D64" s="7" t="s">
        <v>116</v>
      </c>
      <c r="E64" s="7" t="s">
        <v>79</v>
      </c>
      <c r="F64" t="s">
        <v>213</v>
      </c>
      <c r="G64">
        <f t="shared" si="0"/>
        <v>858</v>
      </c>
      <c r="H64">
        <f t="shared" si="1"/>
        <v>148</v>
      </c>
      <c r="I64">
        <f t="shared" si="2"/>
        <v>279003.42996024998</v>
      </c>
      <c r="J64">
        <f t="shared" si="3"/>
        <v>254120.480941772</v>
      </c>
      <c r="K64">
        <f t="shared" si="4"/>
        <v>886</v>
      </c>
      <c r="L64">
        <f t="shared" si="5"/>
        <v>787</v>
      </c>
      <c r="M64">
        <f t="shared" si="6"/>
        <v>5</v>
      </c>
      <c r="N64">
        <f t="shared" si="7"/>
        <v>853</v>
      </c>
      <c r="O64">
        <f t="shared" si="8"/>
        <v>0</v>
      </c>
      <c r="P64">
        <f t="shared" si="9"/>
        <v>0</v>
      </c>
      <c r="Q64">
        <f t="shared" si="10"/>
        <v>148</v>
      </c>
      <c r="R64">
        <f t="shared" si="11"/>
        <v>0</v>
      </c>
      <c r="Y64" s="6" t="s">
        <v>66</v>
      </c>
      <c r="Z64" s="6">
        <v>37</v>
      </c>
      <c r="AA64" s="6">
        <v>12</v>
      </c>
      <c r="AB64" s="6">
        <v>127053.74926757799</v>
      </c>
      <c r="AC64" s="6">
        <v>375653.45397949201</v>
      </c>
      <c r="AD64" s="6">
        <v>38</v>
      </c>
      <c r="AE64" s="6">
        <v>118</v>
      </c>
      <c r="AG64" s="6" t="s">
        <v>66</v>
      </c>
      <c r="AH64">
        <v>0</v>
      </c>
      <c r="AI64">
        <v>37</v>
      </c>
      <c r="AJ64">
        <v>0</v>
      </c>
      <c r="AM64" s="6" t="s">
        <v>66</v>
      </c>
      <c r="AN64" s="5">
        <v>1</v>
      </c>
      <c r="AO64" s="5">
        <v>11</v>
      </c>
      <c r="AP64" s="5">
        <v>0</v>
      </c>
      <c r="AS64" t="s">
        <v>66</v>
      </c>
      <c r="AT64" t="s">
        <v>96</v>
      </c>
      <c r="AU64" t="s">
        <v>96</v>
      </c>
      <c r="AV64">
        <v>252282</v>
      </c>
      <c r="AW64">
        <v>0</v>
      </c>
      <c r="AX64">
        <v>42</v>
      </c>
      <c r="AZ64" s="2" t="s">
        <v>64</v>
      </c>
      <c r="BA64" s="4">
        <v>4976.7800292968705</v>
      </c>
      <c r="BB64" s="4">
        <v>393813.100440979</v>
      </c>
      <c r="BC64" s="4">
        <v>43818.200019836397</v>
      </c>
      <c r="BD64" s="4">
        <v>442608.0804901123</v>
      </c>
    </row>
    <row r="65" spans="1:56" x14ac:dyDescent="0.25">
      <c r="A65" s="7" t="s">
        <v>118</v>
      </c>
      <c r="B65" s="7" t="s">
        <v>119</v>
      </c>
      <c r="C65" s="7" t="s">
        <v>120</v>
      </c>
      <c r="D65" s="7" t="s">
        <v>132</v>
      </c>
      <c r="E65" s="7" t="s">
        <v>74</v>
      </c>
      <c r="F65" t="s">
        <v>214</v>
      </c>
      <c r="G65">
        <f t="shared" si="0"/>
        <v>1904</v>
      </c>
      <c r="H65">
        <f t="shared" si="1"/>
        <v>671</v>
      </c>
      <c r="I65">
        <f t="shared" si="2"/>
        <v>591555.73001766205</v>
      </c>
      <c r="J65">
        <f t="shared" si="3"/>
        <v>2288944.0072631799</v>
      </c>
      <c r="K65">
        <f t="shared" si="4"/>
        <v>1986</v>
      </c>
      <c r="L65">
        <f t="shared" si="5"/>
        <v>7697</v>
      </c>
      <c r="M65">
        <f t="shared" si="6"/>
        <v>77</v>
      </c>
      <c r="N65">
        <f t="shared" si="7"/>
        <v>1827</v>
      </c>
      <c r="O65">
        <f t="shared" si="8"/>
        <v>0</v>
      </c>
      <c r="P65">
        <f t="shared" si="9"/>
        <v>35</v>
      </c>
      <c r="Q65">
        <f t="shared" si="10"/>
        <v>636</v>
      </c>
      <c r="R65">
        <f t="shared" si="11"/>
        <v>0</v>
      </c>
      <c r="Y65" s="6" t="s">
        <v>67</v>
      </c>
      <c r="Z65" s="6">
        <v>629</v>
      </c>
      <c r="AA65" s="6">
        <v>167</v>
      </c>
      <c r="AB65" s="6">
        <v>256490.00081634501</v>
      </c>
      <c r="AC65" s="6">
        <v>309198.16851043701</v>
      </c>
      <c r="AD65" s="6">
        <v>662</v>
      </c>
      <c r="AE65" s="6">
        <v>1045</v>
      </c>
      <c r="AG65" s="6" t="s">
        <v>67</v>
      </c>
      <c r="AH65">
        <v>22</v>
      </c>
      <c r="AI65">
        <v>607</v>
      </c>
      <c r="AJ65">
        <v>0</v>
      </c>
      <c r="AM65" s="6" t="s">
        <v>67</v>
      </c>
      <c r="AN65" s="5">
        <v>9</v>
      </c>
      <c r="AO65" s="5">
        <v>158</v>
      </c>
      <c r="AP65" s="5">
        <v>0</v>
      </c>
      <c r="AS65" t="s">
        <v>67</v>
      </c>
      <c r="AT65" t="s">
        <v>96</v>
      </c>
      <c r="AU65">
        <v>8890.7600479125904</v>
      </c>
      <c r="AV65">
        <v>27780.540641784599</v>
      </c>
      <c r="AW65">
        <v>23</v>
      </c>
      <c r="AX65">
        <v>95</v>
      </c>
      <c r="AZ65" s="2" t="s">
        <v>65</v>
      </c>
      <c r="BA65" s="4">
        <v>7235.8999938964798</v>
      </c>
      <c r="BB65" s="4">
        <v>323542.15087890602</v>
      </c>
      <c r="BC65" s="4"/>
      <c r="BD65" s="4">
        <v>330778.0508728025</v>
      </c>
    </row>
    <row r="66" spans="1:56" x14ac:dyDescent="0.25">
      <c r="A66" s="7" t="s">
        <v>113</v>
      </c>
      <c r="B66" s="7" t="s">
        <v>114</v>
      </c>
      <c r="C66" s="7" t="s">
        <v>120</v>
      </c>
      <c r="D66" s="7" t="s">
        <v>121</v>
      </c>
      <c r="E66" s="7" t="s">
        <v>215</v>
      </c>
      <c r="F66" t="s">
        <v>216</v>
      </c>
      <c r="G66">
        <f t="shared" si="0"/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  <c r="R66">
        <f t="shared" si="11"/>
        <v>0</v>
      </c>
      <c r="Y66" s="6" t="s">
        <v>68</v>
      </c>
      <c r="Z66" s="6">
        <v>310</v>
      </c>
      <c r="AA66" s="6">
        <v>58</v>
      </c>
      <c r="AB66" s="6">
        <v>89562.860092162999</v>
      </c>
      <c r="AC66" s="6">
        <v>109203.479866027</v>
      </c>
      <c r="AD66" s="6">
        <v>326</v>
      </c>
      <c r="AE66" s="6">
        <v>361</v>
      </c>
      <c r="AG66" s="6" t="s">
        <v>68</v>
      </c>
      <c r="AH66">
        <v>11</v>
      </c>
      <c r="AI66">
        <v>299</v>
      </c>
      <c r="AJ66">
        <v>0</v>
      </c>
      <c r="AM66" s="6" t="s">
        <v>68</v>
      </c>
      <c r="AN66" s="5">
        <v>4</v>
      </c>
      <c r="AO66" s="5">
        <v>54</v>
      </c>
      <c r="AP66" s="5">
        <v>0</v>
      </c>
      <c r="AS66" t="s">
        <v>68</v>
      </c>
      <c r="AT66" t="s">
        <v>96</v>
      </c>
      <c r="AU66">
        <v>5152.0399780273401</v>
      </c>
      <c r="AV66">
        <v>7068.6201171875</v>
      </c>
      <c r="AW66">
        <v>11</v>
      </c>
      <c r="AX66">
        <v>22</v>
      </c>
      <c r="AZ66" s="2" t="s">
        <v>66</v>
      </c>
      <c r="BA66" s="4">
        <v>0</v>
      </c>
      <c r="BB66" s="4">
        <v>127053.74926757799</v>
      </c>
      <c r="BC66" s="4"/>
      <c r="BD66" s="4">
        <v>127053.74926757799</v>
      </c>
    </row>
    <row r="67" spans="1:56" x14ac:dyDescent="0.25">
      <c r="A67" s="7" t="s">
        <v>130</v>
      </c>
      <c r="B67" s="7" t="s">
        <v>217</v>
      </c>
      <c r="C67" s="7" t="s">
        <v>120</v>
      </c>
      <c r="D67" s="7" t="s">
        <v>185</v>
      </c>
      <c r="E67" s="7" t="s">
        <v>87</v>
      </c>
      <c r="F67" t="s">
        <v>218</v>
      </c>
      <c r="G67">
        <f t="shared" si="0"/>
        <v>920</v>
      </c>
      <c r="H67">
        <f t="shared" si="1"/>
        <v>113</v>
      </c>
      <c r="I67">
        <f t="shared" si="2"/>
        <v>182213.31034850999</v>
      </c>
      <c r="J67">
        <f t="shared" si="3"/>
        <v>459826.91844940098</v>
      </c>
      <c r="K67">
        <f t="shared" si="4"/>
        <v>943</v>
      </c>
      <c r="L67">
        <f t="shared" si="5"/>
        <v>1849</v>
      </c>
      <c r="M67">
        <f t="shared" si="6"/>
        <v>30</v>
      </c>
      <c r="N67">
        <f t="shared" si="7"/>
        <v>890</v>
      </c>
      <c r="O67">
        <f t="shared" si="8"/>
        <v>0</v>
      </c>
      <c r="P67">
        <f t="shared" si="9"/>
        <v>6</v>
      </c>
      <c r="Q67">
        <f t="shared" si="10"/>
        <v>107</v>
      </c>
      <c r="R67">
        <f t="shared" si="11"/>
        <v>0</v>
      </c>
      <c r="Y67" s="6" t="s">
        <v>69</v>
      </c>
      <c r="Z67" s="6">
        <v>254</v>
      </c>
      <c r="AA67" s="6">
        <v>35</v>
      </c>
      <c r="AB67" s="6">
        <v>45953.530014037999</v>
      </c>
      <c r="AC67" s="6">
        <v>31844.860031127901</v>
      </c>
      <c r="AD67" s="6">
        <v>260</v>
      </c>
      <c r="AE67" s="6">
        <v>150</v>
      </c>
      <c r="AG67" s="6" t="s">
        <v>69</v>
      </c>
      <c r="AH67">
        <v>42</v>
      </c>
      <c r="AI67">
        <v>212</v>
      </c>
      <c r="AJ67">
        <v>0</v>
      </c>
      <c r="AM67" s="6" t="s">
        <v>69</v>
      </c>
      <c r="AN67" s="5">
        <v>10</v>
      </c>
      <c r="AO67" s="5">
        <v>25</v>
      </c>
      <c r="AP67" s="5">
        <v>0</v>
      </c>
      <c r="AS67" t="s">
        <v>69</v>
      </c>
      <c r="AT67" t="s">
        <v>96</v>
      </c>
      <c r="AU67">
        <v>7400.9500274658203</v>
      </c>
      <c r="AV67">
        <v>6974.3800811767496</v>
      </c>
      <c r="AW67">
        <v>43</v>
      </c>
      <c r="AX67">
        <v>31</v>
      </c>
      <c r="AZ67" s="2" t="s">
        <v>67</v>
      </c>
      <c r="BA67" s="4">
        <v>8890.7600479125904</v>
      </c>
      <c r="BB67" s="4">
        <v>247599.24076843201</v>
      </c>
      <c r="BC67" s="4"/>
      <c r="BD67" s="4">
        <v>256490.0008163446</v>
      </c>
    </row>
    <row r="68" spans="1:56" x14ac:dyDescent="0.25">
      <c r="A68" s="7" t="s">
        <v>113</v>
      </c>
      <c r="B68" s="7" t="s">
        <v>134</v>
      </c>
      <c r="C68" s="7" t="s">
        <v>120</v>
      </c>
      <c r="D68" s="7" t="s">
        <v>151</v>
      </c>
      <c r="E68" s="7" t="s">
        <v>31</v>
      </c>
      <c r="F68" t="s">
        <v>219</v>
      </c>
      <c r="G68">
        <f t="shared" ref="G68:G103" si="12">IFERROR(VLOOKUP(E68,$Y$2:$AE$85,2,0),0)</f>
        <v>94</v>
      </c>
      <c r="H68">
        <f t="shared" ref="H68:H103" si="13">IFERROR(VLOOKUP(E68,$Y$2:$AE$85,3,0),0)</f>
        <v>72</v>
      </c>
      <c r="I68">
        <f t="shared" ref="I68:I103" si="14">IFERROR(VLOOKUP(E68,$Y$2:$AE$85,4,0),0)</f>
        <v>21083.0899734497</v>
      </c>
      <c r="J68">
        <f t="shared" ref="J68:J103" si="15">IFERROR(VLOOKUP(E68,$Y$2:$AE$85,5,0),0)</f>
        <v>701162.22805786098</v>
      </c>
      <c r="K68">
        <f t="shared" ref="K68:K103" si="16">IFERROR(VLOOKUP(E68,$Y$2:$AE$85,6,0),0)</f>
        <v>102</v>
      </c>
      <c r="L68">
        <f t="shared" ref="L68:L103" si="17">IFERROR(VLOOKUP(E68,$Y$2:$AE$85,7,0),0)</f>
        <v>1087</v>
      </c>
      <c r="M68">
        <f t="shared" ref="M68:M103" si="18">IFERROR(VLOOKUP(E68,$AG$2:$AJ$85,2,0),0)</f>
        <v>4</v>
      </c>
      <c r="N68">
        <f t="shared" ref="N68:N103" si="19">IFERROR(VLOOKUP(E68,$AG$2:$AJ$85,3,0),0)</f>
        <v>90</v>
      </c>
      <c r="O68">
        <f t="shared" ref="O68:O103" si="20">IFERROR(VLOOKUP(E68,$AG$2:$AJ$85,4,0),0)</f>
        <v>0</v>
      </c>
      <c r="P68">
        <f t="shared" ref="P68:P103" si="21">IFERROR(VLOOKUP(E68,$AM$2:$AP$85,2,0),0)</f>
        <v>1</v>
      </c>
      <c r="Q68">
        <f t="shared" ref="Q68:Q103" si="22">IFERROR(VLOOKUP(E68,$AM$2:$AP$85,3,0),0)</f>
        <v>71</v>
      </c>
      <c r="R68">
        <f t="shared" ref="R68:R103" si="23">IFERROR(VLOOKUP(E68,$AM$2:$AP$85,4,0),0)</f>
        <v>0</v>
      </c>
      <c r="Y68" s="6" t="s">
        <v>70</v>
      </c>
      <c r="Z68" s="6">
        <v>1366</v>
      </c>
      <c r="AA68" s="6">
        <v>103</v>
      </c>
      <c r="AB68" s="6">
        <v>483946.021411895</v>
      </c>
      <c r="AC68" s="6">
        <v>192125.44948959301</v>
      </c>
      <c r="AD68" s="6">
        <v>1450</v>
      </c>
      <c r="AE68" s="6">
        <v>643</v>
      </c>
      <c r="AG68" s="6" t="s">
        <v>70</v>
      </c>
      <c r="AH68">
        <v>8</v>
      </c>
      <c r="AI68">
        <v>866</v>
      </c>
      <c r="AJ68">
        <v>492</v>
      </c>
      <c r="AM68" s="6" t="s">
        <v>70</v>
      </c>
      <c r="AN68" s="5">
        <v>1</v>
      </c>
      <c r="AO68" s="5">
        <v>65</v>
      </c>
      <c r="AP68" s="5">
        <v>37</v>
      </c>
      <c r="AS68" t="s">
        <v>70</v>
      </c>
      <c r="AT68" t="s">
        <v>96</v>
      </c>
      <c r="AU68">
        <v>3936.22998046875</v>
      </c>
      <c r="AV68">
        <v>4631.9900512695303</v>
      </c>
      <c r="AW68">
        <v>8</v>
      </c>
      <c r="AX68">
        <v>13</v>
      </c>
      <c r="AZ68" s="2" t="s">
        <v>68</v>
      </c>
      <c r="BA68" s="4">
        <v>5152.0399780273401</v>
      </c>
      <c r="BB68" s="4">
        <v>84410.820114135699</v>
      </c>
      <c r="BC68" s="4"/>
      <c r="BD68" s="4">
        <v>89562.860092163042</v>
      </c>
    </row>
    <row r="69" spans="1:56" x14ac:dyDescent="0.25">
      <c r="A69" s="7" t="s">
        <v>130</v>
      </c>
      <c r="B69" s="7" t="s">
        <v>220</v>
      </c>
      <c r="C69" s="7" t="s">
        <v>120</v>
      </c>
      <c r="D69" s="7" t="s">
        <v>132</v>
      </c>
      <c r="E69" s="7" t="s">
        <v>85</v>
      </c>
      <c r="F69" t="s">
        <v>221</v>
      </c>
      <c r="G69">
        <f t="shared" si="12"/>
        <v>1152</v>
      </c>
      <c r="H69">
        <f t="shared" si="13"/>
        <v>69</v>
      </c>
      <c r="I69">
        <f t="shared" si="14"/>
        <v>260196.92023086501</v>
      </c>
      <c r="J69">
        <f t="shared" si="15"/>
        <v>215669.66972350999</v>
      </c>
      <c r="K69">
        <f t="shared" si="16"/>
        <v>1221</v>
      </c>
      <c r="L69">
        <f t="shared" si="17"/>
        <v>850</v>
      </c>
      <c r="M69">
        <f t="shared" si="18"/>
        <v>41</v>
      </c>
      <c r="N69">
        <f t="shared" si="19"/>
        <v>1111</v>
      </c>
      <c r="O69">
        <f t="shared" si="20"/>
        <v>0</v>
      </c>
      <c r="P69">
        <f t="shared" si="21"/>
        <v>4</v>
      </c>
      <c r="Q69">
        <f t="shared" si="22"/>
        <v>65</v>
      </c>
      <c r="R69">
        <f t="shared" si="23"/>
        <v>0</v>
      </c>
      <c r="Y69" s="6" t="s">
        <v>71</v>
      </c>
      <c r="Z69" s="6">
        <v>956</v>
      </c>
      <c r="AA69" s="6">
        <v>140</v>
      </c>
      <c r="AB69" s="6">
        <v>232723.540668487</v>
      </c>
      <c r="AC69" s="6">
        <v>211117.64116287199</v>
      </c>
      <c r="AD69" s="6">
        <v>990</v>
      </c>
      <c r="AE69" s="6">
        <v>828</v>
      </c>
      <c r="AG69" s="6" t="s">
        <v>71</v>
      </c>
      <c r="AH69">
        <v>15</v>
      </c>
      <c r="AI69">
        <v>754</v>
      </c>
      <c r="AJ69">
        <v>187</v>
      </c>
      <c r="AM69" s="6" t="s">
        <v>71</v>
      </c>
      <c r="AN69" s="5">
        <v>2</v>
      </c>
      <c r="AO69" s="5">
        <v>122</v>
      </c>
      <c r="AP69" s="5">
        <v>16</v>
      </c>
      <c r="AS69" t="s">
        <v>71</v>
      </c>
      <c r="AT69" t="s">
        <v>96</v>
      </c>
      <c r="AU69">
        <v>4663.2300262451099</v>
      </c>
      <c r="AV69">
        <v>486</v>
      </c>
      <c r="AW69">
        <v>15</v>
      </c>
      <c r="AX69">
        <v>3</v>
      </c>
      <c r="AZ69" s="2" t="s">
        <v>69</v>
      </c>
      <c r="BA69" s="4">
        <v>7400.9500274658203</v>
      </c>
      <c r="BB69" s="4">
        <v>38552.5799865722</v>
      </c>
      <c r="BC69" s="4"/>
      <c r="BD69" s="4">
        <v>45953.53001403802</v>
      </c>
    </row>
    <row r="70" spans="1:56" x14ac:dyDescent="0.25">
      <c r="A70" s="7" t="s">
        <v>144</v>
      </c>
      <c r="B70" s="7" t="s">
        <v>222</v>
      </c>
      <c r="C70" s="7" t="s">
        <v>223</v>
      </c>
      <c r="D70" s="7" t="s">
        <v>132</v>
      </c>
      <c r="E70" s="7" t="s">
        <v>63</v>
      </c>
      <c r="F70" t="s">
        <v>224</v>
      </c>
      <c r="G70">
        <f t="shared" si="12"/>
        <v>1306</v>
      </c>
      <c r="H70">
        <f t="shared" si="13"/>
        <v>195</v>
      </c>
      <c r="I70">
        <f t="shared" si="14"/>
        <v>643498.44101714995</v>
      </c>
      <c r="J70">
        <f t="shared" si="15"/>
        <v>677682.75490569999</v>
      </c>
      <c r="K70">
        <f t="shared" si="16"/>
        <v>1434</v>
      </c>
      <c r="L70">
        <f t="shared" si="17"/>
        <v>2290</v>
      </c>
      <c r="M70">
        <f t="shared" si="18"/>
        <v>68</v>
      </c>
      <c r="N70">
        <f t="shared" si="19"/>
        <v>1238</v>
      </c>
      <c r="O70">
        <f t="shared" si="20"/>
        <v>0</v>
      </c>
      <c r="P70">
        <f t="shared" si="21"/>
        <v>15</v>
      </c>
      <c r="Q70">
        <f t="shared" si="22"/>
        <v>180</v>
      </c>
      <c r="R70">
        <f t="shared" si="23"/>
        <v>0</v>
      </c>
      <c r="Y70" s="6" t="s">
        <v>72</v>
      </c>
      <c r="Z70" s="6">
        <v>7</v>
      </c>
      <c r="AA70" s="6">
        <v>6</v>
      </c>
      <c r="AB70" s="6">
        <v>609.61999893188397</v>
      </c>
      <c r="AC70" s="6">
        <v>2185.1899948120099</v>
      </c>
      <c r="AD70" s="6">
        <v>8</v>
      </c>
      <c r="AE70" s="6">
        <v>21</v>
      </c>
      <c r="AG70" s="6" t="s">
        <v>72</v>
      </c>
      <c r="AH70">
        <v>0</v>
      </c>
      <c r="AI70">
        <v>4</v>
      </c>
      <c r="AJ70">
        <v>3</v>
      </c>
      <c r="AM70" s="6" t="s">
        <v>72</v>
      </c>
      <c r="AN70" s="5">
        <v>0</v>
      </c>
      <c r="AO70" s="5">
        <v>4</v>
      </c>
      <c r="AP70" s="5">
        <v>2</v>
      </c>
      <c r="AS70" t="s">
        <v>73</v>
      </c>
      <c r="AT70" t="s">
        <v>96</v>
      </c>
      <c r="AU70">
        <v>3231.7000045776299</v>
      </c>
      <c r="AV70">
        <v>55776.151763916001</v>
      </c>
      <c r="AW70">
        <v>14</v>
      </c>
      <c r="AX70">
        <v>200</v>
      </c>
      <c r="AZ70" s="2" t="s">
        <v>70</v>
      </c>
      <c r="BA70" s="4">
        <v>3936.22998046875</v>
      </c>
      <c r="BB70" s="4">
        <v>314568.130599975</v>
      </c>
      <c r="BC70" s="4">
        <v>165441.66083145101</v>
      </c>
      <c r="BD70" s="4">
        <v>483946.02141189476</v>
      </c>
    </row>
    <row r="71" spans="1:56" x14ac:dyDescent="0.25">
      <c r="A71" s="7" t="s">
        <v>130</v>
      </c>
      <c r="B71" s="7" t="s">
        <v>225</v>
      </c>
      <c r="C71" s="7" t="s">
        <v>120</v>
      </c>
      <c r="D71" s="7" t="s">
        <v>116</v>
      </c>
      <c r="E71" s="7" t="s">
        <v>22</v>
      </c>
      <c r="F71" t="s">
        <v>226</v>
      </c>
      <c r="G71">
        <f t="shared" si="12"/>
        <v>622</v>
      </c>
      <c r="H71">
        <f t="shared" si="13"/>
        <v>63</v>
      </c>
      <c r="I71">
        <f t="shared" si="14"/>
        <v>164115.880119323</v>
      </c>
      <c r="J71">
        <f t="shared" si="15"/>
        <v>128959.61974334699</v>
      </c>
      <c r="K71">
        <f t="shared" si="16"/>
        <v>652</v>
      </c>
      <c r="L71">
        <f t="shared" si="17"/>
        <v>518</v>
      </c>
      <c r="M71">
        <f t="shared" si="18"/>
        <v>18</v>
      </c>
      <c r="N71">
        <f t="shared" si="19"/>
        <v>604</v>
      </c>
      <c r="O71">
        <f t="shared" si="20"/>
        <v>0</v>
      </c>
      <c r="P71">
        <f t="shared" si="21"/>
        <v>3</v>
      </c>
      <c r="Q71">
        <f t="shared" si="22"/>
        <v>60</v>
      </c>
      <c r="R71">
        <f t="shared" si="23"/>
        <v>0</v>
      </c>
      <c r="Y71" s="6" t="s">
        <v>73</v>
      </c>
      <c r="Z71" s="6">
        <v>1173</v>
      </c>
      <c r="AA71" s="6">
        <v>100</v>
      </c>
      <c r="AB71" s="6">
        <v>271920.60009384103</v>
      </c>
      <c r="AC71" s="6">
        <v>421670.85816192598</v>
      </c>
      <c r="AD71" s="6">
        <v>1235</v>
      </c>
      <c r="AE71" s="6">
        <v>1529</v>
      </c>
      <c r="AG71" s="6" t="s">
        <v>73</v>
      </c>
      <c r="AH71">
        <v>13</v>
      </c>
      <c r="AI71">
        <v>1160</v>
      </c>
      <c r="AJ71">
        <v>0</v>
      </c>
      <c r="AM71" s="6" t="s">
        <v>73</v>
      </c>
      <c r="AN71" s="5">
        <v>4</v>
      </c>
      <c r="AO71" s="5">
        <v>96</v>
      </c>
      <c r="AP71" s="5">
        <v>0</v>
      </c>
      <c r="AS71" t="s">
        <v>74</v>
      </c>
      <c r="AT71" t="s">
        <v>96</v>
      </c>
      <c r="AU71">
        <v>22595.4200210571</v>
      </c>
      <c r="AV71">
        <v>415258.77165222098</v>
      </c>
      <c r="AW71">
        <v>80</v>
      </c>
      <c r="AX71">
        <v>1327</v>
      </c>
      <c r="AZ71" s="2" t="s">
        <v>71</v>
      </c>
      <c r="BA71" s="4">
        <v>4663.2300262451099</v>
      </c>
      <c r="BB71" s="4">
        <v>187360.640628814</v>
      </c>
      <c r="BC71" s="4">
        <v>40699.670013427698</v>
      </c>
      <c r="BD71" s="4">
        <v>232723.54066848682</v>
      </c>
    </row>
    <row r="72" spans="1:56" x14ac:dyDescent="0.25">
      <c r="A72" s="7" t="s">
        <v>144</v>
      </c>
      <c r="B72" s="7" t="s">
        <v>153</v>
      </c>
      <c r="C72" s="7" t="s">
        <v>146</v>
      </c>
      <c r="D72" s="7" t="s">
        <v>116</v>
      </c>
      <c r="E72" s="7" t="s">
        <v>67</v>
      </c>
      <c r="F72" t="s">
        <v>227</v>
      </c>
      <c r="G72">
        <f t="shared" si="12"/>
        <v>629</v>
      </c>
      <c r="H72">
        <f t="shared" si="13"/>
        <v>167</v>
      </c>
      <c r="I72">
        <f t="shared" si="14"/>
        <v>256490.00081634501</v>
      </c>
      <c r="J72">
        <f t="shared" si="15"/>
        <v>309198.16851043701</v>
      </c>
      <c r="K72">
        <f t="shared" si="16"/>
        <v>662</v>
      </c>
      <c r="L72">
        <f t="shared" si="17"/>
        <v>1045</v>
      </c>
      <c r="M72">
        <f t="shared" si="18"/>
        <v>22</v>
      </c>
      <c r="N72">
        <f t="shared" si="19"/>
        <v>607</v>
      </c>
      <c r="O72">
        <f t="shared" si="20"/>
        <v>0</v>
      </c>
      <c r="P72">
        <f t="shared" si="21"/>
        <v>9</v>
      </c>
      <c r="Q72">
        <f t="shared" si="22"/>
        <v>158</v>
      </c>
      <c r="R72">
        <f t="shared" si="23"/>
        <v>0</v>
      </c>
      <c r="Y72" s="6" t="s">
        <v>74</v>
      </c>
      <c r="Z72" s="6">
        <v>1904</v>
      </c>
      <c r="AA72" s="6">
        <v>671</v>
      </c>
      <c r="AB72" s="6">
        <v>591555.73001766205</v>
      </c>
      <c r="AC72" s="6">
        <v>2288944.0072631799</v>
      </c>
      <c r="AD72" s="6">
        <v>1986</v>
      </c>
      <c r="AE72" s="6">
        <v>7697</v>
      </c>
      <c r="AG72" s="6" t="s">
        <v>74</v>
      </c>
      <c r="AH72">
        <v>77</v>
      </c>
      <c r="AI72">
        <v>1827</v>
      </c>
      <c r="AJ72">
        <v>0</v>
      </c>
      <c r="AM72" s="6" t="s">
        <v>74</v>
      </c>
      <c r="AN72" s="5">
        <v>35</v>
      </c>
      <c r="AO72" s="5">
        <v>636</v>
      </c>
      <c r="AP72" s="5">
        <v>0</v>
      </c>
      <c r="AS72" t="s">
        <v>75</v>
      </c>
      <c r="AT72" t="s">
        <v>96</v>
      </c>
      <c r="AU72">
        <v>2734.4600143432599</v>
      </c>
      <c r="AV72">
        <v>104917.57098388601</v>
      </c>
      <c r="AW72">
        <v>15</v>
      </c>
      <c r="AX72">
        <v>400</v>
      </c>
      <c r="AZ72" s="2" t="s">
        <v>72</v>
      </c>
      <c r="BA72" s="4"/>
      <c r="BB72" s="4">
        <v>562</v>
      </c>
      <c r="BC72" s="4">
        <v>47.619998931884702</v>
      </c>
      <c r="BD72" s="4">
        <v>609.61999893188465</v>
      </c>
    </row>
    <row r="73" spans="1:56" x14ac:dyDescent="0.25">
      <c r="A73" s="7" t="s">
        <v>113</v>
      </c>
      <c r="B73" s="7" t="s">
        <v>134</v>
      </c>
      <c r="C73" s="7" t="s">
        <v>120</v>
      </c>
      <c r="D73" s="7" t="s">
        <v>116</v>
      </c>
      <c r="E73" s="7" t="s">
        <v>34</v>
      </c>
      <c r="F73" t="s">
        <v>228</v>
      </c>
      <c r="G73">
        <f t="shared" si="12"/>
        <v>326</v>
      </c>
      <c r="H73">
        <f t="shared" si="13"/>
        <v>42</v>
      </c>
      <c r="I73">
        <f t="shared" si="14"/>
        <v>74000.020278930606</v>
      </c>
      <c r="J73">
        <f t="shared" si="15"/>
        <v>74560.320770263599</v>
      </c>
      <c r="K73">
        <f t="shared" si="16"/>
        <v>364</v>
      </c>
      <c r="L73">
        <f t="shared" si="17"/>
        <v>365</v>
      </c>
      <c r="M73">
        <f t="shared" si="18"/>
        <v>32</v>
      </c>
      <c r="N73">
        <f t="shared" si="19"/>
        <v>294</v>
      </c>
      <c r="O73">
        <f t="shared" si="20"/>
        <v>0</v>
      </c>
      <c r="P73">
        <f t="shared" si="21"/>
        <v>2</v>
      </c>
      <c r="Q73">
        <f t="shared" si="22"/>
        <v>40</v>
      </c>
      <c r="R73">
        <f t="shared" si="23"/>
        <v>0</v>
      </c>
      <c r="Y73" s="6" t="s">
        <v>75</v>
      </c>
      <c r="Z73" s="6">
        <v>2971</v>
      </c>
      <c r="AA73" s="6">
        <v>402</v>
      </c>
      <c r="AB73" s="6">
        <v>577069.19017982401</v>
      </c>
      <c r="AC73" s="6">
        <v>923743.90016174305</v>
      </c>
      <c r="AD73" s="6">
        <v>3027</v>
      </c>
      <c r="AE73" s="6">
        <v>3400</v>
      </c>
      <c r="AG73" s="6" t="s">
        <v>75</v>
      </c>
      <c r="AH73">
        <v>13</v>
      </c>
      <c r="AI73">
        <v>1917</v>
      </c>
      <c r="AJ73">
        <v>1041</v>
      </c>
      <c r="AM73" s="6" t="s">
        <v>75</v>
      </c>
      <c r="AN73" s="5">
        <v>16</v>
      </c>
      <c r="AO73" s="5">
        <v>350</v>
      </c>
      <c r="AP73" s="5">
        <v>36</v>
      </c>
      <c r="AS73" t="s">
        <v>76</v>
      </c>
      <c r="AT73" t="s">
        <v>96</v>
      </c>
      <c r="AU73">
        <v>14709.0899963378</v>
      </c>
      <c r="AV73">
        <v>14573.959991455</v>
      </c>
      <c r="AW73">
        <v>52</v>
      </c>
      <c r="AX73">
        <v>47</v>
      </c>
      <c r="AZ73" s="2" t="s">
        <v>73</v>
      </c>
      <c r="BA73" s="4">
        <v>3231.7000045776299</v>
      </c>
      <c r="BB73" s="4">
        <v>268688.90008926298</v>
      </c>
      <c r="BC73" s="4"/>
      <c r="BD73" s="4">
        <v>271920.60009384062</v>
      </c>
    </row>
    <row r="74" spans="1:56" x14ac:dyDescent="0.25">
      <c r="A74" s="7" t="s">
        <v>144</v>
      </c>
      <c r="B74" s="7" t="s">
        <v>153</v>
      </c>
      <c r="C74" s="7" t="s">
        <v>120</v>
      </c>
      <c r="D74" s="7" t="s">
        <v>116</v>
      </c>
      <c r="E74" s="7" t="s">
        <v>68</v>
      </c>
      <c r="F74" t="s">
        <v>229</v>
      </c>
      <c r="G74">
        <f t="shared" si="12"/>
        <v>310</v>
      </c>
      <c r="H74">
        <f t="shared" si="13"/>
        <v>58</v>
      </c>
      <c r="I74">
        <f t="shared" si="14"/>
        <v>89562.860092162999</v>
      </c>
      <c r="J74">
        <f t="shared" si="15"/>
        <v>109203.479866027</v>
      </c>
      <c r="K74">
        <f t="shared" si="16"/>
        <v>326</v>
      </c>
      <c r="L74">
        <f t="shared" si="17"/>
        <v>361</v>
      </c>
      <c r="M74">
        <f t="shared" si="18"/>
        <v>11</v>
      </c>
      <c r="N74">
        <f t="shared" si="19"/>
        <v>299</v>
      </c>
      <c r="O74">
        <f t="shared" si="20"/>
        <v>0</v>
      </c>
      <c r="P74">
        <f t="shared" si="21"/>
        <v>4</v>
      </c>
      <c r="Q74">
        <f t="shared" si="22"/>
        <v>54</v>
      </c>
      <c r="R74">
        <f t="shared" si="23"/>
        <v>0</v>
      </c>
      <c r="Y74" s="6" t="s">
        <v>76</v>
      </c>
      <c r="Z74" s="6">
        <v>2273</v>
      </c>
      <c r="AA74" s="6">
        <v>248</v>
      </c>
      <c r="AB74" s="6">
        <v>777990.78133392299</v>
      </c>
      <c r="AC74" s="6">
        <v>496967.32132339402</v>
      </c>
      <c r="AD74" s="6">
        <v>2351</v>
      </c>
      <c r="AE74" s="6">
        <v>1462</v>
      </c>
      <c r="AG74" s="6" t="s">
        <v>76</v>
      </c>
      <c r="AH74">
        <v>51</v>
      </c>
      <c r="AI74">
        <v>2027</v>
      </c>
      <c r="AJ74">
        <v>195</v>
      </c>
      <c r="AM74" s="6" t="s">
        <v>76</v>
      </c>
      <c r="AN74" s="5">
        <v>2</v>
      </c>
      <c r="AO74" s="5">
        <v>220</v>
      </c>
      <c r="AP74" s="5">
        <v>26</v>
      </c>
      <c r="AS74" t="s">
        <v>77</v>
      </c>
      <c r="AT74" t="s">
        <v>96</v>
      </c>
      <c r="AU74">
        <v>6151.1500091552698</v>
      </c>
      <c r="AV74">
        <v>8234.5901489257794</v>
      </c>
      <c r="AW74">
        <v>30</v>
      </c>
      <c r="AX74">
        <v>41</v>
      </c>
      <c r="AZ74" s="2" t="s">
        <v>74</v>
      </c>
      <c r="BA74" s="4">
        <v>22595.4200210571</v>
      </c>
      <c r="BB74" s="4">
        <v>568960.30999660399</v>
      </c>
      <c r="BC74" s="4"/>
      <c r="BD74" s="4">
        <v>591555.73001766112</v>
      </c>
    </row>
    <row r="75" spans="1:56" x14ac:dyDescent="0.25">
      <c r="A75" s="7" t="s">
        <v>130</v>
      </c>
      <c r="B75" s="7" t="s">
        <v>142</v>
      </c>
      <c r="C75" s="7" t="s">
        <v>120</v>
      </c>
      <c r="D75" s="7" t="s">
        <v>121</v>
      </c>
      <c r="E75" s="7" t="s">
        <v>230</v>
      </c>
      <c r="F75" t="s">
        <v>231</v>
      </c>
      <c r="G75">
        <f t="shared" si="12"/>
        <v>0</v>
      </c>
      <c r="H75">
        <f t="shared" si="13"/>
        <v>0</v>
      </c>
      <c r="I75">
        <f t="shared" si="14"/>
        <v>0</v>
      </c>
      <c r="J75">
        <f t="shared" si="15"/>
        <v>0</v>
      </c>
      <c r="K75">
        <f t="shared" si="16"/>
        <v>0</v>
      </c>
      <c r="L75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0</v>
      </c>
      <c r="Q75">
        <f t="shared" si="22"/>
        <v>0</v>
      </c>
      <c r="R75">
        <f t="shared" si="23"/>
        <v>0</v>
      </c>
      <c r="Y75" s="6" t="s">
        <v>77</v>
      </c>
      <c r="Z75" s="6">
        <v>2150</v>
      </c>
      <c r="AA75" s="6">
        <v>278</v>
      </c>
      <c r="AB75" s="6">
        <v>559071.18098831095</v>
      </c>
      <c r="AC75" s="6">
        <v>340009.08013534499</v>
      </c>
      <c r="AD75" s="6">
        <v>2202</v>
      </c>
      <c r="AE75" s="6">
        <v>1301</v>
      </c>
      <c r="AG75" s="6" t="s">
        <v>77</v>
      </c>
      <c r="AH75">
        <v>27</v>
      </c>
      <c r="AI75">
        <v>1707</v>
      </c>
      <c r="AJ75">
        <v>416</v>
      </c>
      <c r="AM75" s="6" t="s">
        <v>77</v>
      </c>
      <c r="AN75" s="5">
        <v>3</v>
      </c>
      <c r="AO75" s="5">
        <v>209</v>
      </c>
      <c r="AP75" s="5">
        <v>66</v>
      </c>
      <c r="AS75" t="s">
        <v>78</v>
      </c>
      <c r="AT75" t="s">
        <v>96</v>
      </c>
      <c r="AU75">
        <v>18105.109939575101</v>
      </c>
      <c r="AV75">
        <v>124189.988586425</v>
      </c>
      <c r="AW75">
        <v>58</v>
      </c>
      <c r="AX75">
        <v>440</v>
      </c>
      <c r="AZ75" s="2" t="s">
        <v>75</v>
      </c>
      <c r="BA75" s="4">
        <v>2734.4600143432599</v>
      </c>
      <c r="BB75" s="4">
        <v>395632.97020149202</v>
      </c>
      <c r="BC75" s="4">
        <v>178701.759963989</v>
      </c>
      <c r="BD75" s="4">
        <v>577069.19017982425</v>
      </c>
    </row>
    <row r="76" spans="1:56" x14ac:dyDescent="0.25">
      <c r="A76" s="7" t="s">
        <v>144</v>
      </c>
      <c r="B76" s="7" t="s">
        <v>232</v>
      </c>
      <c r="C76" s="7" t="s">
        <v>115</v>
      </c>
      <c r="D76" s="7" t="s">
        <v>116</v>
      </c>
      <c r="E76" s="7" t="s">
        <v>38</v>
      </c>
      <c r="F76" t="s">
        <v>233</v>
      </c>
      <c r="G76">
        <f t="shared" si="12"/>
        <v>948</v>
      </c>
      <c r="H76">
        <f t="shared" si="13"/>
        <v>60</v>
      </c>
      <c r="I76">
        <f t="shared" si="14"/>
        <v>517214.81915664597</v>
      </c>
      <c r="J76">
        <f t="shared" si="15"/>
        <v>224539.75767898501</v>
      </c>
      <c r="K76">
        <f t="shared" si="16"/>
        <v>1001</v>
      </c>
      <c r="L76">
        <f t="shared" si="17"/>
        <v>604</v>
      </c>
      <c r="M76">
        <f t="shared" si="18"/>
        <v>84</v>
      </c>
      <c r="N76">
        <f t="shared" si="19"/>
        <v>864</v>
      </c>
      <c r="O76">
        <f t="shared" si="20"/>
        <v>0</v>
      </c>
      <c r="P76">
        <f t="shared" si="21"/>
        <v>7</v>
      </c>
      <c r="Q76">
        <f t="shared" si="22"/>
        <v>53</v>
      </c>
      <c r="R76">
        <f t="shared" si="23"/>
        <v>0</v>
      </c>
      <c r="Y76" s="6" t="s">
        <v>78</v>
      </c>
      <c r="Z76" s="6">
        <v>845</v>
      </c>
      <c r="AA76" s="6">
        <v>77</v>
      </c>
      <c r="AB76" s="6">
        <v>215313.629962921</v>
      </c>
      <c r="AC76" s="6">
        <v>319072.13774108799</v>
      </c>
      <c r="AD76" s="6">
        <v>862</v>
      </c>
      <c r="AE76" s="6">
        <v>1133</v>
      </c>
      <c r="AG76" s="6" t="s">
        <v>78</v>
      </c>
      <c r="AH76">
        <v>56</v>
      </c>
      <c r="AI76">
        <v>789</v>
      </c>
      <c r="AJ76">
        <v>0</v>
      </c>
      <c r="AM76" s="6" t="s">
        <v>78</v>
      </c>
      <c r="AN76" s="5">
        <v>5</v>
      </c>
      <c r="AO76" s="5">
        <v>72</v>
      </c>
      <c r="AP76" s="5">
        <v>0</v>
      </c>
      <c r="AS76" t="s">
        <v>79</v>
      </c>
      <c r="AT76" t="s">
        <v>96</v>
      </c>
      <c r="AU76">
        <v>2243.9999694824201</v>
      </c>
      <c r="AV76">
        <v>640</v>
      </c>
      <c r="AW76">
        <v>5</v>
      </c>
      <c r="AX76">
        <v>2</v>
      </c>
      <c r="AZ76" s="2" t="s">
        <v>76</v>
      </c>
      <c r="BA76" s="4">
        <v>14709.0899963378</v>
      </c>
      <c r="BB76" s="4">
        <v>693454.05100250198</v>
      </c>
      <c r="BC76" s="4">
        <v>69827.640335082993</v>
      </c>
      <c r="BD76" s="4">
        <v>777990.78133392276</v>
      </c>
    </row>
    <row r="77" spans="1:56" x14ac:dyDescent="0.25">
      <c r="A77" s="7" t="s">
        <v>130</v>
      </c>
      <c r="B77" s="7" t="s">
        <v>220</v>
      </c>
      <c r="C77" s="7" t="s">
        <v>120</v>
      </c>
      <c r="D77" s="7" t="s">
        <v>185</v>
      </c>
      <c r="E77" s="7" t="s">
        <v>86</v>
      </c>
      <c r="F77" t="s">
        <v>234</v>
      </c>
      <c r="G77">
        <f t="shared" si="12"/>
        <v>1436</v>
      </c>
      <c r="H77">
        <f t="shared" si="13"/>
        <v>46</v>
      </c>
      <c r="I77">
        <f t="shared" si="14"/>
        <v>335711.41991424502</v>
      </c>
      <c r="J77">
        <f t="shared" si="15"/>
        <v>183007.247619628</v>
      </c>
      <c r="K77">
        <f t="shared" si="16"/>
        <v>1519</v>
      </c>
      <c r="L77">
        <f t="shared" si="17"/>
        <v>407</v>
      </c>
      <c r="M77">
        <f t="shared" si="18"/>
        <v>149</v>
      </c>
      <c r="N77">
        <f t="shared" si="19"/>
        <v>1287</v>
      </c>
      <c r="O77">
        <f t="shared" si="20"/>
        <v>0</v>
      </c>
      <c r="P77">
        <f t="shared" si="21"/>
        <v>5</v>
      </c>
      <c r="Q77">
        <f t="shared" si="22"/>
        <v>41</v>
      </c>
      <c r="R77">
        <f t="shared" si="23"/>
        <v>0</v>
      </c>
      <c r="Y77" s="6" t="s">
        <v>79</v>
      </c>
      <c r="Z77" s="6">
        <v>858</v>
      </c>
      <c r="AA77" s="6">
        <v>148</v>
      </c>
      <c r="AB77" s="6">
        <v>279003.42996024998</v>
      </c>
      <c r="AC77" s="6">
        <v>254120.480941772</v>
      </c>
      <c r="AD77" s="6">
        <v>886</v>
      </c>
      <c r="AE77" s="6">
        <v>787</v>
      </c>
      <c r="AG77" s="6" t="s">
        <v>79</v>
      </c>
      <c r="AH77">
        <v>5</v>
      </c>
      <c r="AI77">
        <v>853</v>
      </c>
      <c r="AJ77">
        <v>0</v>
      </c>
      <c r="AM77" s="6" t="s">
        <v>79</v>
      </c>
      <c r="AN77" s="5">
        <v>0</v>
      </c>
      <c r="AO77" s="5">
        <v>148</v>
      </c>
      <c r="AP77" s="5">
        <v>0</v>
      </c>
      <c r="AS77" t="s">
        <v>80</v>
      </c>
      <c r="AT77" t="s">
        <v>96</v>
      </c>
      <c r="AU77">
        <v>1711.7000122070301</v>
      </c>
      <c r="AV77">
        <v>816</v>
      </c>
      <c r="AW77">
        <v>6</v>
      </c>
      <c r="AX77">
        <v>2</v>
      </c>
      <c r="AZ77" s="2" t="s">
        <v>77</v>
      </c>
      <c r="BA77" s="4">
        <v>6151.1500091552698</v>
      </c>
      <c r="BB77" s="4">
        <v>456733.91069030698</v>
      </c>
      <c r="BC77" s="4">
        <v>96186.120288848804</v>
      </c>
      <c r="BD77" s="4">
        <v>559071.18098831107</v>
      </c>
    </row>
    <row r="78" spans="1:56" x14ac:dyDescent="0.25">
      <c r="A78" s="7" t="s">
        <v>130</v>
      </c>
      <c r="B78" s="7" t="s">
        <v>172</v>
      </c>
      <c r="C78" s="7" t="s">
        <v>170</v>
      </c>
      <c r="D78" s="7" t="s">
        <v>151</v>
      </c>
      <c r="E78" s="7" t="s">
        <v>57</v>
      </c>
      <c r="F78" t="s">
        <v>235</v>
      </c>
      <c r="G78">
        <f t="shared" si="12"/>
        <v>244</v>
      </c>
      <c r="H78">
        <f t="shared" si="13"/>
        <v>44</v>
      </c>
      <c r="I78">
        <f t="shared" si="14"/>
        <v>54717.519958495999</v>
      </c>
      <c r="J78">
        <f t="shared" si="15"/>
        <v>44074.140014648401</v>
      </c>
      <c r="K78">
        <f t="shared" si="16"/>
        <v>255</v>
      </c>
      <c r="L78">
        <f t="shared" si="17"/>
        <v>163</v>
      </c>
      <c r="M78">
        <f t="shared" si="18"/>
        <v>41</v>
      </c>
      <c r="N78">
        <f t="shared" si="19"/>
        <v>203</v>
      </c>
      <c r="O78">
        <f t="shared" si="20"/>
        <v>0</v>
      </c>
      <c r="P78">
        <f t="shared" si="21"/>
        <v>9</v>
      </c>
      <c r="Q78">
        <f t="shared" si="22"/>
        <v>35</v>
      </c>
      <c r="R78">
        <f t="shared" si="23"/>
        <v>0</v>
      </c>
      <c r="Y78" s="6" t="s">
        <v>80</v>
      </c>
      <c r="Z78" s="6">
        <v>914</v>
      </c>
      <c r="AA78" s="6">
        <v>97</v>
      </c>
      <c r="AB78" s="6">
        <v>249492.180755615</v>
      </c>
      <c r="AC78" s="6">
        <v>207971.149806976</v>
      </c>
      <c r="AD78" s="6">
        <v>938</v>
      </c>
      <c r="AE78" s="6">
        <v>755</v>
      </c>
      <c r="AG78" s="6" t="s">
        <v>80</v>
      </c>
      <c r="AH78">
        <v>6</v>
      </c>
      <c r="AI78">
        <v>532</v>
      </c>
      <c r="AJ78">
        <v>376</v>
      </c>
      <c r="AM78" s="6" t="s">
        <v>80</v>
      </c>
      <c r="AN78" s="5">
        <v>1</v>
      </c>
      <c r="AO78" s="5">
        <v>64</v>
      </c>
      <c r="AP78" s="5">
        <v>32</v>
      </c>
      <c r="AS78" t="s">
        <v>81</v>
      </c>
      <c r="AT78" t="s">
        <v>96</v>
      </c>
      <c r="AU78">
        <v>7638.0800018310501</v>
      </c>
      <c r="AV78">
        <v>10162.759765625</v>
      </c>
      <c r="AW78">
        <v>27</v>
      </c>
      <c r="AX78">
        <v>38</v>
      </c>
      <c r="AZ78" s="2" t="s">
        <v>78</v>
      </c>
      <c r="BA78" s="4">
        <v>18105.109939575101</v>
      </c>
      <c r="BB78" s="4">
        <v>197208.52002334499</v>
      </c>
      <c r="BC78" s="4"/>
      <c r="BD78" s="4">
        <v>215313.62996292009</v>
      </c>
    </row>
    <row r="79" spans="1:56" x14ac:dyDescent="0.25">
      <c r="A79" s="7" t="s">
        <v>130</v>
      </c>
      <c r="B79" s="7" t="s">
        <v>172</v>
      </c>
      <c r="C79" s="7" t="s">
        <v>120</v>
      </c>
      <c r="D79" s="7" t="s">
        <v>121</v>
      </c>
      <c r="E79" s="7" t="s">
        <v>236</v>
      </c>
      <c r="F79" t="s">
        <v>237</v>
      </c>
      <c r="G79">
        <f t="shared" si="12"/>
        <v>0</v>
      </c>
      <c r="H79">
        <f t="shared" si="13"/>
        <v>0</v>
      </c>
      <c r="I79">
        <f t="shared" si="14"/>
        <v>0</v>
      </c>
      <c r="J79">
        <f t="shared" si="15"/>
        <v>0</v>
      </c>
      <c r="K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  <c r="Q79">
        <f t="shared" si="22"/>
        <v>0</v>
      </c>
      <c r="R79">
        <f t="shared" si="23"/>
        <v>0</v>
      </c>
      <c r="Y79" s="6" t="s">
        <v>81</v>
      </c>
      <c r="Z79" s="6">
        <v>1930</v>
      </c>
      <c r="AA79" s="6">
        <v>155</v>
      </c>
      <c r="AB79" s="6">
        <v>476244.07029724098</v>
      </c>
      <c r="AC79" s="6">
        <v>232692.45011138899</v>
      </c>
      <c r="AD79" s="6">
        <v>1944</v>
      </c>
      <c r="AE79" s="6">
        <v>858</v>
      </c>
      <c r="AG79" s="6" t="s">
        <v>81</v>
      </c>
      <c r="AH79">
        <v>27</v>
      </c>
      <c r="AI79">
        <v>1328</v>
      </c>
      <c r="AJ79">
        <v>575</v>
      </c>
      <c r="AM79" s="6" t="s">
        <v>81</v>
      </c>
      <c r="AN79" s="5">
        <v>1</v>
      </c>
      <c r="AO79" s="5">
        <v>100</v>
      </c>
      <c r="AP79" s="5">
        <v>54</v>
      </c>
      <c r="AS79" t="s">
        <v>82</v>
      </c>
      <c r="AT79" t="s">
        <v>96</v>
      </c>
      <c r="AU79">
        <v>8464.6999816894495</v>
      </c>
      <c r="AV79">
        <v>93136.769592285098</v>
      </c>
      <c r="AW79">
        <v>32</v>
      </c>
      <c r="AX79">
        <v>306</v>
      </c>
      <c r="AZ79" s="2" t="s">
        <v>79</v>
      </c>
      <c r="BA79" s="4">
        <v>2243.9999694824201</v>
      </c>
      <c r="BB79" s="4">
        <v>276759.42999076803</v>
      </c>
      <c r="BC79" s="4"/>
      <c r="BD79" s="4">
        <v>279003.42996025045</v>
      </c>
    </row>
    <row r="80" spans="1:56" x14ac:dyDescent="0.25">
      <c r="A80" s="7" t="s">
        <v>113</v>
      </c>
      <c r="B80" s="7" t="s">
        <v>134</v>
      </c>
      <c r="C80" s="7" t="s">
        <v>120</v>
      </c>
      <c r="D80" s="7" t="s">
        <v>116</v>
      </c>
      <c r="E80" s="7" t="s">
        <v>36</v>
      </c>
      <c r="F80" t="s">
        <v>238</v>
      </c>
      <c r="G80">
        <f t="shared" si="12"/>
        <v>64</v>
      </c>
      <c r="H80">
        <f t="shared" si="13"/>
        <v>28</v>
      </c>
      <c r="I80">
        <f t="shared" si="14"/>
        <v>17199.1000175476</v>
      </c>
      <c r="J80">
        <f t="shared" si="15"/>
        <v>242425.906188964</v>
      </c>
      <c r="K80">
        <f t="shared" si="16"/>
        <v>70</v>
      </c>
      <c r="L80">
        <f t="shared" si="17"/>
        <v>696</v>
      </c>
      <c r="M80">
        <f t="shared" si="18"/>
        <v>9</v>
      </c>
      <c r="N80">
        <f t="shared" si="19"/>
        <v>55</v>
      </c>
      <c r="O80">
        <f t="shared" si="20"/>
        <v>0</v>
      </c>
      <c r="P80">
        <f t="shared" si="21"/>
        <v>2</v>
      </c>
      <c r="Q80">
        <f t="shared" si="22"/>
        <v>26</v>
      </c>
      <c r="R80">
        <f t="shared" si="23"/>
        <v>0</v>
      </c>
      <c r="Y80" s="6" t="s">
        <v>82</v>
      </c>
      <c r="Z80" s="6">
        <v>1101</v>
      </c>
      <c r="AA80" s="6">
        <v>557</v>
      </c>
      <c r="AB80" s="6">
        <v>268084.00006484898</v>
      </c>
      <c r="AC80" s="6">
        <v>1113748.0402069001</v>
      </c>
      <c r="AD80" s="6">
        <v>1152</v>
      </c>
      <c r="AE80" s="6">
        <v>4036</v>
      </c>
      <c r="AG80" s="6" t="s">
        <v>82</v>
      </c>
      <c r="AH80">
        <v>30</v>
      </c>
      <c r="AI80">
        <v>1071</v>
      </c>
      <c r="AJ80">
        <v>0</v>
      </c>
      <c r="AM80" s="6" t="s">
        <v>82</v>
      </c>
      <c r="AN80" s="5">
        <v>17</v>
      </c>
      <c r="AO80" s="5">
        <v>540</v>
      </c>
      <c r="AP80" s="5">
        <v>0</v>
      </c>
      <c r="AS80" t="s">
        <v>83</v>
      </c>
      <c r="AT80" t="s">
        <v>96</v>
      </c>
      <c r="AU80">
        <v>8454.4500198364203</v>
      </c>
      <c r="AV80">
        <v>233158.86946105899</v>
      </c>
      <c r="AW80">
        <v>38</v>
      </c>
      <c r="AX80">
        <v>717</v>
      </c>
      <c r="AZ80" s="2" t="s">
        <v>80</v>
      </c>
      <c r="BA80" s="4">
        <v>1711.7000122070301</v>
      </c>
      <c r="BB80" s="4">
        <v>143756.96058273301</v>
      </c>
      <c r="BC80" s="4">
        <v>104023.52016067501</v>
      </c>
      <c r="BD80" s="4">
        <v>249492.18075561506</v>
      </c>
    </row>
    <row r="81" spans="1:56" x14ac:dyDescent="0.25">
      <c r="A81" s="7" t="s">
        <v>130</v>
      </c>
      <c r="B81" s="7" t="s">
        <v>177</v>
      </c>
      <c r="C81" s="7" t="s">
        <v>115</v>
      </c>
      <c r="D81" s="7" t="s">
        <v>132</v>
      </c>
      <c r="E81" s="7" t="s">
        <v>43</v>
      </c>
      <c r="F81" t="s">
        <v>239</v>
      </c>
      <c r="G81">
        <f t="shared" si="12"/>
        <v>215</v>
      </c>
      <c r="H81">
        <f t="shared" si="13"/>
        <v>195</v>
      </c>
      <c r="I81">
        <f t="shared" si="14"/>
        <v>56623.460010528499</v>
      </c>
      <c r="J81">
        <f t="shared" si="15"/>
        <v>3366738.0687026898</v>
      </c>
      <c r="K81">
        <f t="shared" si="16"/>
        <v>224</v>
      </c>
      <c r="L81">
        <f t="shared" si="17"/>
        <v>11166</v>
      </c>
      <c r="M81">
        <f t="shared" si="18"/>
        <v>37</v>
      </c>
      <c r="N81">
        <f t="shared" si="19"/>
        <v>178</v>
      </c>
      <c r="O81">
        <f t="shared" si="20"/>
        <v>0</v>
      </c>
      <c r="P81">
        <f t="shared" si="21"/>
        <v>55</v>
      </c>
      <c r="Q81">
        <f t="shared" si="22"/>
        <v>140</v>
      </c>
      <c r="R81">
        <f t="shared" si="23"/>
        <v>0</v>
      </c>
      <c r="Y81" s="6" t="s">
        <v>83</v>
      </c>
      <c r="Z81" s="6">
        <v>1227</v>
      </c>
      <c r="AA81" s="6">
        <v>417</v>
      </c>
      <c r="AB81" s="6">
        <v>324698.700078964</v>
      </c>
      <c r="AC81" s="6">
        <v>1112594.79008102</v>
      </c>
      <c r="AD81" s="6">
        <v>1294</v>
      </c>
      <c r="AE81" s="6">
        <v>3793</v>
      </c>
      <c r="AG81" s="6" t="s">
        <v>83</v>
      </c>
      <c r="AH81">
        <v>30</v>
      </c>
      <c r="AI81">
        <v>1139</v>
      </c>
      <c r="AJ81">
        <v>58</v>
      </c>
      <c r="AM81" s="6" t="s">
        <v>83</v>
      </c>
      <c r="AN81" s="5">
        <v>34</v>
      </c>
      <c r="AO81" s="5">
        <v>373</v>
      </c>
      <c r="AP81" s="5">
        <v>10</v>
      </c>
      <c r="AS81" t="s">
        <v>84</v>
      </c>
      <c r="AT81" t="s">
        <v>96</v>
      </c>
      <c r="AU81">
        <v>1740</v>
      </c>
      <c r="AV81">
        <v>100110.68182373</v>
      </c>
      <c r="AW81">
        <v>8</v>
      </c>
      <c r="AX81">
        <v>361</v>
      </c>
      <c r="AZ81" s="2" t="s">
        <v>81</v>
      </c>
      <c r="BA81" s="4">
        <v>7638.0800018310501</v>
      </c>
      <c r="BB81" s="4">
        <v>334089.24009323103</v>
      </c>
      <c r="BC81" s="4">
        <v>134516.75020217799</v>
      </c>
      <c r="BD81" s="4">
        <v>476244.07029724005</v>
      </c>
    </row>
    <row r="82" spans="1:56" x14ac:dyDescent="0.25">
      <c r="A82" s="7" t="s">
        <v>144</v>
      </c>
      <c r="B82" s="7" t="s">
        <v>240</v>
      </c>
      <c r="C82" s="7" t="s">
        <v>223</v>
      </c>
      <c r="D82" s="7" t="s">
        <v>185</v>
      </c>
      <c r="E82" s="7" t="s">
        <v>39</v>
      </c>
      <c r="F82" t="s">
        <v>241</v>
      </c>
      <c r="G82">
        <f t="shared" si="12"/>
        <v>198</v>
      </c>
      <c r="H82">
        <f t="shared" si="13"/>
        <v>30</v>
      </c>
      <c r="I82">
        <f t="shared" si="14"/>
        <v>114873.15023803699</v>
      </c>
      <c r="J82">
        <f t="shared" si="15"/>
        <v>186472.880783081</v>
      </c>
      <c r="K82">
        <f t="shared" si="16"/>
        <v>230</v>
      </c>
      <c r="L82">
        <f t="shared" si="17"/>
        <v>514</v>
      </c>
      <c r="M82">
        <f t="shared" si="18"/>
        <v>49</v>
      </c>
      <c r="N82">
        <f t="shared" si="19"/>
        <v>149</v>
      </c>
      <c r="O82">
        <f t="shared" si="20"/>
        <v>0</v>
      </c>
      <c r="P82">
        <f t="shared" si="21"/>
        <v>10</v>
      </c>
      <c r="Q82">
        <f t="shared" si="22"/>
        <v>20</v>
      </c>
      <c r="R82">
        <f t="shared" si="23"/>
        <v>0</v>
      </c>
      <c r="Y82" s="6" t="s">
        <v>84</v>
      </c>
      <c r="Z82" s="6">
        <v>489</v>
      </c>
      <c r="AA82" s="6">
        <v>225</v>
      </c>
      <c r="AB82" s="6">
        <v>125124.52006912199</v>
      </c>
      <c r="AC82" s="6">
        <v>527248.99432754505</v>
      </c>
      <c r="AD82" s="6">
        <v>504</v>
      </c>
      <c r="AE82" s="6">
        <v>1914</v>
      </c>
      <c r="AG82" s="6" t="s">
        <v>84</v>
      </c>
      <c r="AH82">
        <v>8</v>
      </c>
      <c r="AI82">
        <v>481</v>
      </c>
      <c r="AJ82">
        <v>0</v>
      </c>
      <c r="AM82" s="6" t="s">
        <v>84</v>
      </c>
      <c r="AN82" s="5">
        <v>13</v>
      </c>
      <c r="AO82" s="5">
        <v>212</v>
      </c>
      <c r="AP82" s="5">
        <v>0</v>
      </c>
      <c r="AS82" t="s">
        <v>85</v>
      </c>
      <c r="AT82" t="s">
        <v>96</v>
      </c>
      <c r="AU82">
        <v>8645.8999938964807</v>
      </c>
      <c r="AV82">
        <v>13001.3800659179</v>
      </c>
      <c r="AW82">
        <v>42</v>
      </c>
      <c r="AX82">
        <v>65</v>
      </c>
      <c r="AZ82" s="2" t="s">
        <v>82</v>
      </c>
      <c r="BA82" s="4">
        <v>8464.6999816894495</v>
      </c>
      <c r="BB82" s="4">
        <v>259619.30008315999</v>
      </c>
      <c r="BC82" s="4"/>
      <c r="BD82" s="4">
        <v>268084.00006484945</v>
      </c>
    </row>
    <row r="83" spans="1:56" x14ac:dyDescent="0.25">
      <c r="A83" s="7" t="s">
        <v>144</v>
      </c>
      <c r="B83" s="7" t="s">
        <v>240</v>
      </c>
      <c r="C83" s="7" t="s">
        <v>170</v>
      </c>
      <c r="D83" s="7" t="s">
        <v>185</v>
      </c>
      <c r="E83" s="7" t="s">
        <v>40</v>
      </c>
      <c r="F83" t="s">
        <v>242</v>
      </c>
      <c r="G83">
        <f t="shared" si="12"/>
        <v>197</v>
      </c>
      <c r="H83">
        <f t="shared" si="13"/>
        <v>9</v>
      </c>
      <c r="I83">
        <f t="shared" si="14"/>
        <v>43029.139999389598</v>
      </c>
      <c r="J83">
        <f t="shared" si="15"/>
        <v>12793.0900268554</v>
      </c>
      <c r="K83">
        <f t="shared" si="16"/>
        <v>210</v>
      </c>
      <c r="L83">
        <f t="shared" si="17"/>
        <v>60</v>
      </c>
      <c r="M83">
        <f t="shared" si="18"/>
        <v>54</v>
      </c>
      <c r="N83">
        <f t="shared" si="19"/>
        <v>143</v>
      </c>
      <c r="O83">
        <f t="shared" si="20"/>
        <v>0</v>
      </c>
      <c r="P83">
        <f t="shared" si="21"/>
        <v>3</v>
      </c>
      <c r="Q83">
        <f t="shared" si="22"/>
        <v>6</v>
      </c>
      <c r="R83">
        <f t="shared" si="23"/>
        <v>0</v>
      </c>
      <c r="Y83" s="6" t="s">
        <v>85</v>
      </c>
      <c r="Z83" s="6">
        <v>1152</v>
      </c>
      <c r="AA83" s="6">
        <v>69</v>
      </c>
      <c r="AB83" s="6">
        <v>260196.92023086501</v>
      </c>
      <c r="AC83" s="6">
        <v>215669.66972350999</v>
      </c>
      <c r="AD83" s="6">
        <v>1221</v>
      </c>
      <c r="AE83" s="6">
        <v>850</v>
      </c>
      <c r="AG83" s="6" t="s">
        <v>85</v>
      </c>
      <c r="AH83">
        <v>41</v>
      </c>
      <c r="AI83">
        <v>1111</v>
      </c>
      <c r="AJ83">
        <v>0</v>
      </c>
      <c r="AM83" s="6" t="s">
        <v>85</v>
      </c>
      <c r="AN83" s="5">
        <v>4</v>
      </c>
      <c r="AO83" s="5">
        <v>65</v>
      </c>
      <c r="AP83" s="5">
        <v>0</v>
      </c>
      <c r="AS83" t="s">
        <v>86</v>
      </c>
      <c r="AT83" t="s">
        <v>96</v>
      </c>
      <c r="AU83">
        <v>33662.869934082002</v>
      </c>
      <c r="AV83">
        <v>9451.5299987792896</v>
      </c>
      <c r="AW83">
        <v>156</v>
      </c>
      <c r="AX83">
        <v>43</v>
      </c>
      <c r="AZ83" s="2" t="s">
        <v>83</v>
      </c>
      <c r="BA83" s="4">
        <v>8454.4500198364203</v>
      </c>
      <c r="BB83" s="4">
        <v>304923.01005935599</v>
      </c>
      <c r="BC83" s="4">
        <v>11321.2399997711</v>
      </c>
      <c r="BD83" s="4">
        <v>324698.70007896353</v>
      </c>
    </row>
    <row r="84" spans="1:56" x14ac:dyDescent="0.25">
      <c r="A84" s="7" t="s">
        <v>144</v>
      </c>
      <c r="B84" s="7" t="s">
        <v>158</v>
      </c>
      <c r="C84" s="7" t="s">
        <v>120</v>
      </c>
      <c r="D84" s="7" t="s">
        <v>151</v>
      </c>
      <c r="E84" s="7" t="s">
        <v>69</v>
      </c>
      <c r="F84" t="s">
        <v>243</v>
      </c>
      <c r="G84">
        <f t="shared" si="12"/>
        <v>254</v>
      </c>
      <c r="H84">
        <f t="shared" si="13"/>
        <v>35</v>
      </c>
      <c r="I84">
        <f t="shared" si="14"/>
        <v>45953.530014037999</v>
      </c>
      <c r="J84">
        <f t="shared" si="15"/>
        <v>31844.860031127901</v>
      </c>
      <c r="K84">
        <f t="shared" si="16"/>
        <v>260</v>
      </c>
      <c r="L84">
        <f t="shared" si="17"/>
        <v>150</v>
      </c>
      <c r="M84">
        <f t="shared" si="18"/>
        <v>42</v>
      </c>
      <c r="N84">
        <f t="shared" si="19"/>
        <v>212</v>
      </c>
      <c r="O84">
        <f t="shared" si="20"/>
        <v>0</v>
      </c>
      <c r="P84">
        <f t="shared" si="21"/>
        <v>10</v>
      </c>
      <c r="Q84">
        <f t="shared" si="22"/>
        <v>25</v>
      </c>
      <c r="R84">
        <f t="shared" si="23"/>
        <v>0</v>
      </c>
      <c r="Y84" s="6" t="s">
        <v>86</v>
      </c>
      <c r="Z84" s="6">
        <v>1436</v>
      </c>
      <c r="AA84" s="6">
        <v>46</v>
      </c>
      <c r="AB84" s="6">
        <v>335711.41991424502</v>
      </c>
      <c r="AC84" s="6">
        <v>183007.247619628</v>
      </c>
      <c r="AD84" s="6">
        <v>1519</v>
      </c>
      <c r="AE84" s="6">
        <v>407</v>
      </c>
      <c r="AG84" s="6" t="s">
        <v>86</v>
      </c>
      <c r="AH84">
        <v>149</v>
      </c>
      <c r="AI84">
        <v>1287</v>
      </c>
      <c r="AJ84">
        <v>0</v>
      </c>
      <c r="AM84" s="6" t="s">
        <v>86</v>
      </c>
      <c r="AN84" s="5">
        <v>5</v>
      </c>
      <c r="AO84" s="5">
        <v>41</v>
      </c>
      <c r="AP84" s="5">
        <v>0</v>
      </c>
      <c r="AS84" t="s">
        <v>87</v>
      </c>
      <c r="AT84" t="s">
        <v>96</v>
      </c>
      <c r="AU84">
        <v>7232.3200073242097</v>
      </c>
      <c r="AV84">
        <v>8056.3998413085901</v>
      </c>
      <c r="AW84">
        <v>34</v>
      </c>
      <c r="AX84">
        <v>38</v>
      </c>
      <c r="AZ84" s="2" t="s">
        <v>84</v>
      </c>
      <c r="BA84" s="4">
        <v>1740</v>
      </c>
      <c r="BB84" s="4">
        <v>123384.52006912199</v>
      </c>
      <c r="BC84" s="4"/>
      <c r="BD84" s="4">
        <v>125124.52006912199</v>
      </c>
    </row>
    <row r="85" spans="1:56" x14ac:dyDescent="0.25">
      <c r="A85" s="7" t="s">
        <v>113</v>
      </c>
      <c r="B85" s="7" t="s">
        <v>134</v>
      </c>
      <c r="C85" s="7" t="s">
        <v>120</v>
      </c>
      <c r="D85" s="7" t="s">
        <v>132</v>
      </c>
      <c r="E85" s="7" t="s">
        <v>35</v>
      </c>
      <c r="F85" t="s">
        <v>244</v>
      </c>
      <c r="G85">
        <f t="shared" si="12"/>
        <v>60</v>
      </c>
      <c r="H85">
        <f t="shared" si="13"/>
        <v>11</v>
      </c>
      <c r="I85">
        <f t="shared" si="14"/>
        <v>41080.369445800701</v>
      </c>
      <c r="J85">
        <f t="shared" si="15"/>
        <v>214296.013572692</v>
      </c>
      <c r="K85">
        <f t="shared" si="16"/>
        <v>63</v>
      </c>
      <c r="L85">
        <f t="shared" si="17"/>
        <v>743</v>
      </c>
      <c r="M85">
        <f t="shared" si="18"/>
        <v>14</v>
      </c>
      <c r="N85">
        <f t="shared" si="19"/>
        <v>46</v>
      </c>
      <c r="O85">
        <f t="shared" si="20"/>
        <v>0</v>
      </c>
      <c r="P85">
        <f t="shared" si="21"/>
        <v>2</v>
      </c>
      <c r="Q85">
        <f t="shared" si="22"/>
        <v>9</v>
      </c>
      <c r="R85">
        <f t="shared" si="23"/>
        <v>0</v>
      </c>
      <c r="Y85" s="6" t="s">
        <v>87</v>
      </c>
      <c r="Z85" s="6">
        <v>920</v>
      </c>
      <c r="AA85" s="6">
        <v>113</v>
      </c>
      <c r="AB85" s="6">
        <v>182213.31034850999</v>
      </c>
      <c r="AC85" s="6">
        <v>459826.91844940098</v>
      </c>
      <c r="AD85" s="6">
        <v>943</v>
      </c>
      <c r="AE85" s="6">
        <v>1849</v>
      </c>
      <c r="AG85" s="6" t="s">
        <v>87</v>
      </c>
      <c r="AH85">
        <v>30</v>
      </c>
      <c r="AI85">
        <v>890</v>
      </c>
      <c r="AJ85">
        <v>0</v>
      </c>
      <c r="AM85" s="6" t="s">
        <v>87</v>
      </c>
      <c r="AN85" s="5">
        <v>6</v>
      </c>
      <c r="AO85" s="5">
        <v>107</v>
      </c>
      <c r="AP85" s="5">
        <v>0</v>
      </c>
      <c r="AS85" t="s">
        <v>3</v>
      </c>
      <c r="AT85" t="s">
        <v>99</v>
      </c>
      <c r="AU85">
        <v>264775.94027328398</v>
      </c>
      <c r="AV85">
        <v>138961.25992584199</v>
      </c>
      <c r="AW85">
        <v>1216</v>
      </c>
      <c r="AX85">
        <v>536</v>
      </c>
      <c r="AZ85" s="2" t="s">
        <v>85</v>
      </c>
      <c r="BA85" s="4">
        <v>8645.8999938964807</v>
      </c>
      <c r="BB85" s="4">
        <v>251551.02023696899</v>
      </c>
      <c r="BC85" s="4"/>
      <c r="BD85" s="4">
        <v>260196.92023086548</v>
      </c>
    </row>
    <row r="86" spans="1:56" x14ac:dyDescent="0.25">
      <c r="A86" s="7" t="s">
        <v>130</v>
      </c>
      <c r="B86" s="7" t="s">
        <v>142</v>
      </c>
      <c r="C86" s="7" t="s">
        <v>120</v>
      </c>
      <c r="D86" s="7" t="s">
        <v>116</v>
      </c>
      <c r="E86" s="7" t="s">
        <v>44</v>
      </c>
      <c r="F86" t="s">
        <v>245</v>
      </c>
      <c r="G86">
        <f t="shared" si="12"/>
        <v>123</v>
      </c>
      <c r="H86">
        <f t="shared" si="13"/>
        <v>19</v>
      </c>
      <c r="I86">
        <f t="shared" si="14"/>
        <v>24051.710025787299</v>
      </c>
      <c r="J86">
        <f t="shared" si="15"/>
        <v>585792.44692993094</v>
      </c>
      <c r="K86">
        <f t="shared" si="16"/>
        <v>134</v>
      </c>
      <c r="L86">
        <f t="shared" si="17"/>
        <v>2403</v>
      </c>
      <c r="M86">
        <f t="shared" si="18"/>
        <v>36</v>
      </c>
      <c r="N86">
        <f t="shared" si="19"/>
        <v>87</v>
      </c>
      <c r="O86">
        <f t="shared" si="20"/>
        <v>0</v>
      </c>
      <c r="P86">
        <f t="shared" si="21"/>
        <v>7</v>
      </c>
      <c r="Q86">
        <f t="shared" si="22"/>
        <v>12</v>
      </c>
      <c r="R86">
        <f t="shared" si="23"/>
        <v>0</v>
      </c>
      <c r="AS86" t="s">
        <v>6</v>
      </c>
      <c r="AT86" t="s">
        <v>99</v>
      </c>
      <c r="AU86">
        <v>304819.65034484799</v>
      </c>
      <c r="AV86">
        <v>74287.200057983398</v>
      </c>
      <c r="AW86">
        <v>1087</v>
      </c>
      <c r="AX86">
        <v>264</v>
      </c>
      <c r="AZ86" s="2" t="s">
        <v>86</v>
      </c>
      <c r="BA86" s="4">
        <v>33662.869934082002</v>
      </c>
      <c r="BB86" s="4">
        <v>302048.54998016299</v>
      </c>
      <c r="BC86" s="4"/>
      <c r="BD86" s="4">
        <v>335711.41991424502</v>
      </c>
    </row>
    <row r="87" spans="1:56" x14ac:dyDescent="0.25">
      <c r="A87" s="7" t="s">
        <v>130</v>
      </c>
      <c r="B87" s="7" t="s">
        <v>246</v>
      </c>
      <c r="C87" s="7" t="s">
        <v>115</v>
      </c>
      <c r="D87" s="7" t="s">
        <v>116</v>
      </c>
      <c r="E87" s="7" t="s">
        <v>23</v>
      </c>
      <c r="F87" t="s">
        <v>247</v>
      </c>
      <c r="G87">
        <f t="shared" si="12"/>
        <v>68</v>
      </c>
      <c r="H87">
        <f t="shared" si="13"/>
        <v>6</v>
      </c>
      <c r="I87">
        <f t="shared" si="14"/>
        <v>22029.720100402799</v>
      </c>
      <c r="J87">
        <f t="shared" si="15"/>
        <v>62578.840026855403</v>
      </c>
      <c r="K87">
        <f t="shared" si="16"/>
        <v>72</v>
      </c>
      <c r="L87">
        <f t="shared" si="17"/>
        <v>268</v>
      </c>
      <c r="M87">
        <f t="shared" si="18"/>
        <v>40</v>
      </c>
      <c r="N87">
        <f t="shared" si="19"/>
        <v>28</v>
      </c>
      <c r="O87">
        <f t="shared" si="20"/>
        <v>0</v>
      </c>
      <c r="P87">
        <f t="shared" si="21"/>
        <v>3</v>
      </c>
      <c r="Q87">
        <f t="shared" si="22"/>
        <v>3</v>
      </c>
      <c r="R87">
        <f t="shared" si="23"/>
        <v>0</v>
      </c>
      <c r="AS87" t="s">
        <v>7</v>
      </c>
      <c r="AT87" t="s">
        <v>99</v>
      </c>
      <c r="AU87">
        <v>606664.63034057606</v>
      </c>
      <c r="AV87">
        <v>184092.61053466701</v>
      </c>
      <c r="AW87">
        <v>2351</v>
      </c>
      <c r="AX87">
        <v>663</v>
      </c>
      <c r="AZ87" s="2" t="s">
        <v>87</v>
      </c>
      <c r="BA87" s="4">
        <v>7232.3200073242097</v>
      </c>
      <c r="BB87" s="4">
        <v>174980.990341186</v>
      </c>
      <c r="BC87" s="4"/>
      <c r="BD87" s="4">
        <v>182213.31034851022</v>
      </c>
    </row>
    <row r="88" spans="1:56" x14ac:dyDescent="0.25">
      <c r="A88" s="7" t="s">
        <v>113</v>
      </c>
      <c r="B88" s="7" t="s">
        <v>114</v>
      </c>
      <c r="C88" s="7" t="s">
        <v>120</v>
      </c>
      <c r="D88" s="7" t="s">
        <v>116</v>
      </c>
      <c r="E88" s="7" t="s">
        <v>52</v>
      </c>
      <c r="F88" t="s">
        <v>248</v>
      </c>
      <c r="G88">
        <f t="shared" si="12"/>
        <v>24</v>
      </c>
      <c r="H88">
        <f t="shared" si="13"/>
        <v>2</v>
      </c>
      <c r="I88">
        <f t="shared" si="14"/>
        <v>3398.3399810791002</v>
      </c>
      <c r="J88">
        <f t="shared" si="15"/>
        <v>16575.1004638671</v>
      </c>
      <c r="K88">
        <f t="shared" si="16"/>
        <v>26</v>
      </c>
      <c r="L88">
        <f t="shared" si="17"/>
        <v>167</v>
      </c>
      <c r="M88">
        <f t="shared" si="18"/>
        <v>24</v>
      </c>
      <c r="N88">
        <f t="shared" si="19"/>
        <v>0</v>
      </c>
      <c r="O88">
        <f t="shared" si="20"/>
        <v>0</v>
      </c>
      <c r="P88">
        <f t="shared" si="21"/>
        <v>2</v>
      </c>
      <c r="Q88">
        <f t="shared" si="22"/>
        <v>0</v>
      </c>
      <c r="R88">
        <f t="shared" si="23"/>
        <v>0</v>
      </c>
      <c r="AS88" t="s">
        <v>8</v>
      </c>
      <c r="AT88" t="s">
        <v>99</v>
      </c>
      <c r="AU88">
        <v>1511972.67015266</v>
      </c>
      <c r="AV88">
        <v>912871.944458007</v>
      </c>
      <c r="AW88">
        <v>5586</v>
      </c>
      <c r="AX88">
        <v>3293</v>
      </c>
      <c r="AZ88" s="2" t="s">
        <v>89</v>
      </c>
      <c r="BA88" s="4">
        <v>762877.64047622553</v>
      </c>
      <c r="BB88" s="4">
        <v>28463722.816523541</v>
      </c>
      <c r="BC88" s="4">
        <v>4139269.1611871636</v>
      </c>
      <c r="BD88" s="4">
        <v>33365869.618186928</v>
      </c>
    </row>
    <row r="89" spans="1:56" x14ac:dyDescent="0.25">
      <c r="A89" s="7" t="s">
        <v>113</v>
      </c>
      <c r="B89" s="7" t="s">
        <v>134</v>
      </c>
      <c r="C89" s="7" t="s">
        <v>120</v>
      </c>
      <c r="D89" s="7" t="s">
        <v>132</v>
      </c>
      <c r="E89" s="7" t="s">
        <v>37</v>
      </c>
      <c r="F89" t="s">
        <v>249</v>
      </c>
      <c r="G89">
        <f t="shared" si="12"/>
        <v>0</v>
      </c>
      <c r="H89">
        <f t="shared" si="13"/>
        <v>1</v>
      </c>
      <c r="I89" t="str">
        <f t="shared" si="14"/>
        <v>\N</v>
      </c>
      <c r="J89">
        <f t="shared" si="15"/>
        <v>1271.19995117187</v>
      </c>
      <c r="K89">
        <f t="shared" si="16"/>
        <v>0</v>
      </c>
      <c r="L89">
        <f t="shared" si="17"/>
        <v>13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1</v>
      </c>
      <c r="Q89">
        <f t="shared" si="22"/>
        <v>0</v>
      </c>
      <c r="R89">
        <f t="shared" si="23"/>
        <v>0</v>
      </c>
      <c r="AS89" t="s">
        <v>9</v>
      </c>
      <c r="AT89" t="s">
        <v>99</v>
      </c>
      <c r="AU89">
        <v>268321.56006813003</v>
      </c>
      <c r="AV89">
        <v>405312.90135192801</v>
      </c>
      <c r="AW89">
        <v>940</v>
      </c>
      <c r="AX89">
        <v>1403</v>
      </c>
    </row>
    <row r="90" spans="1:56" x14ac:dyDescent="0.25">
      <c r="A90" s="7" t="s">
        <v>130</v>
      </c>
      <c r="B90" s="7" t="s">
        <v>142</v>
      </c>
      <c r="C90" s="7" t="s">
        <v>120</v>
      </c>
      <c r="D90" s="7" t="s">
        <v>116</v>
      </c>
      <c r="E90" s="7" t="s">
        <v>250</v>
      </c>
      <c r="F90" t="s">
        <v>251</v>
      </c>
      <c r="G90">
        <f t="shared" si="12"/>
        <v>0</v>
      </c>
      <c r="H90">
        <f t="shared" si="13"/>
        <v>0</v>
      </c>
      <c r="I90">
        <f t="shared" si="14"/>
        <v>0</v>
      </c>
      <c r="J90">
        <f t="shared" si="15"/>
        <v>0</v>
      </c>
      <c r="K90">
        <f t="shared" si="16"/>
        <v>0</v>
      </c>
      <c r="L90">
        <f t="shared" si="17"/>
        <v>0</v>
      </c>
      <c r="M90">
        <f t="shared" si="18"/>
        <v>0</v>
      </c>
      <c r="N90">
        <f t="shared" si="19"/>
        <v>0</v>
      </c>
      <c r="O90">
        <f t="shared" si="20"/>
        <v>0</v>
      </c>
      <c r="P90">
        <f t="shared" si="21"/>
        <v>0</v>
      </c>
      <c r="Q90">
        <f t="shared" si="22"/>
        <v>0</v>
      </c>
      <c r="R90">
        <f t="shared" si="23"/>
        <v>0</v>
      </c>
      <c r="AS90" t="s">
        <v>10</v>
      </c>
      <c r="AT90" t="s">
        <v>99</v>
      </c>
      <c r="AU90">
        <v>863743.41880798305</v>
      </c>
      <c r="AV90">
        <v>524829.24942016602</v>
      </c>
      <c r="AW90">
        <v>2264</v>
      </c>
      <c r="AX90">
        <v>1593</v>
      </c>
    </row>
    <row r="91" spans="1:56" x14ac:dyDescent="0.25">
      <c r="A91" s="7" t="s">
        <v>113</v>
      </c>
      <c r="B91" s="7" t="s">
        <v>183</v>
      </c>
      <c r="C91" s="7" t="s">
        <v>115</v>
      </c>
      <c r="D91" s="7" t="s">
        <v>116</v>
      </c>
      <c r="E91" s="7" t="s">
        <v>252</v>
      </c>
      <c r="F91" t="s">
        <v>253</v>
      </c>
      <c r="G91">
        <f t="shared" si="12"/>
        <v>0</v>
      </c>
      <c r="H91">
        <f t="shared" si="13"/>
        <v>0</v>
      </c>
      <c r="I91">
        <f t="shared" si="14"/>
        <v>0</v>
      </c>
      <c r="J91">
        <f t="shared" si="15"/>
        <v>0</v>
      </c>
      <c r="K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  <c r="Q91">
        <f t="shared" si="22"/>
        <v>0</v>
      </c>
      <c r="R91">
        <f t="shared" si="23"/>
        <v>0</v>
      </c>
      <c r="AS91" t="s">
        <v>11</v>
      </c>
      <c r="AT91" t="s">
        <v>99</v>
      </c>
      <c r="AU91">
        <v>635964.01959991397</v>
      </c>
      <c r="AV91">
        <v>474264.90191268898</v>
      </c>
      <c r="AW91">
        <v>2021</v>
      </c>
      <c r="AX91">
        <v>1585</v>
      </c>
    </row>
    <row r="92" spans="1:56" x14ac:dyDescent="0.25">
      <c r="A92" s="7" t="s">
        <v>118</v>
      </c>
      <c r="B92" s="7" t="s">
        <v>127</v>
      </c>
      <c r="C92" s="7" t="s">
        <v>115</v>
      </c>
      <c r="D92" s="7" t="s">
        <v>116</v>
      </c>
      <c r="E92" s="7" t="s">
        <v>254</v>
      </c>
      <c r="F92" t="s">
        <v>255</v>
      </c>
      <c r="G92">
        <f t="shared" si="12"/>
        <v>0</v>
      </c>
      <c r="H92">
        <f t="shared" si="13"/>
        <v>0</v>
      </c>
      <c r="I92">
        <f t="shared" si="14"/>
        <v>0</v>
      </c>
      <c r="J92">
        <f t="shared" si="15"/>
        <v>0</v>
      </c>
      <c r="K92">
        <f t="shared" si="16"/>
        <v>0</v>
      </c>
      <c r="L92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  <c r="Q92">
        <f t="shared" si="22"/>
        <v>0</v>
      </c>
      <c r="R92">
        <f t="shared" si="23"/>
        <v>0</v>
      </c>
      <c r="AS92" t="s">
        <v>12</v>
      </c>
      <c r="AT92" t="s">
        <v>99</v>
      </c>
      <c r="AU92">
        <v>522555.58013534499</v>
      </c>
      <c r="AV92">
        <v>177749.719478607</v>
      </c>
      <c r="AW92">
        <v>1960</v>
      </c>
      <c r="AX92">
        <v>595</v>
      </c>
    </row>
    <row r="93" spans="1:56" x14ac:dyDescent="0.25">
      <c r="A93" s="7" t="s">
        <v>144</v>
      </c>
      <c r="B93" s="7" t="s">
        <v>256</v>
      </c>
      <c r="C93" s="7" t="s">
        <v>223</v>
      </c>
      <c r="D93" s="7" t="s">
        <v>116</v>
      </c>
      <c r="E93" s="7" t="s">
        <v>257</v>
      </c>
      <c r="F93" t="s">
        <v>258</v>
      </c>
      <c r="G93">
        <f t="shared" si="12"/>
        <v>0</v>
      </c>
      <c r="H93">
        <f t="shared" si="13"/>
        <v>0</v>
      </c>
      <c r="I93">
        <f t="shared" si="14"/>
        <v>0</v>
      </c>
      <c r="J93">
        <f t="shared" si="15"/>
        <v>0</v>
      </c>
      <c r="K93">
        <f t="shared" si="16"/>
        <v>0</v>
      </c>
      <c r="L93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  <c r="Q93">
        <f t="shared" si="22"/>
        <v>0</v>
      </c>
      <c r="R93">
        <f t="shared" si="23"/>
        <v>0</v>
      </c>
      <c r="AS93" t="s">
        <v>13</v>
      </c>
      <c r="AT93" t="s">
        <v>99</v>
      </c>
      <c r="AU93">
        <v>782937.92941665603</v>
      </c>
      <c r="AV93">
        <v>283909.840782165</v>
      </c>
      <c r="AW93">
        <v>2739</v>
      </c>
      <c r="AX93">
        <v>1008</v>
      </c>
    </row>
    <row r="94" spans="1:56" x14ac:dyDescent="0.25">
      <c r="A94" s="7" t="s">
        <v>144</v>
      </c>
      <c r="B94" s="7" t="s">
        <v>211</v>
      </c>
      <c r="C94" s="7" t="s">
        <v>115</v>
      </c>
      <c r="D94" s="7" t="s">
        <v>116</v>
      </c>
      <c r="E94" s="7" t="s">
        <v>259</v>
      </c>
      <c r="F94" t="s">
        <v>260</v>
      </c>
      <c r="G94">
        <f t="shared" si="12"/>
        <v>0</v>
      </c>
      <c r="H94">
        <f t="shared" si="13"/>
        <v>0</v>
      </c>
      <c r="I94">
        <f t="shared" si="14"/>
        <v>0</v>
      </c>
      <c r="J94">
        <f t="shared" si="15"/>
        <v>0</v>
      </c>
      <c r="K94">
        <f t="shared" si="16"/>
        <v>0</v>
      </c>
      <c r="L94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  <c r="Q94">
        <f t="shared" si="22"/>
        <v>0</v>
      </c>
      <c r="R94">
        <f t="shared" si="23"/>
        <v>0</v>
      </c>
      <c r="AS94" t="s">
        <v>14</v>
      </c>
      <c r="AT94" t="s">
        <v>99</v>
      </c>
      <c r="AU94">
        <v>240545.03048705999</v>
      </c>
      <c r="AV94">
        <v>56264.240104675198</v>
      </c>
      <c r="AW94">
        <v>1013</v>
      </c>
      <c r="AX94">
        <v>227</v>
      </c>
    </row>
    <row r="95" spans="1:56" x14ac:dyDescent="0.25">
      <c r="A95" s="7" t="s">
        <v>144</v>
      </c>
      <c r="B95" s="7" t="s">
        <v>261</v>
      </c>
      <c r="C95" s="7" t="s">
        <v>120</v>
      </c>
      <c r="D95" s="7" t="s">
        <v>116</v>
      </c>
      <c r="E95" s="7" t="s">
        <v>262</v>
      </c>
      <c r="F95" t="s">
        <v>263</v>
      </c>
      <c r="G95">
        <f t="shared" si="12"/>
        <v>0</v>
      </c>
      <c r="H95">
        <f t="shared" si="13"/>
        <v>0</v>
      </c>
      <c r="I95">
        <f t="shared" si="14"/>
        <v>0</v>
      </c>
      <c r="J95">
        <f t="shared" si="15"/>
        <v>0</v>
      </c>
      <c r="K95">
        <f t="shared" si="16"/>
        <v>0</v>
      </c>
      <c r="L95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  <c r="Q95">
        <f t="shared" si="22"/>
        <v>0</v>
      </c>
      <c r="R95">
        <f t="shared" si="23"/>
        <v>0</v>
      </c>
      <c r="AS95" t="s">
        <v>15</v>
      </c>
      <c r="AT95" t="s">
        <v>99</v>
      </c>
      <c r="AU95">
        <v>434928.68058013899</v>
      </c>
      <c r="AV95">
        <v>335373.38168716402</v>
      </c>
      <c r="AW95">
        <v>1876</v>
      </c>
      <c r="AX95">
        <v>1156</v>
      </c>
    </row>
    <row r="96" spans="1:56" x14ac:dyDescent="0.25">
      <c r="A96" s="7" t="s">
        <v>113</v>
      </c>
      <c r="B96" s="7" t="s">
        <v>183</v>
      </c>
      <c r="C96" s="7" t="s">
        <v>115</v>
      </c>
      <c r="D96" s="7" t="s">
        <v>116</v>
      </c>
      <c r="E96" s="7" t="s">
        <v>264</v>
      </c>
      <c r="F96" t="s">
        <v>265</v>
      </c>
      <c r="G96">
        <f t="shared" si="12"/>
        <v>0</v>
      </c>
      <c r="H96">
        <f t="shared" si="13"/>
        <v>0</v>
      </c>
      <c r="I96">
        <f t="shared" si="14"/>
        <v>0</v>
      </c>
      <c r="J96">
        <f t="shared" si="15"/>
        <v>0</v>
      </c>
      <c r="K96">
        <f t="shared" si="16"/>
        <v>0</v>
      </c>
      <c r="L96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  <c r="Q96">
        <f t="shared" si="22"/>
        <v>0</v>
      </c>
      <c r="R96">
        <f t="shared" si="23"/>
        <v>0</v>
      </c>
      <c r="AS96" t="s">
        <v>16</v>
      </c>
      <c r="AT96" t="s">
        <v>99</v>
      </c>
      <c r="AU96">
        <v>219296.850250244</v>
      </c>
      <c r="AV96">
        <v>92306.770072936997</v>
      </c>
      <c r="AW96">
        <v>864</v>
      </c>
      <c r="AX96">
        <v>371</v>
      </c>
    </row>
    <row r="97" spans="1:50" x14ac:dyDescent="0.25">
      <c r="A97" s="7" t="s">
        <v>144</v>
      </c>
      <c r="B97" s="7" t="s">
        <v>261</v>
      </c>
      <c r="C97" s="7" t="s">
        <v>115</v>
      </c>
      <c r="D97" s="7" t="s">
        <v>116</v>
      </c>
      <c r="E97" s="7" t="s">
        <v>266</v>
      </c>
      <c r="F97" t="s">
        <v>267</v>
      </c>
      <c r="G97">
        <f t="shared" si="12"/>
        <v>0</v>
      </c>
      <c r="H97">
        <f t="shared" si="13"/>
        <v>0</v>
      </c>
      <c r="I97">
        <f t="shared" si="14"/>
        <v>0</v>
      </c>
      <c r="J97">
        <f t="shared" si="15"/>
        <v>0</v>
      </c>
      <c r="K97">
        <f t="shared" si="16"/>
        <v>0</v>
      </c>
      <c r="L97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  <c r="Q97">
        <f t="shared" si="22"/>
        <v>0</v>
      </c>
      <c r="R97">
        <f t="shared" si="23"/>
        <v>0</v>
      </c>
      <c r="AS97" t="s">
        <v>17</v>
      </c>
      <c r="AT97" t="s">
        <v>99</v>
      </c>
      <c r="AU97">
        <v>466329.61003303499</v>
      </c>
      <c r="AV97">
        <v>1825255.0735168401</v>
      </c>
      <c r="AW97">
        <v>2691</v>
      </c>
      <c r="AX97">
        <v>7032</v>
      </c>
    </row>
    <row r="98" spans="1:50" x14ac:dyDescent="0.25">
      <c r="A98" s="7" t="s">
        <v>113</v>
      </c>
      <c r="B98" s="7" t="s">
        <v>183</v>
      </c>
      <c r="C98" s="7" t="s">
        <v>115</v>
      </c>
      <c r="D98" s="7" t="s">
        <v>116</v>
      </c>
      <c r="E98" s="7" t="s">
        <v>268</v>
      </c>
      <c r="F98" t="s">
        <v>269</v>
      </c>
      <c r="G98">
        <f t="shared" si="12"/>
        <v>0</v>
      </c>
      <c r="H98">
        <f t="shared" si="13"/>
        <v>0</v>
      </c>
      <c r="I98">
        <f t="shared" si="14"/>
        <v>0</v>
      </c>
      <c r="J98">
        <f t="shared" si="15"/>
        <v>0</v>
      </c>
      <c r="K98">
        <f t="shared" si="16"/>
        <v>0</v>
      </c>
      <c r="L98">
        <f t="shared" si="17"/>
        <v>0</v>
      </c>
      <c r="M98">
        <f t="shared" si="18"/>
        <v>0</v>
      </c>
      <c r="N98">
        <f t="shared" si="19"/>
        <v>0</v>
      </c>
      <c r="O98">
        <f t="shared" si="20"/>
        <v>0</v>
      </c>
      <c r="P98">
        <f t="shared" si="21"/>
        <v>0</v>
      </c>
      <c r="Q98">
        <f t="shared" si="22"/>
        <v>0</v>
      </c>
      <c r="R98">
        <f t="shared" si="23"/>
        <v>0</v>
      </c>
      <c r="AS98" t="s">
        <v>18</v>
      </c>
      <c r="AT98" t="s">
        <v>99</v>
      </c>
      <c r="AU98">
        <v>606009.48117637599</v>
      </c>
      <c r="AV98">
        <v>427508.91044998099</v>
      </c>
      <c r="AW98">
        <v>2362</v>
      </c>
      <c r="AX98">
        <v>1609</v>
      </c>
    </row>
    <row r="99" spans="1:50" x14ac:dyDescent="0.25">
      <c r="A99" s="7" t="s">
        <v>113</v>
      </c>
      <c r="B99" s="7" t="s">
        <v>134</v>
      </c>
      <c r="C99" s="7" t="s">
        <v>115</v>
      </c>
      <c r="D99" s="7" t="s">
        <v>116</v>
      </c>
      <c r="E99" s="7" t="s">
        <v>270</v>
      </c>
      <c r="F99" t="s">
        <v>271</v>
      </c>
      <c r="G99">
        <f t="shared" si="12"/>
        <v>0</v>
      </c>
      <c r="H99">
        <f t="shared" si="13"/>
        <v>0</v>
      </c>
      <c r="I99">
        <f t="shared" si="14"/>
        <v>0</v>
      </c>
      <c r="J99">
        <f t="shared" si="15"/>
        <v>0</v>
      </c>
      <c r="K99">
        <f t="shared" si="16"/>
        <v>0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>
        <f t="shared" si="22"/>
        <v>0</v>
      </c>
      <c r="R99">
        <f t="shared" si="23"/>
        <v>0</v>
      </c>
      <c r="AS99" t="s">
        <v>19</v>
      </c>
      <c r="AT99" t="s">
        <v>99</v>
      </c>
      <c r="AU99">
        <v>292311.04110717698</v>
      </c>
      <c r="AV99">
        <v>256036.14050674401</v>
      </c>
      <c r="AW99">
        <v>1281</v>
      </c>
      <c r="AX99">
        <v>929</v>
      </c>
    </row>
    <row r="100" spans="1:50" x14ac:dyDescent="0.25">
      <c r="A100" s="7" t="s">
        <v>118</v>
      </c>
      <c r="B100" s="7" t="s">
        <v>272</v>
      </c>
      <c r="C100" s="7" t="s">
        <v>120</v>
      </c>
      <c r="D100" s="7" t="s">
        <v>116</v>
      </c>
      <c r="E100" s="7" t="s">
        <v>273</v>
      </c>
      <c r="F100" t="s">
        <v>274</v>
      </c>
      <c r="G100">
        <f t="shared" si="12"/>
        <v>0</v>
      </c>
      <c r="H100">
        <f t="shared" si="13"/>
        <v>0</v>
      </c>
      <c r="I100">
        <f t="shared" si="14"/>
        <v>0</v>
      </c>
      <c r="J100">
        <f t="shared" si="15"/>
        <v>0</v>
      </c>
      <c r="K100">
        <f t="shared" si="16"/>
        <v>0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>
        <f t="shared" si="22"/>
        <v>0</v>
      </c>
      <c r="R100">
        <f t="shared" si="23"/>
        <v>0</v>
      </c>
      <c r="AS100" t="s">
        <v>20</v>
      </c>
      <c r="AT100" t="s">
        <v>99</v>
      </c>
      <c r="AU100">
        <v>208472.730169296</v>
      </c>
      <c r="AV100">
        <v>414252.23065948399</v>
      </c>
      <c r="AW100">
        <v>973</v>
      </c>
      <c r="AX100">
        <v>1557</v>
      </c>
    </row>
    <row r="101" spans="1:50" x14ac:dyDescent="0.25">
      <c r="A101" s="7" t="s">
        <v>113</v>
      </c>
      <c r="B101" s="7" t="s">
        <v>183</v>
      </c>
      <c r="C101" s="7" t="s">
        <v>115</v>
      </c>
      <c r="D101" s="7" t="s">
        <v>206</v>
      </c>
      <c r="E101" s="7" t="s">
        <v>275</v>
      </c>
      <c r="F101" t="s">
        <v>276</v>
      </c>
      <c r="G101">
        <f t="shared" si="12"/>
        <v>0</v>
      </c>
      <c r="H101">
        <f t="shared" si="13"/>
        <v>0</v>
      </c>
      <c r="I101">
        <f t="shared" si="14"/>
        <v>0</v>
      </c>
      <c r="J101">
        <f t="shared" si="15"/>
        <v>0</v>
      </c>
      <c r="K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>
        <f t="shared" si="22"/>
        <v>0</v>
      </c>
      <c r="R101">
        <f t="shared" si="23"/>
        <v>0</v>
      </c>
      <c r="AS101" t="s">
        <v>21</v>
      </c>
      <c r="AT101" t="s">
        <v>99</v>
      </c>
      <c r="AU101">
        <v>484886.59016799898</v>
      </c>
      <c r="AV101">
        <v>178563.660507202</v>
      </c>
      <c r="AW101">
        <v>1609</v>
      </c>
      <c r="AX101">
        <v>669</v>
      </c>
    </row>
    <row r="102" spans="1:50" x14ac:dyDescent="0.25">
      <c r="A102" s="7" t="s">
        <v>130</v>
      </c>
      <c r="B102" s="7" t="s">
        <v>142</v>
      </c>
      <c r="C102" s="7" t="s">
        <v>120</v>
      </c>
      <c r="D102" s="7" t="s">
        <v>116</v>
      </c>
      <c r="E102" s="7" t="s">
        <v>277</v>
      </c>
      <c r="F102" t="s">
        <v>278</v>
      </c>
      <c r="G102">
        <f t="shared" si="12"/>
        <v>0</v>
      </c>
      <c r="H102">
        <f t="shared" si="13"/>
        <v>0</v>
      </c>
      <c r="I102">
        <f t="shared" si="14"/>
        <v>0</v>
      </c>
      <c r="J102">
        <f t="shared" si="15"/>
        <v>0</v>
      </c>
      <c r="K102">
        <f t="shared" si="16"/>
        <v>0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>
        <f t="shared" si="22"/>
        <v>0</v>
      </c>
      <c r="R102">
        <f t="shared" si="23"/>
        <v>0</v>
      </c>
      <c r="AS102" t="s">
        <v>22</v>
      </c>
      <c r="AT102" t="s">
        <v>99</v>
      </c>
      <c r="AU102">
        <v>159642.14011383001</v>
      </c>
      <c r="AV102">
        <v>119633.599723815</v>
      </c>
      <c r="AW102">
        <v>633</v>
      </c>
      <c r="AX102">
        <v>478</v>
      </c>
    </row>
    <row r="103" spans="1:50" x14ac:dyDescent="0.25">
      <c r="A103" s="7" t="s">
        <v>130</v>
      </c>
      <c r="B103" s="7" t="s">
        <v>246</v>
      </c>
      <c r="C103" s="7" t="s">
        <v>120</v>
      </c>
      <c r="D103" s="7" t="s">
        <v>132</v>
      </c>
      <c r="E103" s="7" t="s">
        <v>279</v>
      </c>
      <c r="F103" t="s">
        <v>280</v>
      </c>
      <c r="G103">
        <f t="shared" si="12"/>
        <v>0</v>
      </c>
      <c r="H103">
        <f t="shared" si="13"/>
        <v>0</v>
      </c>
      <c r="I103">
        <f t="shared" si="14"/>
        <v>0</v>
      </c>
      <c r="J103">
        <f t="shared" si="15"/>
        <v>0</v>
      </c>
      <c r="K103">
        <f t="shared" si="16"/>
        <v>0</v>
      </c>
      <c r="L103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  <c r="Q103">
        <f t="shared" si="22"/>
        <v>0</v>
      </c>
      <c r="R103">
        <f t="shared" si="23"/>
        <v>0</v>
      </c>
      <c r="AS103" t="s">
        <v>23</v>
      </c>
      <c r="AT103" t="s">
        <v>99</v>
      </c>
      <c r="AU103">
        <v>9206.5800323486292</v>
      </c>
      <c r="AV103">
        <v>41275.389953613201</v>
      </c>
      <c r="AW103">
        <v>28</v>
      </c>
      <c r="AX103">
        <v>198</v>
      </c>
    </row>
    <row r="104" spans="1:50" x14ac:dyDescent="0.25">
      <c r="AS104" t="s">
        <v>24</v>
      </c>
      <c r="AT104" t="s">
        <v>99</v>
      </c>
      <c r="AU104">
        <v>82277.209968566895</v>
      </c>
      <c r="AV104">
        <v>96314.919910430894</v>
      </c>
      <c r="AW104">
        <v>303</v>
      </c>
      <c r="AX104">
        <v>333</v>
      </c>
    </row>
    <row r="105" spans="1:50" x14ac:dyDescent="0.25">
      <c r="AS105" t="s">
        <v>25</v>
      </c>
      <c r="AT105" t="s">
        <v>99</v>
      </c>
      <c r="AU105">
        <v>179955.29965591399</v>
      </c>
      <c r="AV105">
        <v>261576.409065246</v>
      </c>
      <c r="AW105">
        <v>760</v>
      </c>
      <c r="AX105">
        <v>982</v>
      </c>
    </row>
    <row r="106" spans="1:50" x14ac:dyDescent="0.25">
      <c r="AS106" t="s">
        <v>26</v>
      </c>
      <c r="AT106" t="s">
        <v>99</v>
      </c>
      <c r="AU106">
        <v>346470.25028991699</v>
      </c>
      <c r="AV106">
        <v>268294.61991119297</v>
      </c>
      <c r="AW106">
        <v>1354</v>
      </c>
      <c r="AX106">
        <v>1017</v>
      </c>
    </row>
    <row r="107" spans="1:50" x14ac:dyDescent="0.25">
      <c r="AS107" t="s">
        <v>27</v>
      </c>
      <c r="AT107" t="s">
        <v>99</v>
      </c>
      <c r="AU107">
        <v>243942.680755615</v>
      </c>
      <c r="AV107">
        <v>90636.839263916001</v>
      </c>
      <c r="AW107">
        <v>1064</v>
      </c>
      <c r="AX107">
        <v>365</v>
      </c>
    </row>
    <row r="108" spans="1:50" x14ac:dyDescent="0.25">
      <c r="AS108" t="s">
        <v>28</v>
      </c>
      <c r="AT108" t="s">
        <v>99</v>
      </c>
      <c r="AU108">
        <v>474605.66058349598</v>
      </c>
      <c r="AV108">
        <v>327928.52186584403</v>
      </c>
      <c r="AW108">
        <v>1675</v>
      </c>
      <c r="AX108">
        <v>1189</v>
      </c>
    </row>
    <row r="109" spans="1:50" x14ac:dyDescent="0.25">
      <c r="AS109" t="s">
        <v>29</v>
      </c>
      <c r="AT109" t="s">
        <v>99</v>
      </c>
      <c r="AU109">
        <v>370196.74988365098</v>
      </c>
      <c r="AV109">
        <v>1304032.5583724901</v>
      </c>
      <c r="AW109">
        <v>1088</v>
      </c>
      <c r="AX109">
        <v>4395</v>
      </c>
    </row>
    <row r="110" spans="1:50" x14ac:dyDescent="0.25">
      <c r="AS110" t="s">
        <v>30</v>
      </c>
      <c r="AT110" t="s">
        <v>99</v>
      </c>
      <c r="AU110">
        <v>119368.060375213</v>
      </c>
      <c r="AV110">
        <v>54469.950531005801</v>
      </c>
      <c r="AW110">
        <v>499</v>
      </c>
      <c r="AX110">
        <v>146</v>
      </c>
    </row>
    <row r="111" spans="1:50" x14ac:dyDescent="0.25">
      <c r="AS111" t="s">
        <v>31</v>
      </c>
      <c r="AT111" t="s">
        <v>99</v>
      </c>
      <c r="AU111">
        <v>19856.0899734497</v>
      </c>
      <c r="AV111">
        <v>700388.08804321196</v>
      </c>
      <c r="AW111">
        <v>98</v>
      </c>
      <c r="AX111">
        <v>1082</v>
      </c>
    </row>
    <row r="112" spans="1:50" x14ac:dyDescent="0.25">
      <c r="AS112" t="s">
        <v>32</v>
      </c>
      <c r="AT112" t="s">
        <v>99</v>
      </c>
      <c r="AU112">
        <v>450639.65025711001</v>
      </c>
      <c r="AV112">
        <v>221413.03061675999</v>
      </c>
      <c r="AW112">
        <v>1721</v>
      </c>
      <c r="AX112">
        <v>847</v>
      </c>
    </row>
    <row r="113" spans="45:50" x14ac:dyDescent="0.25">
      <c r="AS113" t="s">
        <v>33</v>
      </c>
      <c r="AT113" t="s">
        <v>99</v>
      </c>
      <c r="AU113">
        <v>119371.630317687</v>
      </c>
      <c r="AV113">
        <v>681221.77721404994</v>
      </c>
      <c r="AW113">
        <v>415</v>
      </c>
      <c r="AX113">
        <v>2196</v>
      </c>
    </row>
    <row r="114" spans="45:50" x14ac:dyDescent="0.25">
      <c r="AS114" t="s">
        <v>34</v>
      </c>
      <c r="AT114" t="s">
        <v>99</v>
      </c>
      <c r="AU114">
        <v>66751.610244750904</v>
      </c>
      <c r="AV114">
        <v>68337.960784912095</v>
      </c>
      <c r="AW114">
        <v>330</v>
      </c>
      <c r="AX114">
        <v>335</v>
      </c>
    </row>
    <row r="115" spans="45:50" x14ac:dyDescent="0.25">
      <c r="AS115" t="s">
        <v>35</v>
      </c>
      <c r="AT115" t="s">
        <v>99</v>
      </c>
      <c r="AU115">
        <v>37651.779441833402</v>
      </c>
      <c r="AV115">
        <v>176294.88372802699</v>
      </c>
      <c r="AW115">
        <v>48</v>
      </c>
      <c r="AX115">
        <v>630</v>
      </c>
    </row>
    <row r="116" spans="45:50" x14ac:dyDescent="0.25">
      <c r="AS116" t="s">
        <v>36</v>
      </c>
      <c r="AT116" t="s">
        <v>99</v>
      </c>
      <c r="AU116">
        <v>15406.0400238037</v>
      </c>
      <c r="AV116">
        <v>227650.386657714</v>
      </c>
      <c r="AW116">
        <v>61</v>
      </c>
      <c r="AX116">
        <v>636</v>
      </c>
    </row>
    <row r="117" spans="45:50" x14ac:dyDescent="0.25">
      <c r="AS117" t="s">
        <v>38</v>
      </c>
      <c r="AT117" t="s">
        <v>99</v>
      </c>
      <c r="AU117">
        <v>461673.65912246698</v>
      </c>
      <c r="AV117">
        <v>199097.88793563799</v>
      </c>
      <c r="AW117">
        <v>909</v>
      </c>
      <c r="AX117">
        <v>545</v>
      </c>
    </row>
    <row r="118" spans="45:50" x14ac:dyDescent="0.25">
      <c r="AS118" t="s">
        <v>39</v>
      </c>
      <c r="AT118" t="s">
        <v>99</v>
      </c>
      <c r="AU118">
        <v>82600.790168762207</v>
      </c>
      <c r="AV118">
        <v>119054.019821166</v>
      </c>
      <c r="AW118">
        <v>172</v>
      </c>
      <c r="AX118">
        <v>291</v>
      </c>
    </row>
    <row r="119" spans="45:50" x14ac:dyDescent="0.25">
      <c r="AS119" t="s">
        <v>40</v>
      </c>
      <c r="AT119" t="s">
        <v>99</v>
      </c>
      <c r="AU119">
        <v>31045.139999389601</v>
      </c>
      <c r="AV119">
        <v>4523.0900268554597</v>
      </c>
      <c r="AW119">
        <v>151</v>
      </c>
      <c r="AX119">
        <v>29</v>
      </c>
    </row>
    <row r="120" spans="45:50" x14ac:dyDescent="0.25">
      <c r="AS120" t="s">
        <v>41</v>
      </c>
      <c r="AT120" t="s">
        <v>99</v>
      </c>
      <c r="AU120">
        <v>213499.589885711</v>
      </c>
      <c r="AV120">
        <v>364019.74825286801</v>
      </c>
      <c r="AW120">
        <v>1056</v>
      </c>
      <c r="AX120">
        <v>1370</v>
      </c>
    </row>
    <row r="121" spans="45:50" x14ac:dyDescent="0.25">
      <c r="AS121" t="s">
        <v>42</v>
      </c>
      <c r="AT121" t="s">
        <v>99</v>
      </c>
      <c r="AU121">
        <v>374340.17975616403</v>
      </c>
      <c r="AV121">
        <v>478801.24098587001</v>
      </c>
      <c r="AW121">
        <v>1739</v>
      </c>
      <c r="AX121">
        <v>1960</v>
      </c>
    </row>
    <row r="122" spans="45:50" x14ac:dyDescent="0.25">
      <c r="AS122" t="s">
        <v>43</v>
      </c>
      <c r="AT122" t="s">
        <v>99</v>
      </c>
      <c r="AU122">
        <v>44893.500019073399</v>
      </c>
      <c r="AV122">
        <v>1170110.2040786699</v>
      </c>
      <c r="AW122">
        <v>187</v>
      </c>
      <c r="AX122">
        <v>4045</v>
      </c>
    </row>
    <row r="123" spans="45:50" x14ac:dyDescent="0.25">
      <c r="AS123" t="s">
        <v>44</v>
      </c>
      <c r="AT123" t="s">
        <v>99</v>
      </c>
      <c r="AU123">
        <v>18164.130004882802</v>
      </c>
      <c r="AV123">
        <v>25192.1501693725</v>
      </c>
      <c r="AW123">
        <v>96</v>
      </c>
      <c r="AX123">
        <v>98</v>
      </c>
    </row>
    <row r="124" spans="45:50" x14ac:dyDescent="0.25">
      <c r="AS124" t="s">
        <v>45</v>
      </c>
      <c r="AT124" t="s">
        <v>99</v>
      </c>
      <c r="AU124">
        <v>533656.76993560698</v>
      </c>
      <c r="AV124">
        <v>46099504.760490403</v>
      </c>
      <c r="AW124">
        <v>2856</v>
      </c>
      <c r="AX124">
        <v>164310</v>
      </c>
    </row>
    <row r="125" spans="45:50" x14ac:dyDescent="0.25">
      <c r="AS125" t="s">
        <v>46</v>
      </c>
      <c r="AT125" t="s">
        <v>99</v>
      </c>
      <c r="AU125">
        <v>982498.67955398501</v>
      </c>
      <c r="AV125">
        <v>1497148.98893737</v>
      </c>
      <c r="AW125">
        <v>3431</v>
      </c>
      <c r="AX125">
        <v>5140</v>
      </c>
    </row>
    <row r="126" spans="45:50" x14ac:dyDescent="0.25">
      <c r="AS126" t="s">
        <v>47</v>
      </c>
      <c r="AT126" t="s">
        <v>99</v>
      </c>
      <c r="AU126">
        <v>704013.99895477295</v>
      </c>
      <c r="AV126">
        <v>582284.38931846595</v>
      </c>
      <c r="AW126">
        <v>3221</v>
      </c>
      <c r="AX126">
        <v>2210</v>
      </c>
    </row>
    <row r="127" spans="45:50" x14ac:dyDescent="0.25">
      <c r="AS127" t="s">
        <v>48</v>
      </c>
      <c r="AT127" t="s">
        <v>99</v>
      </c>
      <c r="AU127">
        <v>401422.52969932498</v>
      </c>
      <c r="AV127">
        <v>409164.24112701399</v>
      </c>
      <c r="AW127">
        <v>1394</v>
      </c>
      <c r="AX127">
        <v>1349</v>
      </c>
    </row>
    <row r="128" spans="45:50" x14ac:dyDescent="0.25">
      <c r="AS128" t="s">
        <v>49</v>
      </c>
      <c r="AT128" t="s">
        <v>99</v>
      </c>
      <c r="AU128">
        <v>218237.81003952</v>
      </c>
      <c r="AV128">
        <v>116227.35018920799</v>
      </c>
      <c r="AW128">
        <v>1003</v>
      </c>
      <c r="AX128">
        <v>465</v>
      </c>
    </row>
    <row r="129" spans="45:50" x14ac:dyDescent="0.25">
      <c r="AS129" t="s">
        <v>50</v>
      </c>
      <c r="AT129" t="s">
        <v>99</v>
      </c>
      <c r="AU129">
        <v>259994.390511512</v>
      </c>
      <c r="AV129">
        <v>170242.720497131</v>
      </c>
      <c r="AW129">
        <v>1007</v>
      </c>
      <c r="AX129">
        <v>631</v>
      </c>
    </row>
    <row r="130" spans="45:50" x14ac:dyDescent="0.25">
      <c r="AS130" t="s">
        <v>51</v>
      </c>
      <c r="AT130" t="s">
        <v>99</v>
      </c>
      <c r="AU130">
        <v>536322.63944435096</v>
      </c>
      <c r="AV130">
        <v>1085891.13211822</v>
      </c>
      <c r="AW130">
        <v>2592</v>
      </c>
      <c r="AX130">
        <v>4217</v>
      </c>
    </row>
    <row r="131" spans="45:50" x14ac:dyDescent="0.25">
      <c r="AS131" t="s">
        <v>53</v>
      </c>
      <c r="AT131" t="s">
        <v>99</v>
      </c>
      <c r="AU131">
        <v>672461.61995887698</v>
      </c>
      <c r="AV131">
        <v>420840.819042205</v>
      </c>
      <c r="AW131">
        <v>2239</v>
      </c>
      <c r="AX131">
        <v>1584</v>
      </c>
    </row>
    <row r="132" spans="45:50" x14ac:dyDescent="0.25">
      <c r="AS132" t="s">
        <v>54</v>
      </c>
      <c r="AT132" t="s">
        <v>99</v>
      </c>
      <c r="AU132">
        <v>453950.55250549299</v>
      </c>
      <c r="AV132">
        <v>133984.910354614</v>
      </c>
      <c r="AW132">
        <v>1430</v>
      </c>
      <c r="AX132">
        <v>445</v>
      </c>
    </row>
    <row r="133" spans="45:50" x14ac:dyDescent="0.25">
      <c r="AS133" t="s">
        <v>55</v>
      </c>
      <c r="AT133" t="s">
        <v>99</v>
      </c>
      <c r="AU133">
        <v>612180.29273223795</v>
      </c>
      <c r="AV133">
        <v>1051441.9230957001</v>
      </c>
      <c r="AW133">
        <v>2270</v>
      </c>
      <c r="AX133">
        <v>3695</v>
      </c>
    </row>
    <row r="134" spans="45:50" x14ac:dyDescent="0.25">
      <c r="AS134" t="s">
        <v>56</v>
      </c>
      <c r="AT134" t="s">
        <v>99</v>
      </c>
      <c r="AU134">
        <v>349252.481186866</v>
      </c>
      <c r="AV134">
        <v>230902.66964149399</v>
      </c>
      <c r="AW134">
        <v>1031</v>
      </c>
      <c r="AX134">
        <v>738</v>
      </c>
    </row>
    <row r="135" spans="45:50" x14ac:dyDescent="0.25">
      <c r="AS135" t="s">
        <v>57</v>
      </c>
      <c r="AT135" t="s">
        <v>99</v>
      </c>
      <c r="AU135">
        <v>46457.449966430599</v>
      </c>
      <c r="AV135">
        <v>34680.170074462803</v>
      </c>
      <c r="AW135">
        <v>214</v>
      </c>
      <c r="AX135">
        <v>133</v>
      </c>
    </row>
    <row r="136" spans="45:50" x14ac:dyDescent="0.25">
      <c r="AS136" t="s">
        <v>58</v>
      </c>
      <c r="AT136" t="s">
        <v>99</v>
      </c>
      <c r="AU136">
        <v>388689.57134819002</v>
      </c>
      <c r="AV136">
        <v>268209.30002021702</v>
      </c>
      <c r="AW136">
        <v>1107</v>
      </c>
      <c r="AX136">
        <v>725</v>
      </c>
    </row>
    <row r="137" spans="45:50" x14ac:dyDescent="0.25">
      <c r="AS137" t="s">
        <v>59</v>
      </c>
      <c r="AT137" t="s">
        <v>99</v>
      </c>
      <c r="AU137">
        <v>1270453.27723503</v>
      </c>
      <c r="AV137">
        <v>877754.45462036098</v>
      </c>
      <c r="AW137">
        <v>3405</v>
      </c>
      <c r="AX137">
        <v>2440</v>
      </c>
    </row>
    <row r="138" spans="45:50" x14ac:dyDescent="0.25">
      <c r="AS138" t="s">
        <v>60</v>
      </c>
      <c r="AT138" t="s">
        <v>99</v>
      </c>
      <c r="AU138">
        <v>494440.33173751802</v>
      </c>
      <c r="AV138">
        <v>519400.74131011899</v>
      </c>
      <c r="AW138">
        <v>1458</v>
      </c>
      <c r="AX138">
        <v>1437</v>
      </c>
    </row>
    <row r="139" spans="45:50" x14ac:dyDescent="0.25">
      <c r="AS139" t="s">
        <v>61</v>
      </c>
      <c r="AT139" t="s">
        <v>99</v>
      </c>
      <c r="AU139">
        <v>306173.73015594401</v>
      </c>
      <c r="AV139">
        <v>184832.63004684399</v>
      </c>
      <c r="AW139">
        <v>945</v>
      </c>
      <c r="AX139">
        <v>660</v>
      </c>
    </row>
    <row r="140" spans="45:50" x14ac:dyDescent="0.25">
      <c r="AS140" t="s">
        <v>62</v>
      </c>
      <c r="AT140" t="s">
        <v>99</v>
      </c>
      <c r="AU140">
        <v>516338.70040511998</v>
      </c>
      <c r="AV140">
        <v>459754.73056030198</v>
      </c>
      <c r="AW140">
        <v>1174</v>
      </c>
      <c r="AX140">
        <v>1046</v>
      </c>
    </row>
    <row r="141" spans="45:50" x14ac:dyDescent="0.25">
      <c r="AS141" t="s">
        <v>63</v>
      </c>
      <c r="AT141" t="s">
        <v>99</v>
      </c>
      <c r="AU141">
        <v>611830.06104278495</v>
      </c>
      <c r="AV141">
        <v>601162.88506317104</v>
      </c>
      <c r="AW141">
        <v>1361</v>
      </c>
      <c r="AX141">
        <v>2022</v>
      </c>
    </row>
    <row r="142" spans="45:50" x14ac:dyDescent="0.25">
      <c r="AS142" t="s">
        <v>64</v>
      </c>
      <c r="AT142" t="s">
        <v>99</v>
      </c>
      <c r="AU142">
        <v>393813.100440979</v>
      </c>
      <c r="AV142">
        <v>322615.46070861799</v>
      </c>
      <c r="AW142">
        <v>1336</v>
      </c>
      <c r="AX142">
        <v>1042</v>
      </c>
    </row>
    <row r="143" spans="45:50" x14ac:dyDescent="0.25">
      <c r="AS143" t="s">
        <v>65</v>
      </c>
      <c r="AT143" t="s">
        <v>99</v>
      </c>
      <c r="AU143">
        <v>323542.15087890602</v>
      </c>
      <c r="AV143">
        <v>422683.72835540702</v>
      </c>
      <c r="AW143">
        <v>1023</v>
      </c>
      <c r="AX143">
        <v>1103</v>
      </c>
    </row>
    <row r="144" spans="45:50" x14ac:dyDescent="0.25">
      <c r="AS144" t="s">
        <v>66</v>
      </c>
      <c r="AT144" t="s">
        <v>99</v>
      </c>
      <c r="AU144">
        <v>127053.74926757799</v>
      </c>
      <c r="AV144">
        <v>123371.453979492</v>
      </c>
      <c r="AW144">
        <v>38</v>
      </c>
      <c r="AX144">
        <v>76</v>
      </c>
    </row>
    <row r="145" spans="45:50" x14ac:dyDescent="0.25">
      <c r="AS145" t="s">
        <v>67</v>
      </c>
      <c r="AT145" t="s">
        <v>99</v>
      </c>
      <c r="AU145">
        <v>247599.24076843201</v>
      </c>
      <c r="AV145">
        <v>281417.62786865199</v>
      </c>
      <c r="AW145">
        <v>639</v>
      </c>
      <c r="AX145">
        <v>950</v>
      </c>
    </row>
    <row r="146" spans="45:50" x14ac:dyDescent="0.25">
      <c r="AS146" t="s">
        <v>68</v>
      </c>
      <c r="AT146" t="s">
        <v>99</v>
      </c>
      <c r="AU146">
        <v>84410.820114135699</v>
      </c>
      <c r="AV146">
        <v>102134.85974884</v>
      </c>
      <c r="AW146">
        <v>315</v>
      </c>
      <c r="AX146">
        <v>339</v>
      </c>
    </row>
    <row r="147" spans="45:50" x14ac:dyDescent="0.25">
      <c r="AS147" t="s">
        <v>69</v>
      </c>
      <c r="AT147" t="s">
        <v>99</v>
      </c>
      <c r="AU147">
        <v>38552.5799865722</v>
      </c>
      <c r="AV147">
        <v>24870.479949951099</v>
      </c>
      <c r="AW147">
        <v>217</v>
      </c>
      <c r="AX147">
        <v>119</v>
      </c>
    </row>
    <row r="148" spans="45:50" x14ac:dyDescent="0.25">
      <c r="AS148" t="s">
        <v>70</v>
      </c>
      <c r="AT148" t="s">
        <v>99</v>
      </c>
      <c r="AU148">
        <v>314568.130599975</v>
      </c>
      <c r="AV148">
        <v>143678.81936264</v>
      </c>
      <c r="AW148">
        <v>935</v>
      </c>
      <c r="AX148">
        <v>486</v>
      </c>
    </row>
    <row r="149" spans="45:50" x14ac:dyDescent="0.25">
      <c r="AS149" t="s">
        <v>71</v>
      </c>
      <c r="AT149" t="s">
        <v>99</v>
      </c>
      <c r="AU149">
        <v>187360.640628814</v>
      </c>
      <c r="AV149">
        <v>198026.291236877</v>
      </c>
      <c r="AW149">
        <v>776</v>
      </c>
      <c r="AX149">
        <v>782</v>
      </c>
    </row>
    <row r="150" spans="45:50" x14ac:dyDescent="0.25">
      <c r="AS150" t="s">
        <v>72</v>
      </c>
      <c r="AT150" t="s">
        <v>99</v>
      </c>
      <c r="AU150">
        <v>562</v>
      </c>
      <c r="AV150">
        <v>2006.1899948120099</v>
      </c>
      <c r="AW150">
        <v>5</v>
      </c>
      <c r="AX150">
        <v>17</v>
      </c>
    </row>
    <row r="151" spans="45:50" x14ac:dyDescent="0.25">
      <c r="AS151" t="s">
        <v>73</v>
      </c>
      <c r="AT151" t="s">
        <v>99</v>
      </c>
      <c r="AU151">
        <v>268688.90008926298</v>
      </c>
      <c r="AV151">
        <v>365894.70639801002</v>
      </c>
      <c r="AW151">
        <v>1221</v>
      </c>
      <c r="AX151">
        <v>1329</v>
      </c>
    </row>
    <row r="152" spans="45:50" x14ac:dyDescent="0.25">
      <c r="AS152" t="s">
        <v>74</v>
      </c>
      <c r="AT152" t="s">
        <v>99</v>
      </c>
      <c r="AU152">
        <v>568960.30999660399</v>
      </c>
      <c r="AV152">
        <v>1873685.2356109601</v>
      </c>
      <c r="AW152">
        <v>1906</v>
      </c>
      <c r="AX152">
        <v>6370</v>
      </c>
    </row>
    <row r="153" spans="45:50" x14ac:dyDescent="0.25">
      <c r="AS153" t="s">
        <v>75</v>
      </c>
      <c r="AT153" t="s">
        <v>99</v>
      </c>
      <c r="AU153">
        <v>395632.97020149202</v>
      </c>
      <c r="AV153">
        <v>780635.63891982997</v>
      </c>
      <c r="AW153">
        <v>1962</v>
      </c>
      <c r="AX153">
        <v>2848</v>
      </c>
    </row>
    <row r="154" spans="45:50" x14ac:dyDescent="0.25">
      <c r="AS154" t="s">
        <v>76</v>
      </c>
      <c r="AT154" t="s">
        <v>99</v>
      </c>
      <c r="AU154">
        <v>693454.05100250198</v>
      </c>
      <c r="AV154">
        <v>447137.19112014701</v>
      </c>
      <c r="AW154">
        <v>2099</v>
      </c>
      <c r="AX154">
        <v>1327</v>
      </c>
    </row>
    <row r="155" spans="45:50" x14ac:dyDescent="0.25">
      <c r="AS155" t="s">
        <v>77</v>
      </c>
      <c r="AT155" t="s">
        <v>99</v>
      </c>
      <c r="AU155">
        <v>456733.91069030698</v>
      </c>
      <c r="AV155">
        <v>277904.67001724202</v>
      </c>
      <c r="AW155">
        <v>1751</v>
      </c>
      <c r="AX155">
        <v>1058</v>
      </c>
    </row>
    <row r="156" spans="45:50" x14ac:dyDescent="0.25">
      <c r="AS156" t="s">
        <v>78</v>
      </c>
      <c r="AT156" t="s">
        <v>99</v>
      </c>
      <c r="AU156">
        <v>197208.52002334499</v>
      </c>
      <c r="AV156">
        <v>194882.149154663</v>
      </c>
      <c r="AW156">
        <v>804</v>
      </c>
      <c r="AX156">
        <v>693</v>
      </c>
    </row>
    <row r="157" spans="45:50" x14ac:dyDescent="0.25">
      <c r="AS157" t="s">
        <v>79</v>
      </c>
      <c r="AT157" t="s">
        <v>99</v>
      </c>
      <c r="AU157">
        <v>276759.42999076803</v>
      </c>
      <c r="AV157">
        <v>253480.480941772</v>
      </c>
      <c r="AW157">
        <v>881</v>
      </c>
      <c r="AX157">
        <v>785</v>
      </c>
    </row>
    <row r="158" spans="45:50" x14ac:dyDescent="0.25">
      <c r="AS158" t="s">
        <v>80</v>
      </c>
      <c r="AT158" t="s">
        <v>99</v>
      </c>
      <c r="AU158">
        <v>143756.96058273301</v>
      </c>
      <c r="AV158">
        <v>177611.149639129</v>
      </c>
      <c r="AW158">
        <v>548</v>
      </c>
      <c r="AX158">
        <v>646</v>
      </c>
    </row>
    <row r="159" spans="45:50" x14ac:dyDescent="0.25">
      <c r="AS159" t="s">
        <v>81</v>
      </c>
      <c r="AT159" t="s">
        <v>99</v>
      </c>
      <c r="AU159">
        <v>334089.24009323103</v>
      </c>
      <c r="AV159">
        <v>183312.250286102</v>
      </c>
      <c r="AW159">
        <v>1338</v>
      </c>
      <c r="AX159">
        <v>667</v>
      </c>
    </row>
    <row r="160" spans="45:50" x14ac:dyDescent="0.25">
      <c r="AS160" t="s">
        <v>82</v>
      </c>
      <c r="AT160" t="s">
        <v>99</v>
      </c>
      <c r="AU160">
        <v>259619.30008315999</v>
      </c>
      <c r="AV160">
        <v>1020611.2706146199</v>
      </c>
      <c r="AW160">
        <v>1120</v>
      </c>
      <c r="AX160">
        <v>3730</v>
      </c>
    </row>
    <row r="161" spans="45:50" x14ac:dyDescent="0.25">
      <c r="AS161" t="s">
        <v>83</v>
      </c>
      <c r="AT161" t="s">
        <v>99</v>
      </c>
      <c r="AU161">
        <v>304923.01005935599</v>
      </c>
      <c r="AV161">
        <v>873162.57058334304</v>
      </c>
      <c r="AW161">
        <v>1195</v>
      </c>
      <c r="AX161">
        <v>3053</v>
      </c>
    </row>
    <row r="162" spans="45:50" x14ac:dyDescent="0.25">
      <c r="AS162" t="s">
        <v>84</v>
      </c>
      <c r="AT162" t="s">
        <v>99</v>
      </c>
      <c r="AU162">
        <v>123384.52006912199</v>
      </c>
      <c r="AV162">
        <v>427138.312503814</v>
      </c>
      <c r="AW162">
        <v>496</v>
      </c>
      <c r="AX162">
        <v>1553</v>
      </c>
    </row>
    <row r="163" spans="45:50" x14ac:dyDescent="0.25">
      <c r="AS163" t="s">
        <v>85</v>
      </c>
      <c r="AT163" t="s">
        <v>99</v>
      </c>
      <c r="AU163">
        <v>251551.02023696899</v>
      </c>
      <c r="AV163">
        <v>202668.28965759199</v>
      </c>
      <c r="AW163">
        <v>1179</v>
      </c>
      <c r="AX163">
        <v>785</v>
      </c>
    </row>
    <row r="164" spans="45:50" x14ac:dyDescent="0.25">
      <c r="AS164" t="s">
        <v>86</v>
      </c>
      <c r="AT164" t="s">
        <v>99</v>
      </c>
      <c r="AU164">
        <v>302048.54998016299</v>
      </c>
      <c r="AV164">
        <v>173555.717620849</v>
      </c>
      <c r="AW164">
        <v>1363</v>
      </c>
      <c r="AX164">
        <v>364</v>
      </c>
    </row>
    <row r="165" spans="45:50" x14ac:dyDescent="0.25">
      <c r="AS165" t="s">
        <v>87</v>
      </c>
      <c r="AT165" t="s">
        <v>99</v>
      </c>
      <c r="AU165">
        <v>174980.990341186</v>
      </c>
      <c r="AV165">
        <v>451770.51860809303</v>
      </c>
      <c r="AW165">
        <v>909</v>
      </c>
      <c r="AX165">
        <v>1811</v>
      </c>
    </row>
    <row r="166" spans="45:50" x14ac:dyDescent="0.25">
      <c r="AS166" t="s">
        <v>3</v>
      </c>
      <c r="AT166" t="s">
        <v>100</v>
      </c>
      <c r="AU166">
        <v>13874.520019531201</v>
      </c>
      <c r="AV166">
        <v>1087</v>
      </c>
      <c r="AW166">
        <v>61</v>
      </c>
      <c r="AX166">
        <v>5</v>
      </c>
    </row>
    <row r="167" spans="45:50" x14ac:dyDescent="0.25">
      <c r="AS167" t="s">
        <v>7</v>
      </c>
      <c r="AT167" t="s">
        <v>100</v>
      </c>
      <c r="AU167">
        <v>29760.2500228881</v>
      </c>
      <c r="AV167">
        <v>7671.0100440979004</v>
      </c>
      <c r="AW167">
        <v>111</v>
      </c>
      <c r="AX167">
        <v>38</v>
      </c>
    </row>
    <row r="168" spans="45:50" x14ac:dyDescent="0.25">
      <c r="AS168" t="s">
        <v>8</v>
      </c>
      <c r="AT168" t="s">
        <v>100</v>
      </c>
      <c r="AU168">
        <v>38459.4099960327</v>
      </c>
      <c r="AV168">
        <v>16015.930061340299</v>
      </c>
      <c r="AW168">
        <v>172</v>
      </c>
      <c r="AX168">
        <v>61</v>
      </c>
    </row>
    <row r="169" spans="45:50" x14ac:dyDescent="0.25">
      <c r="AS169" t="s">
        <v>10</v>
      </c>
      <c r="AT169" t="s">
        <v>100</v>
      </c>
      <c r="AU169">
        <v>307620.39116668701</v>
      </c>
      <c r="AV169">
        <v>82403.3602294921</v>
      </c>
      <c r="AW169">
        <v>900</v>
      </c>
      <c r="AX169">
        <v>255</v>
      </c>
    </row>
    <row r="170" spans="45:50" x14ac:dyDescent="0.25">
      <c r="AS170" t="s">
        <v>14</v>
      </c>
      <c r="AT170" t="s">
        <v>100</v>
      </c>
      <c r="AU170">
        <v>87089.219894409107</v>
      </c>
      <c r="AV170">
        <v>18867.069969177199</v>
      </c>
      <c r="AW170">
        <v>420</v>
      </c>
      <c r="AX170">
        <v>80</v>
      </c>
    </row>
    <row r="171" spans="45:50" x14ac:dyDescent="0.25">
      <c r="AS171" t="s">
        <v>15</v>
      </c>
      <c r="AT171" t="s">
        <v>100</v>
      </c>
      <c r="AU171">
        <v>160011.03020477199</v>
      </c>
      <c r="AV171">
        <v>67222.659713745103</v>
      </c>
      <c r="AW171">
        <v>670</v>
      </c>
      <c r="AX171">
        <v>260</v>
      </c>
    </row>
    <row r="172" spans="45:50" x14ac:dyDescent="0.25">
      <c r="AS172" t="s">
        <v>16</v>
      </c>
      <c r="AT172" t="s">
        <v>100</v>
      </c>
      <c r="AU172">
        <v>107160.870353698</v>
      </c>
      <c r="AV172">
        <v>19917.9699554443</v>
      </c>
      <c r="AW172">
        <v>396</v>
      </c>
      <c r="AX172">
        <v>73</v>
      </c>
    </row>
    <row r="173" spans="45:50" x14ac:dyDescent="0.25">
      <c r="AS173" t="s">
        <v>17</v>
      </c>
      <c r="AT173" t="s">
        <v>100</v>
      </c>
      <c r="AU173">
        <v>27807.319969177199</v>
      </c>
      <c r="AV173">
        <v>5387.5900878906205</v>
      </c>
      <c r="AW173">
        <v>163</v>
      </c>
      <c r="AX173">
        <v>22</v>
      </c>
    </row>
    <row r="174" spans="45:50" x14ac:dyDescent="0.25">
      <c r="AS174" t="s">
        <v>18</v>
      </c>
      <c r="AT174" t="s">
        <v>100</v>
      </c>
      <c r="AU174">
        <v>76008.810104370103</v>
      </c>
      <c r="AV174">
        <v>12989.250026702801</v>
      </c>
      <c r="AW174">
        <v>319</v>
      </c>
      <c r="AX174">
        <v>61</v>
      </c>
    </row>
    <row r="175" spans="45:50" x14ac:dyDescent="0.25">
      <c r="AS175" t="s">
        <v>21</v>
      </c>
      <c r="AT175" t="s">
        <v>100</v>
      </c>
      <c r="AU175">
        <v>265820.860210418</v>
      </c>
      <c r="AV175">
        <v>36590.370208740198</v>
      </c>
      <c r="AW175">
        <v>949</v>
      </c>
      <c r="AX175">
        <v>146</v>
      </c>
    </row>
    <row r="176" spans="45:50" x14ac:dyDescent="0.25">
      <c r="AS176" t="s">
        <v>24</v>
      </c>
      <c r="AT176" t="s">
        <v>100</v>
      </c>
      <c r="AU176">
        <v>59002.960144042903</v>
      </c>
      <c r="AV176">
        <v>23994.8300628662</v>
      </c>
      <c r="AW176">
        <v>266</v>
      </c>
      <c r="AX176">
        <v>88</v>
      </c>
    </row>
    <row r="177" spans="45:50" x14ac:dyDescent="0.25">
      <c r="AS177" t="s">
        <v>25</v>
      </c>
      <c r="AT177" t="s">
        <v>100</v>
      </c>
      <c r="AU177">
        <v>18147.039970397898</v>
      </c>
      <c r="AV177">
        <v>4873.2701110839798</v>
      </c>
      <c r="AW177">
        <v>86</v>
      </c>
      <c r="AX177">
        <v>19</v>
      </c>
    </row>
    <row r="178" spans="45:50" x14ac:dyDescent="0.25">
      <c r="AS178" t="s">
        <v>26</v>
      </c>
      <c r="AT178" t="s">
        <v>100</v>
      </c>
      <c r="AU178">
        <v>28674.159942626899</v>
      </c>
      <c r="AV178">
        <v>6053.4000549316397</v>
      </c>
      <c r="AW178">
        <v>114</v>
      </c>
      <c r="AX178">
        <v>20</v>
      </c>
    </row>
    <row r="179" spans="45:50" x14ac:dyDescent="0.25">
      <c r="AS179" t="s">
        <v>27</v>
      </c>
      <c r="AT179" t="s">
        <v>100</v>
      </c>
      <c r="AU179">
        <v>29068.840133666901</v>
      </c>
      <c r="AV179">
        <v>2641.2200317382799</v>
      </c>
      <c r="AW179">
        <v>135</v>
      </c>
      <c r="AX179">
        <v>16</v>
      </c>
    </row>
    <row r="180" spans="45:50" x14ac:dyDescent="0.25">
      <c r="AS180" t="s">
        <v>28</v>
      </c>
      <c r="AT180" t="s">
        <v>100</v>
      </c>
      <c r="AU180">
        <v>6963.81004333496</v>
      </c>
      <c r="AV180">
        <v>4423.3699951171802</v>
      </c>
      <c r="AW180">
        <v>32</v>
      </c>
      <c r="AX180">
        <v>19</v>
      </c>
    </row>
    <row r="181" spans="45:50" x14ac:dyDescent="0.25">
      <c r="AS181" t="s">
        <v>41</v>
      </c>
      <c r="AT181" t="s">
        <v>100</v>
      </c>
      <c r="AU181">
        <v>37132.959995269703</v>
      </c>
      <c r="AV181">
        <v>18351.879772186199</v>
      </c>
      <c r="AW181">
        <v>207</v>
      </c>
      <c r="AX181">
        <v>75</v>
      </c>
    </row>
    <row r="182" spans="45:50" x14ac:dyDescent="0.25">
      <c r="AS182" t="s">
        <v>42</v>
      </c>
      <c r="AT182" t="s">
        <v>100</v>
      </c>
      <c r="AU182">
        <v>27858.399986266999</v>
      </c>
      <c r="AV182">
        <v>6297.1000518798801</v>
      </c>
      <c r="AW182">
        <v>155</v>
      </c>
      <c r="AX182">
        <v>27</v>
      </c>
    </row>
    <row r="183" spans="45:50" x14ac:dyDescent="0.25">
      <c r="AS183" t="s">
        <v>45</v>
      </c>
      <c r="AT183" t="s">
        <v>100</v>
      </c>
      <c r="AU183">
        <v>58910.770019531199</v>
      </c>
      <c r="AV183">
        <v>10977.7800445556</v>
      </c>
      <c r="AW183">
        <v>327</v>
      </c>
      <c r="AX183">
        <v>54</v>
      </c>
    </row>
    <row r="184" spans="45:50" x14ac:dyDescent="0.25">
      <c r="AS184" t="s">
        <v>46</v>
      </c>
      <c r="AT184" t="s">
        <v>100</v>
      </c>
      <c r="AU184">
        <v>457563.38088035502</v>
      </c>
      <c r="AV184">
        <v>184992.590667724</v>
      </c>
      <c r="AW184">
        <v>1436</v>
      </c>
      <c r="AX184">
        <v>622</v>
      </c>
    </row>
    <row r="185" spans="45:50" x14ac:dyDescent="0.25">
      <c r="AS185" t="s">
        <v>47</v>
      </c>
      <c r="AT185" t="s">
        <v>100</v>
      </c>
      <c r="AU185">
        <v>2991.1100158691402</v>
      </c>
      <c r="AV185">
        <v>3169.3299407958898</v>
      </c>
      <c r="AW185">
        <v>14</v>
      </c>
      <c r="AX185">
        <v>9</v>
      </c>
    </row>
    <row r="186" spans="45:50" x14ac:dyDescent="0.25">
      <c r="AS186" t="s">
        <v>48</v>
      </c>
      <c r="AT186" t="s">
        <v>100</v>
      </c>
      <c r="AU186">
        <v>41684.670101165699</v>
      </c>
      <c r="AV186">
        <v>7324.1100158691397</v>
      </c>
      <c r="AW186">
        <v>148</v>
      </c>
      <c r="AX186">
        <v>21</v>
      </c>
    </row>
    <row r="187" spans="45:50" x14ac:dyDescent="0.25">
      <c r="AS187" t="s">
        <v>50</v>
      </c>
      <c r="AT187" t="s">
        <v>100</v>
      </c>
      <c r="AU187">
        <v>235796.79062652501</v>
      </c>
      <c r="AV187">
        <v>55634.229759216301</v>
      </c>
      <c r="AW187">
        <v>842</v>
      </c>
      <c r="AX187">
        <v>180</v>
      </c>
    </row>
    <row r="188" spans="45:50" x14ac:dyDescent="0.25">
      <c r="AS188" t="s">
        <v>51</v>
      </c>
      <c r="AT188" t="s">
        <v>100</v>
      </c>
      <c r="AU188">
        <v>19009.589950561502</v>
      </c>
      <c r="AV188">
        <v>6812.60007476806</v>
      </c>
      <c r="AW188">
        <v>101</v>
      </c>
      <c r="AX188">
        <v>35</v>
      </c>
    </row>
    <row r="189" spans="45:50" x14ac:dyDescent="0.25">
      <c r="AS189" t="s">
        <v>54</v>
      </c>
      <c r="AT189" t="s">
        <v>100</v>
      </c>
      <c r="AU189">
        <v>308073.08253478998</v>
      </c>
      <c r="AV189">
        <v>41818.610202789299</v>
      </c>
      <c r="AW189">
        <v>1076</v>
      </c>
      <c r="AX189">
        <v>146</v>
      </c>
    </row>
    <row r="190" spans="45:50" x14ac:dyDescent="0.25">
      <c r="AS190" t="s">
        <v>55</v>
      </c>
      <c r="AT190" t="s">
        <v>100</v>
      </c>
      <c r="AU190">
        <v>71491.550247192296</v>
      </c>
      <c r="AV190">
        <v>28011.039886474598</v>
      </c>
      <c r="AW190">
        <v>244</v>
      </c>
      <c r="AX190">
        <v>84</v>
      </c>
    </row>
    <row r="191" spans="45:50" x14ac:dyDescent="0.25">
      <c r="AS191" t="s">
        <v>56</v>
      </c>
      <c r="AT191" t="s">
        <v>100</v>
      </c>
      <c r="AU191">
        <v>41443.140147209102</v>
      </c>
      <c r="AV191">
        <v>2592.0700225830001</v>
      </c>
      <c r="AW191">
        <v>104</v>
      </c>
      <c r="AX191">
        <v>10</v>
      </c>
    </row>
    <row r="192" spans="45:50" x14ac:dyDescent="0.25">
      <c r="AS192" t="s">
        <v>58</v>
      </c>
      <c r="AT192" t="s">
        <v>100</v>
      </c>
      <c r="AU192">
        <v>251098.081071853</v>
      </c>
      <c r="AV192">
        <v>82018.370286941499</v>
      </c>
      <c r="AW192">
        <v>726</v>
      </c>
      <c r="AX192">
        <v>248</v>
      </c>
    </row>
    <row r="193" spans="45:50" x14ac:dyDescent="0.25">
      <c r="AS193" t="s">
        <v>60</v>
      </c>
      <c r="AT193" t="s">
        <v>100</v>
      </c>
      <c r="AU193">
        <v>160881.57065963699</v>
      </c>
      <c r="AV193">
        <v>137277.76001739499</v>
      </c>
      <c r="AW193">
        <v>479</v>
      </c>
      <c r="AX193">
        <v>397</v>
      </c>
    </row>
    <row r="194" spans="45:50" x14ac:dyDescent="0.25">
      <c r="AS194" t="s">
        <v>61</v>
      </c>
      <c r="AT194" t="s">
        <v>100</v>
      </c>
      <c r="AU194">
        <v>129706.220329284</v>
      </c>
      <c r="AV194">
        <v>345779.532733917</v>
      </c>
      <c r="AW194">
        <v>477</v>
      </c>
      <c r="AX194">
        <v>213</v>
      </c>
    </row>
    <row r="195" spans="45:50" x14ac:dyDescent="0.25">
      <c r="AS195" t="s">
        <v>62</v>
      </c>
      <c r="AT195" t="s">
        <v>100</v>
      </c>
      <c r="AU195">
        <v>195574.17063140799</v>
      </c>
      <c r="AV195">
        <v>55999.580066680901</v>
      </c>
      <c r="AW195">
        <v>501</v>
      </c>
      <c r="AX195">
        <v>136</v>
      </c>
    </row>
    <row r="196" spans="45:50" x14ac:dyDescent="0.25">
      <c r="AS196" t="s">
        <v>64</v>
      </c>
      <c r="AT196" t="s">
        <v>100</v>
      </c>
      <c r="AU196">
        <v>43818.200019836397</v>
      </c>
      <c r="AV196">
        <v>81312.180721282901</v>
      </c>
      <c r="AW196">
        <v>184</v>
      </c>
      <c r="AX196">
        <v>96</v>
      </c>
    </row>
    <row r="197" spans="45:50" x14ac:dyDescent="0.25">
      <c r="AS197" t="s">
        <v>70</v>
      </c>
      <c r="AT197" t="s">
        <v>100</v>
      </c>
      <c r="AU197">
        <v>165441.66083145101</v>
      </c>
      <c r="AV197">
        <v>43814.640075683499</v>
      </c>
      <c r="AW197">
        <v>507</v>
      </c>
      <c r="AX197">
        <v>144</v>
      </c>
    </row>
    <row r="198" spans="45:50" x14ac:dyDescent="0.25">
      <c r="AS198" t="s">
        <v>71</v>
      </c>
      <c r="AT198" t="s">
        <v>100</v>
      </c>
      <c r="AU198">
        <v>40699.670013427698</v>
      </c>
      <c r="AV198">
        <v>12605.3499259948</v>
      </c>
      <c r="AW198">
        <v>199</v>
      </c>
      <c r="AX198">
        <v>43</v>
      </c>
    </row>
    <row r="199" spans="45:50" x14ac:dyDescent="0.25">
      <c r="AS199" t="s">
        <v>72</v>
      </c>
      <c r="AT199" t="s">
        <v>100</v>
      </c>
      <c r="AU199">
        <v>47.619998931884702</v>
      </c>
      <c r="AV199">
        <v>179</v>
      </c>
      <c r="AW199">
        <v>3</v>
      </c>
      <c r="AX199">
        <v>4</v>
      </c>
    </row>
    <row r="200" spans="45:50" x14ac:dyDescent="0.25">
      <c r="AS200" t="s">
        <v>75</v>
      </c>
      <c r="AT200" t="s">
        <v>100</v>
      </c>
      <c r="AU200">
        <v>178701.759963989</v>
      </c>
      <c r="AV200">
        <v>38190.690258026101</v>
      </c>
      <c r="AW200">
        <v>1050</v>
      </c>
      <c r="AX200">
        <v>152</v>
      </c>
    </row>
    <row r="201" spans="45:50" x14ac:dyDescent="0.25">
      <c r="AS201" t="s">
        <v>76</v>
      </c>
      <c r="AT201" t="s">
        <v>100</v>
      </c>
      <c r="AU201">
        <v>69827.640335082993</v>
      </c>
      <c r="AV201">
        <v>35256.170211791898</v>
      </c>
      <c r="AW201">
        <v>200</v>
      </c>
      <c r="AX201">
        <v>88</v>
      </c>
    </row>
    <row r="202" spans="45:50" x14ac:dyDescent="0.25">
      <c r="AS202" t="s">
        <v>77</v>
      </c>
      <c r="AT202" t="s">
        <v>100</v>
      </c>
      <c r="AU202">
        <v>96186.120288848804</v>
      </c>
      <c r="AV202">
        <v>53869.819969177202</v>
      </c>
      <c r="AW202">
        <v>421</v>
      </c>
      <c r="AX202">
        <v>202</v>
      </c>
    </row>
    <row r="203" spans="45:50" x14ac:dyDescent="0.25">
      <c r="AS203" t="s">
        <v>80</v>
      </c>
      <c r="AT203" t="s">
        <v>100</v>
      </c>
      <c r="AU203">
        <v>104023.52016067501</v>
      </c>
      <c r="AV203">
        <v>29544.0001678466</v>
      </c>
      <c r="AW203">
        <v>384</v>
      </c>
      <c r="AX203">
        <v>107</v>
      </c>
    </row>
    <row r="204" spans="45:50" x14ac:dyDescent="0.25">
      <c r="AS204" t="s">
        <v>81</v>
      </c>
      <c r="AT204" t="s">
        <v>100</v>
      </c>
      <c r="AU204">
        <v>134516.75020217799</v>
      </c>
      <c r="AV204">
        <v>39217.4400596618</v>
      </c>
      <c r="AW204">
        <v>579</v>
      </c>
      <c r="AX204">
        <v>153</v>
      </c>
    </row>
    <row r="205" spans="45:50" x14ac:dyDescent="0.25">
      <c r="AS205" t="s">
        <v>83</v>
      </c>
      <c r="AT205" t="s">
        <v>100</v>
      </c>
      <c r="AU205">
        <v>11321.2399997711</v>
      </c>
      <c r="AV205">
        <v>6273.3500366210901</v>
      </c>
      <c r="AW205">
        <v>61</v>
      </c>
      <c r="AX205">
        <v>23</v>
      </c>
    </row>
  </sheetData>
  <mergeCells count="4">
    <mergeCell ref="AH1:AJ1"/>
    <mergeCell ref="AN1:AP1"/>
    <mergeCell ref="M1:O1"/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E758-BBFA-4F3F-A539-BFC1AA0597F6}">
  <dimension ref="A2:J167"/>
  <sheetViews>
    <sheetView workbookViewId="0">
      <selection activeCell="G5" sqref="G5:I88"/>
    </sheetView>
  </sheetViews>
  <sheetFormatPr defaultRowHeight="15" x14ac:dyDescent="0.25"/>
  <cols>
    <col min="1" max="1" width="18.7109375" bestFit="1" customWidth="1"/>
    <col min="2" max="2" width="15.28515625" bestFit="1" customWidth="1"/>
    <col min="3" max="3" width="9.28515625" bestFit="1" customWidth="1"/>
    <col min="7" max="7" width="16" bestFit="1" customWidth="1"/>
    <col min="8" max="8" width="16.28515625" bestFit="1" customWidth="1"/>
    <col min="9" max="9" width="14.7109375" bestFit="1" customWidth="1"/>
    <col min="10" max="10" width="11.28515625" bestFit="1" customWidth="1"/>
  </cols>
  <sheetData>
    <row r="2" spans="1:10" x14ac:dyDescent="0.25">
      <c r="A2" t="s">
        <v>0</v>
      </c>
      <c r="B2" t="s">
        <v>1</v>
      </c>
      <c r="C2" t="s">
        <v>2</v>
      </c>
    </row>
    <row r="3" spans="1:10" x14ac:dyDescent="0.25">
      <c r="A3" t="s">
        <v>3</v>
      </c>
      <c r="B3" t="s">
        <v>4</v>
      </c>
      <c r="C3">
        <v>1206</v>
      </c>
    </row>
    <row r="4" spans="1:10" x14ac:dyDescent="0.25">
      <c r="A4" t="s">
        <v>3</v>
      </c>
      <c r="B4" t="s">
        <v>5</v>
      </c>
      <c r="C4">
        <v>124</v>
      </c>
      <c r="G4" s="1" t="s">
        <v>91</v>
      </c>
      <c r="H4" s="1" t="s">
        <v>90</v>
      </c>
    </row>
    <row r="5" spans="1:10" x14ac:dyDescent="0.25">
      <c r="A5" t="s">
        <v>6</v>
      </c>
      <c r="B5" t="s">
        <v>4</v>
      </c>
      <c r="C5">
        <v>940</v>
      </c>
      <c r="G5" s="1" t="s">
        <v>88</v>
      </c>
      <c r="H5" t="s">
        <v>4</v>
      </c>
      <c r="I5" t="s">
        <v>5</v>
      </c>
      <c r="J5" t="s">
        <v>89</v>
      </c>
    </row>
    <row r="6" spans="1:10" x14ac:dyDescent="0.25">
      <c r="A6" t="s">
        <v>6</v>
      </c>
      <c r="B6" t="s">
        <v>5</v>
      </c>
      <c r="C6">
        <v>46</v>
      </c>
      <c r="G6" s="2" t="s">
        <v>3</v>
      </c>
      <c r="H6" s="4">
        <v>1206</v>
      </c>
      <c r="I6" s="4">
        <v>124</v>
      </c>
      <c r="J6" s="4">
        <v>1330</v>
      </c>
    </row>
    <row r="7" spans="1:10" x14ac:dyDescent="0.25">
      <c r="A7" t="s">
        <v>7</v>
      </c>
      <c r="B7" t="s">
        <v>4</v>
      </c>
      <c r="C7">
        <v>2342</v>
      </c>
      <c r="G7" s="2" t="s">
        <v>6</v>
      </c>
      <c r="H7" s="4">
        <v>940</v>
      </c>
      <c r="I7" s="4">
        <v>46</v>
      </c>
      <c r="J7" s="4">
        <v>986</v>
      </c>
    </row>
    <row r="8" spans="1:10" x14ac:dyDescent="0.25">
      <c r="A8" t="s">
        <v>7</v>
      </c>
      <c r="B8" t="s">
        <v>5</v>
      </c>
      <c r="C8">
        <v>176</v>
      </c>
      <c r="G8" s="2" t="s">
        <v>7</v>
      </c>
      <c r="H8" s="4">
        <v>2342</v>
      </c>
      <c r="I8" s="4">
        <v>176</v>
      </c>
      <c r="J8" s="4">
        <v>2518</v>
      </c>
    </row>
    <row r="9" spans="1:10" x14ac:dyDescent="0.25">
      <c r="A9" t="s">
        <v>8</v>
      </c>
      <c r="B9" t="s">
        <v>4</v>
      </c>
      <c r="C9">
        <v>5520</v>
      </c>
      <c r="G9" s="2" t="s">
        <v>8</v>
      </c>
      <c r="H9" s="4">
        <v>5520</v>
      </c>
      <c r="I9" s="4">
        <v>653</v>
      </c>
      <c r="J9" s="4">
        <v>6173</v>
      </c>
    </row>
    <row r="10" spans="1:10" x14ac:dyDescent="0.25">
      <c r="A10" t="s">
        <v>8</v>
      </c>
      <c r="B10" t="s">
        <v>5</v>
      </c>
      <c r="C10">
        <v>653</v>
      </c>
      <c r="G10" s="2" t="s">
        <v>9</v>
      </c>
      <c r="H10" s="4">
        <v>894</v>
      </c>
      <c r="I10" s="4">
        <v>262</v>
      </c>
      <c r="J10" s="4">
        <v>1156</v>
      </c>
    </row>
    <row r="11" spans="1:10" x14ac:dyDescent="0.25">
      <c r="A11" t="s">
        <v>9</v>
      </c>
      <c r="B11" t="s">
        <v>4</v>
      </c>
      <c r="C11">
        <v>894</v>
      </c>
      <c r="G11" s="2" t="s">
        <v>10</v>
      </c>
      <c r="H11" s="4">
        <v>2951</v>
      </c>
      <c r="I11" s="4">
        <v>358</v>
      </c>
      <c r="J11" s="4">
        <v>3309</v>
      </c>
    </row>
    <row r="12" spans="1:10" x14ac:dyDescent="0.25">
      <c r="A12" t="s">
        <v>9</v>
      </c>
      <c r="B12" t="s">
        <v>5</v>
      </c>
      <c r="C12">
        <v>262</v>
      </c>
      <c r="G12" s="2" t="s">
        <v>11</v>
      </c>
      <c r="H12" s="4">
        <v>1948</v>
      </c>
      <c r="I12" s="4">
        <v>282</v>
      </c>
      <c r="J12" s="4">
        <v>2230</v>
      </c>
    </row>
    <row r="13" spans="1:10" x14ac:dyDescent="0.25">
      <c r="A13" t="s">
        <v>10</v>
      </c>
      <c r="B13" t="s">
        <v>4</v>
      </c>
      <c r="C13">
        <v>2951</v>
      </c>
      <c r="G13" s="2" t="s">
        <v>12</v>
      </c>
      <c r="H13" s="4">
        <v>1916</v>
      </c>
      <c r="I13" s="4">
        <v>138</v>
      </c>
      <c r="J13" s="4">
        <v>2054</v>
      </c>
    </row>
    <row r="14" spans="1:10" x14ac:dyDescent="0.25">
      <c r="A14" t="s">
        <v>10</v>
      </c>
      <c r="B14" t="s">
        <v>5</v>
      </c>
      <c r="C14">
        <v>358</v>
      </c>
      <c r="G14" s="2" t="s">
        <v>13</v>
      </c>
      <c r="H14" s="4">
        <v>2730</v>
      </c>
      <c r="I14" s="4">
        <v>168</v>
      </c>
      <c r="J14" s="4">
        <v>2898</v>
      </c>
    </row>
    <row r="15" spans="1:10" x14ac:dyDescent="0.25">
      <c r="A15" t="s">
        <v>11</v>
      </c>
      <c r="B15" t="s">
        <v>4</v>
      </c>
      <c r="C15">
        <v>1948</v>
      </c>
      <c r="G15" s="2" t="s">
        <v>14</v>
      </c>
      <c r="H15" s="4">
        <v>1326</v>
      </c>
      <c r="I15" s="4">
        <v>90</v>
      </c>
      <c r="J15" s="4">
        <v>1416</v>
      </c>
    </row>
    <row r="16" spans="1:10" x14ac:dyDescent="0.25">
      <c r="A16" t="s">
        <v>11</v>
      </c>
      <c r="B16" t="s">
        <v>5</v>
      </c>
      <c r="C16">
        <v>282</v>
      </c>
      <c r="G16" s="2" t="s">
        <v>15</v>
      </c>
      <c r="H16" s="4">
        <v>2435</v>
      </c>
      <c r="I16" s="4">
        <v>384</v>
      </c>
      <c r="J16" s="4">
        <v>2819</v>
      </c>
    </row>
    <row r="17" spans="1:10" x14ac:dyDescent="0.25">
      <c r="A17" t="s">
        <v>12</v>
      </c>
      <c r="B17" t="s">
        <v>4</v>
      </c>
      <c r="C17">
        <v>1916</v>
      </c>
      <c r="G17" s="2" t="s">
        <v>16</v>
      </c>
      <c r="H17" s="4">
        <v>1187</v>
      </c>
      <c r="I17" s="4">
        <v>110</v>
      </c>
      <c r="J17" s="4">
        <v>1297</v>
      </c>
    </row>
    <row r="18" spans="1:10" x14ac:dyDescent="0.25">
      <c r="A18" t="s">
        <v>12</v>
      </c>
      <c r="B18" t="s">
        <v>5</v>
      </c>
      <c r="C18">
        <v>138</v>
      </c>
      <c r="G18" s="2" t="s">
        <v>17</v>
      </c>
      <c r="H18" s="4">
        <v>2631</v>
      </c>
      <c r="I18" s="4">
        <v>1163</v>
      </c>
      <c r="J18" s="4">
        <v>3794</v>
      </c>
    </row>
    <row r="19" spans="1:10" x14ac:dyDescent="0.25">
      <c r="A19" t="s">
        <v>13</v>
      </c>
      <c r="B19" t="s">
        <v>4</v>
      </c>
      <c r="C19">
        <v>2730</v>
      </c>
      <c r="G19" s="2" t="s">
        <v>18</v>
      </c>
      <c r="H19" s="4">
        <v>2552</v>
      </c>
      <c r="I19" s="4">
        <v>460</v>
      </c>
      <c r="J19" s="4">
        <v>3012</v>
      </c>
    </row>
    <row r="20" spans="1:10" x14ac:dyDescent="0.25">
      <c r="A20" t="s">
        <v>13</v>
      </c>
      <c r="B20" t="s">
        <v>5</v>
      </c>
      <c r="C20">
        <v>168</v>
      </c>
      <c r="G20" s="2" t="s">
        <v>19</v>
      </c>
      <c r="H20" s="4">
        <v>1252</v>
      </c>
      <c r="I20" s="4">
        <v>133</v>
      </c>
      <c r="J20" s="4">
        <v>1385</v>
      </c>
    </row>
    <row r="21" spans="1:10" x14ac:dyDescent="0.25">
      <c r="A21" t="s">
        <v>14</v>
      </c>
      <c r="B21" t="s">
        <v>4</v>
      </c>
      <c r="C21">
        <v>1326</v>
      </c>
      <c r="G21" s="2" t="s">
        <v>20</v>
      </c>
      <c r="H21" s="4">
        <v>903</v>
      </c>
      <c r="I21" s="4">
        <v>252</v>
      </c>
      <c r="J21" s="4">
        <v>1155</v>
      </c>
    </row>
    <row r="22" spans="1:10" x14ac:dyDescent="0.25">
      <c r="A22" t="s">
        <v>14</v>
      </c>
      <c r="B22" t="s">
        <v>5</v>
      </c>
      <c r="C22">
        <v>90</v>
      </c>
      <c r="G22" s="2" t="s">
        <v>21</v>
      </c>
      <c r="H22" s="4">
        <v>2457</v>
      </c>
      <c r="I22" s="4">
        <v>147</v>
      </c>
      <c r="J22" s="4">
        <v>2604</v>
      </c>
    </row>
    <row r="23" spans="1:10" x14ac:dyDescent="0.25">
      <c r="A23" t="s">
        <v>15</v>
      </c>
      <c r="B23" t="s">
        <v>4</v>
      </c>
      <c r="C23">
        <v>2435</v>
      </c>
      <c r="G23" s="2" t="s">
        <v>22</v>
      </c>
      <c r="H23" s="4">
        <v>622</v>
      </c>
      <c r="I23" s="4">
        <v>63</v>
      </c>
      <c r="J23" s="4">
        <v>685</v>
      </c>
    </row>
    <row r="24" spans="1:10" x14ac:dyDescent="0.25">
      <c r="A24" t="s">
        <v>15</v>
      </c>
      <c r="B24" t="s">
        <v>5</v>
      </c>
      <c r="C24">
        <v>384</v>
      </c>
      <c r="G24" s="2" t="s">
        <v>23</v>
      </c>
      <c r="H24" s="4">
        <v>68</v>
      </c>
      <c r="I24" s="4">
        <v>6</v>
      </c>
      <c r="J24" s="4">
        <v>74</v>
      </c>
    </row>
    <row r="25" spans="1:10" x14ac:dyDescent="0.25">
      <c r="A25" t="s">
        <v>16</v>
      </c>
      <c r="B25" t="s">
        <v>4</v>
      </c>
      <c r="C25">
        <v>1187</v>
      </c>
      <c r="G25" s="2" t="s">
        <v>24</v>
      </c>
      <c r="H25" s="4">
        <v>544</v>
      </c>
      <c r="I25" s="4">
        <v>79</v>
      </c>
      <c r="J25" s="4">
        <v>623</v>
      </c>
    </row>
    <row r="26" spans="1:10" x14ac:dyDescent="0.25">
      <c r="A26" t="s">
        <v>16</v>
      </c>
      <c r="B26" t="s">
        <v>5</v>
      </c>
      <c r="C26">
        <v>110</v>
      </c>
      <c r="G26" s="2" t="s">
        <v>25</v>
      </c>
      <c r="H26" s="4">
        <v>815</v>
      </c>
      <c r="I26" s="4">
        <v>139</v>
      </c>
      <c r="J26" s="4">
        <v>954</v>
      </c>
    </row>
    <row r="27" spans="1:10" x14ac:dyDescent="0.25">
      <c r="A27" t="s">
        <v>17</v>
      </c>
      <c r="B27" t="s">
        <v>4</v>
      </c>
      <c r="C27">
        <v>2631</v>
      </c>
      <c r="G27" s="2" t="s">
        <v>26</v>
      </c>
      <c r="H27" s="4">
        <v>1407</v>
      </c>
      <c r="I27" s="4">
        <v>168</v>
      </c>
      <c r="J27" s="4">
        <v>1575</v>
      </c>
    </row>
    <row r="28" spans="1:10" x14ac:dyDescent="0.25">
      <c r="A28" t="s">
        <v>17</v>
      </c>
      <c r="B28" t="s">
        <v>5</v>
      </c>
      <c r="C28">
        <v>1163</v>
      </c>
      <c r="G28" s="2" t="s">
        <v>27</v>
      </c>
      <c r="H28" s="4">
        <v>1150</v>
      </c>
      <c r="I28" s="4">
        <v>88</v>
      </c>
      <c r="J28" s="4">
        <v>1238</v>
      </c>
    </row>
    <row r="29" spans="1:10" x14ac:dyDescent="0.25">
      <c r="A29" t="s">
        <v>18</v>
      </c>
      <c r="B29" t="s">
        <v>4</v>
      </c>
      <c r="C29">
        <v>2552</v>
      </c>
      <c r="G29" s="2" t="s">
        <v>28</v>
      </c>
      <c r="H29" s="4">
        <v>1634</v>
      </c>
      <c r="I29" s="4">
        <v>189</v>
      </c>
      <c r="J29" s="4">
        <v>1823</v>
      </c>
    </row>
    <row r="30" spans="1:10" x14ac:dyDescent="0.25">
      <c r="A30" t="s">
        <v>18</v>
      </c>
      <c r="B30" t="s">
        <v>5</v>
      </c>
      <c r="C30">
        <v>460</v>
      </c>
      <c r="G30" s="2" t="s">
        <v>29</v>
      </c>
      <c r="H30" s="4">
        <v>1028</v>
      </c>
      <c r="I30" s="4">
        <v>401</v>
      </c>
      <c r="J30" s="4">
        <v>1429</v>
      </c>
    </row>
    <row r="31" spans="1:10" x14ac:dyDescent="0.25">
      <c r="A31" t="s">
        <v>19</v>
      </c>
      <c r="B31" t="s">
        <v>4</v>
      </c>
      <c r="C31">
        <v>1252</v>
      </c>
      <c r="G31" s="2" t="s">
        <v>30</v>
      </c>
      <c r="H31" s="4">
        <v>495</v>
      </c>
      <c r="I31" s="4">
        <v>37</v>
      </c>
      <c r="J31" s="4">
        <v>532</v>
      </c>
    </row>
    <row r="32" spans="1:10" x14ac:dyDescent="0.25">
      <c r="A32" t="s">
        <v>19</v>
      </c>
      <c r="B32" t="s">
        <v>5</v>
      </c>
      <c r="C32">
        <v>133</v>
      </c>
      <c r="G32" s="2" t="s">
        <v>31</v>
      </c>
      <c r="H32" s="4">
        <v>94</v>
      </c>
      <c r="I32" s="4">
        <v>72</v>
      </c>
      <c r="J32" s="4">
        <v>166</v>
      </c>
    </row>
    <row r="33" spans="1:10" x14ac:dyDescent="0.25">
      <c r="A33" t="s">
        <v>20</v>
      </c>
      <c r="B33" t="s">
        <v>4</v>
      </c>
      <c r="C33">
        <v>903</v>
      </c>
      <c r="G33" s="2" t="s">
        <v>32</v>
      </c>
      <c r="H33" s="4">
        <v>1673</v>
      </c>
      <c r="I33" s="4">
        <v>251</v>
      </c>
      <c r="J33" s="4">
        <v>1924</v>
      </c>
    </row>
    <row r="34" spans="1:10" x14ac:dyDescent="0.25">
      <c r="A34" t="s">
        <v>20</v>
      </c>
      <c r="B34" t="s">
        <v>5</v>
      </c>
      <c r="C34">
        <v>252</v>
      </c>
      <c r="G34" s="2" t="s">
        <v>33</v>
      </c>
      <c r="H34" s="4">
        <v>401</v>
      </c>
      <c r="I34" s="4">
        <v>194</v>
      </c>
      <c r="J34" s="4">
        <v>595</v>
      </c>
    </row>
    <row r="35" spans="1:10" x14ac:dyDescent="0.25">
      <c r="A35" t="s">
        <v>21</v>
      </c>
      <c r="B35" t="s">
        <v>4</v>
      </c>
      <c r="C35">
        <v>2457</v>
      </c>
      <c r="G35" s="2" t="s">
        <v>34</v>
      </c>
      <c r="H35" s="4">
        <v>326</v>
      </c>
      <c r="I35" s="4">
        <v>42</v>
      </c>
      <c r="J35" s="4">
        <v>368</v>
      </c>
    </row>
    <row r="36" spans="1:10" x14ac:dyDescent="0.25">
      <c r="A36" t="s">
        <v>21</v>
      </c>
      <c r="B36" t="s">
        <v>5</v>
      </c>
      <c r="C36">
        <v>147</v>
      </c>
      <c r="G36" s="2" t="s">
        <v>35</v>
      </c>
      <c r="H36" s="4">
        <v>60</v>
      </c>
      <c r="I36" s="4">
        <v>11</v>
      </c>
      <c r="J36" s="4">
        <v>71</v>
      </c>
    </row>
    <row r="37" spans="1:10" x14ac:dyDescent="0.25">
      <c r="A37" t="s">
        <v>22</v>
      </c>
      <c r="B37" t="s">
        <v>4</v>
      </c>
      <c r="C37">
        <v>622</v>
      </c>
      <c r="G37" s="2" t="s">
        <v>36</v>
      </c>
      <c r="H37" s="4">
        <v>64</v>
      </c>
      <c r="I37" s="4">
        <v>28</v>
      </c>
      <c r="J37" s="4">
        <v>92</v>
      </c>
    </row>
    <row r="38" spans="1:10" x14ac:dyDescent="0.25">
      <c r="A38" t="s">
        <v>22</v>
      </c>
      <c r="B38" t="s">
        <v>5</v>
      </c>
      <c r="C38">
        <v>63</v>
      </c>
      <c r="G38" s="2" t="s">
        <v>37</v>
      </c>
      <c r="H38" s="4"/>
      <c r="I38" s="4">
        <v>1</v>
      </c>
      <c r="J38" s="4">
        <v>1</v>
      </c>
    </row>
    <row r="39" spans="1:10" x14ac:dyDescent="0.25">
      <c r="A39" t="s">
        <v>23</v>
      </c>
      <c r="B39" t="s">
        <v>4</v>
      </c>
      <c r="C39">
        <v>68</v>
      </c>
      <c r="G39" s="2" t="s">
        <v>38</v>
      </c>
      <c r="H39" s="4">
        <v>948</v>
      </c>
      <c r="I39" s="4">
        <v>60</v>
      </c>
      <c r="J39" s="4">
        <v>1008</v>
      </c>
    </row>
    <row r="40" spans="1:10" x14ac:dyDescent="0.25">
      <c r="A40" t="s">
        <v>23</v>
      </c>
      <c r="B40" t="s">
        <v>5</v>
      </c>
      <c r="C40">
        <v>6</v>
      </c>
      <c r="G40" s="2" t="s">
        <v>39</v>
      </c>
      <c r="H40" s="4">
        <v>198</v>
      </c>
      <c r="I40" s="4">
        <v>30</v>
      </c>
      <c r="J40" s="4">
        <v>228</v>
      </c>
    </row>
    <row r="41" spans="1:10" x14ac:dyDescent="0.25">
      <c r="A41" t="s">
        <v>24</v>
      </c>
      <c r="B41" t="s">
        <v>4</v>
      </c>
      <c r="C41">
        <v>544</v>
      </c>
      <c r="G41" s="2" t="s">
        <v>40</v>
      </c>
      <c r="H41" s="4">
        <v>197</v>
      </c>
      <c r="I41" s="4">
        <v>9</v>
      </c>
      <c r="J41" s="4">
        <v>206</v>
      </c>
    </row>
    <row r="42" spans="1:10" x14ac:dyDescent="0.25">
      <c r="A42" t="s">
        <v>24</v>
      </c>
      <c r="B42" t="s">
        <v>5</v>
      </c>
      <c r="C42">
        <v>79</v>
      </c>
      <c r="G42" s="2" t="s">
        <v>41</v>
      </c>
      <c r="H42" s="4">
        <v>1205</v>
      </c>
      <c r="I42" s="4">
        <v>164</v>
      </c>
      <c r="J42" s="4">
        <v>1369</v>
      </c>
    </row>
    <row r="43" spans="1:10" x14ac:dyDescent="0.25">
      <c r="A43" t="s">
        <v>25</v>
      </c>
      <c r="B43" t="s">
        <v>4</v>
      </c>
      <c r="C43">
        <v>815</v>
      </c>
      <c r="G43" s="2" t="s">
        <v>42</v>
      </c>
      <c r="H43" s="4">
        <v>1806</v>
      </c>
      <c r="I43" s="4">
        <v>313</v>
      </c>
      <c r="J43" s="4">
        <v>2119</v>
      </c>
    </row>
    <row r="44" spans="1:10" x14ac:dyDescent="0.25">
      <c r="A44" t="s">
        <v>25</v>
      </c>
      <c r="B44" t="s">
        <v>5</v>
      </c>
      <c r="C44">
        <v>139</v>
      </c>
      <c r="G44" s="2" t="s">
        <v>43</v>
      </c>
      <c r="H44" s="4">
        <v>215</v>
      </c>
      <c r="I44" s="4">
        <v>195</v>
      </c>
      <c r="J44" s="4">
        <v>410</v>
      </c>
    </row>
    <row r="45" spans="1:10" x14ac:dyDescent="0.25">
      <c r="A45" t="s">
        <v>26</v>
      </c>
      <c r="B45" t="s">
        <v>4</v>
      </c>
      <c r="C45">
        <v>1407</v>
      </c>
      <c r="G45" s="2" t="s">
        <v>44</v>
      </c>
      <c r="H45" s="4">
        <v>123</v>
      </c>
      <c r="I45" s="4">
        <v>19</v>
      </c>
      <c r="J45" s="4">
        <v>142</v>
      </c>
    </row>
    <row r="46" spans="1:10" x14ac:dyDescent="0.25">
      <c r="A46" t="s">
        <v>26</v>
      </c>
      <c r="B46" t="s">
        <v>5</v>
      </c>
      <c r="C46">
        <v>168</v>
      </c>
      <c r="G46" s="2" t="s">
        <v>45</v>
      </c>
      <c r="H46" s="4">
        <v>3153</v>
      </c>
      <c r="I46" s="4">
        <v>394</v>
      </c>
      <c r="J46" s="4">
        <v>3547</v>
      </c>
    </row>
    <row r="47" spans="1:10" x14ac:dyDescent="0.25">
      <c r="A47" t="s">
        <v>27</v>
      </c>
      <c r="B47" t="s">
        <v>4</v>
      </c>
      <c r="C47">
        <v>1150</v>
      </c>
      <c r="G47" s="2" t="s">
        <v>46</v>
      </c>
      <c r="H47" s="4">
        <v>4569</v>
      </c>
      <c r="I47" s="4">
        <v>1137</v>
      </c>
      <c r="J47" s="4">
        <v>5706</v>
      </c>
    </row>
    <row r="48" spans="1:10" x14ac:dyDescent="0.25">
      <c r="A48" t="s">
        <v>27</v>
      </c>
      <c r="B48" t="s">
        <v>5</v>
      </c>
      <c r="C48">
        <v>88</v>
      </c>
      <c r="G48" s="2" t="s">
        <v>47</v>
      </c>
      <c r="H48" s="4">
        <v>3174</v>
      </c>
      <c r="I48" s="4">
        <v>360</v>
      </c>
      <c r="J48" s="4">
        <v>3534</v>
      </c>
    </row>
    <row r="49" spans="1:10" x14ac:dyDescent="0.25">
      <c r="A49" t="s">
        <v>28</v>
      </c>
      <c r="B49" t="s">
        <v>4</v>
      </c>
      <c r="C49">
        <v>1634</v>
      </c>
      <c r="G49" s="2" t="s">
        <v>48</v>
      </c>
      <c r="H49" s="4">
        <v>1499</v>
      </c>
      <c r="I49" s="4">
        <v>237</v>
      </c>
      <c r="J49" s="4">
        <v>1736</v>
      </c>
    </row>
    <row r="50" spans="1:10" x14ac:dyDescent="0.25">
      <c r="A50" t="s">
        <v>28</v>
      </c>
      <c r="B50" t="s">
        <v>5</v>
      </c>
      <c r="C50">
        <v>189</v>
      </c>
      <c r="G50" s="2" t="s">
        <v>49</v>
      </c>
      <c r="H50" s="4">
        <v>976</v>
      </c>
      <c r="I50" s="4">
        <v>74</v>
      </c>
      <c r="J50" s="4">
        <v>1050</v>
      </c>
    </row>
    <row r="51" spans="1:10" x14ac:dyDescent="0.25">
      <c r="A51" t="s">
        <v>29</v>
      </c>
      <c r="B51" t="s">
        <v>4</v>
      </c>
      <c r="C51">
        <v>1028</v>
      </c>
      <c r="G51" s="2" t="s">
        <v>50</v>
      </c>
      <c r="H51" s="4">
        <v>1770</v>
      </c>
      <c r="I51" s="4">
        <v>134</v>
      </c>
      <c r="J51" s="4">
        <v>1904</v>
      </c>
    </row>
    <row r="52" spans="1:10" x14ac:dyDescent="0.25">
      <c r="A52" t="s">
        <v>29</v>
      </c>
      <c r="B52" t="s">
        <v>5</v>
      </c>
      <c r="C52">
        <v>401</v>
      </c>
      <c r="G52" s="2" t="s">
        <v>51</v>
      </c>
      <c r="H52" s="4">
        <v>2580</v>
      </c>
      <c r="I52" s="4">
        <v>755</v>
      </c>
      <c r="J52" s="4">
        <v>3335</v>
      </c>
    </row>
    <row r="53" spans="1:10" x14ac:dyDescent="0.25">
      <c r="A53" t="s">
        <v>30</v>
      </c>
      <c r="B53" t="s">
        <v>4</v>
      </c>
      <c r="C53">
        <v>495</v>
      </c>
      <c r="G53" s="2" t="s">
        <v>52</v>
      </c>
      <c r="H53" s="4">
        <v>24</v>
      </c>
      <c r="I53" s="4">
        <v>2</v>
      </c>
      <c r="J53" s="4">
        <v>26</v>
      </c>
    </row>
    <row r="54" spans="1:10" x14ac:dyDescent="0.25">
      <c r="A54" t="s">
        <v>30</v>
      </c>
      <c r="B54" t="s">
        <v>5</v>
      </c>
      <c r="C54">
        <v>37</v>
      </c>
      <c r="G54" s="2" t="s">
        <v>53</v>
      </c>
      <c r="H54" s="4">
        <v>2167</v>
      </c>
      <c r="I54" s="4">
        <v>288</v>
      </c>
      <c r="J54" s="4">
        <v>2455</v>
      </c>
    </row>
    <row r="55" spans="1:10" x14ac:dyDescent="0.25">
      <c r="A55" t="s">
        <v>31</v>
      </c>
      <c r="B55" t="s">
        <v>4</v>
      </c>
      <c r="C55">
        <v>94</v>
      </c>
      <c r="G55" s="2" t="s">
        <v>54</v>
      </c>
      <c r="H55" s="4">
        <v>2425</v>
      </c>
      <c r="I55" s="4">
        <v>135</v>
      </c>
      <c r="J55" s="4">
        <v>2560</v>
      </c>
    </row>
    <row r="56" spans="1:10" x14ac:dyDescent="0.25">
      <c r="A56" t="s">
        <v>31</v>
      </c>
      <c r="B56" t="s">
        <v>5</v>
      </c>
      <c r="C56">
        <v>72</v>
      </c>
      <c r="G56" s="2" t="s">
        <v>55</v>
      </c>
      <c r="H56" s="4">
        <v>2466</v>
      </c>
      <c r="I56" s="4">
        <v>646</v>
      </c>
      <c r="J56" s="4">
        <v>3112</v>
      </c>
    </row>
    <row r="57" spans="1:10" x14ac:dyDescent="0.25">
      <c r="A57" t="s">
        <v>32</v>
      </c>
      <c r="B57" t="s">
        <v>4</v>
      </c>
      <c r="C57">
        <v>1673</v>
      </c>
      <c r="G57" s="2" t="s">
        <v>56</v>
      </c>
      <c r="H57" s="4">
        <v>1109</v>
      </c>
      <c r="I57" s="4">
        <v>178</v>
      </c>
      <c r="J57" s="4">
        <v>1287</v>
      </c>
    </row>
    <row r="58" spans="1:10" x14ac:dyDescent="0.25">
      <c r="A58" t="s">
        <v>32</v>
      </c>
      <c r="B58" t="s">
        <v>5</v>
      </c>
      <c r="C58">
        <v>251</v>
      </c>
      <c r="G58" s="2" t="s">
        <v>57</v>
      </c>
      <c r="H58" s="4">
        <v>244</v>
      </c>
      <c r="I58" s="4">
        <v>44</v>
      </c>
      <c r="J58" s="4">
        <v>288</v>
      </c>
    </row>
    <row r="59" spans="1:10" x14ac:dyDescent="0.25">
      <c r="A59" t="s">
        <v>33</v>
      </c>
      <c r="B59" t="s">
        <v>4</v>
      </c>
      <c r="C59">
        <v>401</v>
      </c>
      <c r="G59" s="2" t="s">
        <v>58</v>
      </c>
      <c r="H59" s="4">
        <v>1774</v>
      </c>
      <c r="I59" s="4">
        <v>252</v>
      </c>
      <c r="J59" s="4">
        <v>2026</v>
      </c>
    </row>
    <row r="60" spans="1:10" x14ac:dyDescent="0.25">
      <c r="A60" t="s">
        <v>33</v>
      </c>
      <c r="B60" t="s">
        <v>5</v>
      </c>
      <c r="C60">
        <v>194</v>
      </c>
      <c r="G60" s="2" t="s">
        <v>59</v>
      </c>
      <c r="H60" s="4">
        <v>3356</v>
      </c>
      <c r="I60" s="4">
        <v>679</v>
      </c>
      <c r="J60" s="4">
        <v>4035</v>
      </c>
    </row>
    <row r="61" spans="1:10" x14ac:dyDescent="0.25">
      <c r="A61" t="s">
        <v>34</v>
      </c>
      <c r="B61" t="s">
        <v>4</v>
      </c>
      <c r="C61">
        <v>326</v>
      </c>
      <c r="G61" s="2" t="s">
        <v>60</v>
      </c>
      <c r="H61" s="4">
        <v>1879</v>
      </c>
      <c r="I61" s="4">
        <v>454</v>
      </c>
      <c r="J61" s="4">
        <v>2333</v>
      </c>
    </row>
    <row r="62" spans="1:10" x14ac:dyDescent="0.25">
      <c r="A62" t="s">
        <v>34</v>
      </c>
      <c r="B62" t="s">
        <v>5</v>
      </c>
      <c r="C62">
        <v>42</v>
      </c>
      <c r="G62" s="2" t="s">
        <v>61</v>
      </c>
      <c r="H62" s="4">
        <v>1387</v>
      </c>
      <c r="I62" s="4">
        <v>255</v>
      </c>
      <c r="J62" s="4">
        <v>1642</v>
      </c>
    </row>
    <row r="63" spans="1:10" x14ac:dyDescent="0.25">
      <c r="A63" t="s">
        <v>35</v>
      </c>
      <c r="B63" t="s">
        <v>4</v>
      </c>
      <c r="C63">
        <v>60</v>
      </c>
      <c r="G63" s="2" t="s">
        <v>62</v>
      </c>
      <c r="H63" s="4">
        <v>1577</v>
      </c>
      <c r="I63" s="4">
        <v>247</v>
      </c>
      <c r="J63" s="4">
        <v>1824</v>
      </c>
    </row>
    <row r="64" spans="1:10" x14ac:dyDescent="0.25">
      <c r="A64" t="s">
        <v>35</v>
      </c>
      <c r="B64" t="s">
        <v>5</v>
      </c>
      <c r="C64">
        <v>11</v>
      </c>
      <c r="G64" s="2" t="s">
        <v>63</v>
      </c>
      <c r="H64" s="4">
        <v>1306</v>
      </c>
      <c r="I64" s="4">
        <v>195</v>
      </c>
      <c r="J64" s="4">
        <v>1501</v>
      </c>
    </row>
    <row r="65" spans="1:10" x14ac:dyDescent="0.25">
      <c r="A65" t="s">
        <v>36</v>
      </c>
      <c r="B65" t="s">
        <v>4</v>
      </c>
      <c r="C65">
        <v>64</v>
      </c>
      <c r="G65" s="2" t="s">
        <v>64</v>
      </c>
      <c r="H65" s="4">
        <v>1433</v>
      </c>
      <c r="I65" s="4">
        <v>240</v>
      </c>
      <c r="J65" s="4">
        <v>1673</v>
      </c>
    </row>
    <row r="66" spans="1:10" x14ac:dyDescent="0.25">
      <c r="A66" t="s">
        <v>36</v>
      </c>
      <c r="B66" t="s">
        <v>5</v>
      </c>
      <c r="C66">
        <v>28</v>
      </c>
      <c r="G66" s="2" t="s">
        <v>65</v>
      </c>
      <c r="H66" s="4">
        <v>977</v>
      </c>
      <c r="I66" s="4">
        <v>107</v>
      </c>
      <c r="J66" s="4">
        <v>1084</v>
      </c>
    </row>
    <row r="67" spans="1:10" x14ac:dyDescent="0.25">
      <c r="A67" t="s">
        <v>37</v>
      </c>
      <c r="B67" t="s">
        <v>5</v>
      </c>
      <c r="C67">
        <v>1</v>
      </c>
      <c r="G67" s="2" t="s">
        <v>66</v>
      </c>
      <c r="H67" s="4">
        <v>37</v>
      </c>
      <c r="I67" s="4">
        <v>12</v>
      </c>
      <c r="J67" s="4">
        <v>49</v>
      </c>
    </row>
    <row r="68" spans="1:10" x14ac:dyDescent="0.25">
      <c r="A68" t="s">
        <v>38</v>
      </c>
      <c r="B68" t="s">
        <v>4</v>
      </c>
      <c r="C68">
        <v>948</v>
      </c>
      <c r="G68" s="2" t="s">
        <v>67</v>
      </c>
      <c r="H68" s="4">
        <v>629</v>
      </c>
      <c r="I68" s="4">
        <v>167</v>
      </c>
      <c r="J68" s="4">
        <v>796</v>
      </c>
    </row>
    <row r="69" spans="1:10" x14ac:dyDescent="0.25">
      <c r="A69" t="s">
        <v>38</v>
      </c>
      <c r="B69" t="s">
        <v>5</v>
      </c>
      <c r="C69">
        <v>60</v>
      </c>
      <c r="G69" s="2" t="s">
        <v>68</v>
      </c>
      <c r="H69" s="4">
        <v>310</v>
      </c>
      <c r="I69" s="4">
        <v>58</v>
      </c>
      <c r="J69" s="4">
        <v>368</v>
      </c>
    </row>
    <row r="70" spans="1:10" x14ac:dyDescent="0.25">
      <c r="A70" t="s">
        <v>39</v>
      </c>
      <c r="B70" t="s">
        <v>4</v>
      </c>
      <c r="C70">
        <v>198</v>
      </c>
      <c r="G70" s="2" t="s">
        <v>69</v>
      </c>
      <c r="H70" s="4">
        <v>254</v>
      </c>
      <c r="I70" s="4">
        <v>35</v>
      </c>
      <c r="J70" s="4">
        <v>289</v>
      </c>
    </row>
    <row r="71" spans="1:10" x14ac:dyDescent="0.25">
      <c r="A71" t="s">
        <v>39</v>
      </c>
      <c r="B71" t="s">
        <v>5</v>
      </c>
      <c r="C71">
        <v>30</v>
      </c>
      <c r="G71" s="2" t="s">
        <v>70</v>
      </c>
      <c r="H71" s="4">
        <v>1366</v>
      </c>
      <c r="I71" s="4">
        <v>103</v>
      </c>
      <c r="J71" s="4">
        <v>1469</v>
      </c>
    </row>
    <row r="72" spans="1:10" x14ac:dyDescent="0.25">
      <c r="A72" t="s">
        <v>40</v>
      </c>
      <c r="B72" t="s">
        <v>4</v>
      </c>
      <c r="C72">
        <v>197</v>
      </c>
      <c r="G72" s="2" t="s">
        <v>71</v>
      </c>
      <c r="H72" s="4">
        <v>956</v>
      </c>
      <c r="I72" s="4">
        <v>140</v>
      </c>
      <c r="J72" s="4">
        <v>1096</v>
      </c>
    </row>
    <row r="73" spans="1:10" x14ac:dyDescent="0.25">
      <c r="A73" t="s">
        <v>40</v>
      </c>
      <c r="B73" t="s">
        <v>5</v>
      </c>
      <c r="C73">
        <v>9</v>
      </c>
      <c r="G73" s="2" t="s">
        <v>72</v>
      </c>
      <c r="H73" s="4">
        <v>7</v>
      </c>
      <c r="I73" s="4">
        <v>6</v>
      </c>
      <c r="J73" s="4">
        <v>13</v>
      </c>
    </row>
    <row r="74" spans="1:10" x14ac:dyDescent="0.25">
      <c r="A74" t="s">
        <v>41</v>
      </c>
      <c r="B74" t="s">
        <v>4</v>
      </c>
      <c r="C74">
        <v>1205</v>
      </c>
      <c r="G74" s="2" t="s">
        <v>73</v>
      </c>
      <c r="H74" s="4">
        <v>1173</v>
      </c>
      <c r="I74" s="4">
        <v>100</v>
      </c>
      <c r="J74" s="4">
        <v>1273</v>
      </c>
    </row>
    <row r="75" spans="1:10" x14ac:dyDescent="0.25">
      <c r="A75" t="s">
        <v>41</v>
      </c>
      <c r="B75" t="s">
        <v>5</v>
      </c>
      <c r="C75">
        <v>164</v>
      </c>
      <c r="G75" s="2" t="s">
        <v>74</v>
      </c>
      <c r="H75" s="4">
        <v>1904</v>
      </c>
      <c r="I75" s="4">
        <v>671</v>
      </c>
      <c r="J75" s="4">
        <v>2575</v>
      </c>
    </row>
    <row r="76" spans="1:10" x14ac:dyDescent="0.25">
      <c r="A76" t="s">
        <v>42</v>
      </c>
      <c r="B76" t="s">
        <v>4</v>
      </c>
      <c r="C76">
        <v>1806</v>
      </c>
      <c r="G76" s="2" t="s">
        <v>75</v>
      </c>
      <c r="H76" s="4">
        <v>2971</v>
      </c>
      <c r="I76" s="4">
        <v>402</v>
      </c>
      <c r="J76" s="4">
        <v>3373</v>
      </c>
    </row>
    <row r="77" spans="1:10" x14ac:dyDescent="0.25">
      <c r="A77" t="s">
        <v>42</v>
      </c>
      <c r="B77" t="s">
        <v>5</v>
      </c>
      <c r="C77">
        <v>313</v>
      </c>
      <c r="G77" s="2" t="s">
        <v>76</v>
      </c>
      <c r="H77" s="4">
        <v>2273</v>
      </c>
      <c r="I77" s="4">
        <v>248</v>
      </c>
      <c r="J77" s="4">
        <v>2521</v>
      </c>
    </row>
    <row r="78" spans="1:10" x14ac:dyDescent="0.25">
      <c r="A78" t="s">
        <v>43</v>
      </c>
      <c r="B78" t="s">
        <v>4</v>
      </c>
      <c r="C78">
        <v>215</v>
      </c>
      <c r="G78" s="2" t="s">
        <v>77</v>
      </c>
      <c r="H78" s="4">
        <v>2150</v>
      </c>
      <c r="I78" s="4">
        <v>278</v>
      </c>
      <c r="J78" s="4">
        <v>2428</v>
      </c>
    </row>
    <row r="79" spans="1:10" x14ac:dyDescent="0.25">
      <c r="A79" t="s">
        <v>43</v>
      </c>
      <c r="B79" t="s">
        <v>5</v>
      </c>
      <c r="C79">
        <v>195</v>
      </c>
      <c r="G79" s="2" t="s">
        <v>78</v>
      </c>
      <c r="H79" s="4">
        <v>845</v>
      </c>
      <c r="I79" s="4">
        <v>77</v>
      </c>
      <c r="J79" s="4">
        <v>922</v>
      </c>
    </row>
    <row r="80" spans="1:10" x14ac:dyDescent="0.25">
      <c r="A80" t="s">
        <v>44</v>
      </c>
      <c r="B80" t="s">
        <v>4</v>
      </c>
      <c r="C80">
        <v>123</v>
      </c>
      <c r="G80" s="2" t="s">
        <v>79</v>
      </c>
      <c r="H80" s="4">
        <v>858</v>
      </c>
      <c r="I80" s="4">
        <v>148</v>
      </c>
      <c r="J80" s="4">
        <v>1006</v>
      </c>
    </row>
    <row r="81" spans="1:10" x14ac:dyDescent="0.25">
      <c r="A81" t="s">
        <v>44</v>
      </c>
      <c r="B81" t="s">
        <v>5</v>
      </c>
      <c r="C81">
        <v>19</v>
      </c>
      <c r="G81" s="2" t="s">
        <v>80</v>
      </c>
      <c r="H81" s="4">
        <v>914</v>
      </c>
      <c r="I81" s="4">
        <v>97</v>
      </c>
      <c r="J81" s="4">
        <v>1011</v>
      </c>
    </row>
    <row r="82" spans="1:10" x14ac:dyDescent="0.25">
      <c r="A82" t="s">
        <v>45</v>
      </c>
      <c r="B82" t="s">
        <v>4</v>
      </c>
      <c r="C82">
        <v>3153</v>
      </c>
      <c r="G82" s="2" t="s">
        <v>81</v>
      </c>
      <c r="H82" s="4">
        <v>1930</v>
      </c>
      <c r="I82" s="4">
        <v>155</v>
      </c>
      <c r="J82" s="4">
        <v>2085</v>
      </c>
    </row>
    <row r="83" spans="1:10" x14ac:dyDescent="0.25">
      <c r="A83" t="s">
        <v>45</v>
      </c>
      <c r="B83" t="s">
        <v>5</v>
      </c>
      <c r="C83">
        <v>394</v>
      </c>
      <c r="G83" s="2" t="s">
        <v>82</v>
      </c>
      <c r="H83" s="4">
        <v>1101</v>
      </c>
      <c r="I83" s="4">
        <v>557</v>
      </c>
      <c r="J83" s="4">
        <v>1658</v>
      </c>
    </row>
    <row r="84" spans="1:10" x14ac:dyDescent="0.25">
      <c r="A84" t="s">
        <v>46</v>
      </c>
      <c r="B84" t="s">
        <v>4</v>
      </c>
      <c r="C84">
        <v>4569</v>
      </c>
      <c r="G84" s="2" t="s">
        <v>83</v>
      </c>
      <c r="H84" s="4">
        <v>1227</v>
      </c>
      <c r="I84" s="4">
        <v>417</v>
      </c>
      <c r="J84" s="4">
        <v>1644</v>
      </c>
    </row>
    <row r="85" spans="1:10" x14ac:dyDescent="0.25">
      <c r="A85" t="s">
        <v>46</v>
      </c>
      <c r="B85" t="s">
        <v>5</v>
      </c>
      <c r="C85">
        <v>1137</v>
      </c>
      <c r="G85" s="2" t="s">
        <v>84</v>
      </c>
      <c r="H85" s="4">
        <v>489</v>
      </c>
      <c r="I85" s="4">
        <v>225</v>
      </c>
      <c r="J85" s="4">
        <v>714</v>
      </c>
    </row>
    <row r="86" spans="1:10" x14ac:dyDescent="0.25">
      <c r="A86" t="s">
        <v>47</v>
      </c>
      <c r="B86" t="s">
        <v>4</v>
      </c>
      <c r="C86">
        <v>3174</v>
      </c>
      <c r="G86" s="2" t="s">
        <v>85</v>
      </c>
      <c r="H86" s="4">
        <v>1152</v>
      </c>
      <c r="I86" s="4">
        <v>69</v>
      </c>
      <c r="J86" s="4">
        <v>1221</v>
      </c>
    </row>
    <row r="87" spans="1:10" x14ac:dyDescent="0.25">
      <c r="A87" t="s">
        <v>47</v>
      </c>
      <c r="B87" t="s">
        <v>5</v>
      </c>
      <c r="C87">
        <v>360</v>
      </c>
      <c r="G87" s="2" t="s">
        <v>86</v>
      </c>
      <c r="H87" s="4">
        <v>1436</v>
      </c>
      <c r="I87" s="4">
        <v>46</v>
      </c>
      <c r="J87" s="4">
        <v>1482</v>
      </c>
    </row>
    <row r="88" spans="1:10" x14ac:dyDescent="0.25">
      <c r="A88" t="s">
        <v>48</v>
      </c>
      <c r="B88" t="s">
        <v>4</v>
      </c>
      <c r="C88">
        <v>1499</v>
      </c>
      <c r="G88" s="2" t="s">
        <v>87</v>
      </c>
      <c r="H88" s="4">
        <v>920</v>
      </c>
      <c r="I88" s="4">
        <v>113</v>
      </c>
      <c r="J88" s="4">
        <v>1033</v>
      </c>
    </row>
    <row r="89" spans="1:10" x14ac:dyDescent="0.25">
      <c r="A89" t="s">
        <v>48</v>
      </c>
      <c r="B89" t="s">
        <v>5</v>
      </c>
      <c r="C89">
        <v>237</v>
      </c>
      <c r="G89" s="2" t="s">
        <v>89</v>
      </c>
      <c r="H89" s="4">
        <v>115010</v>
      </c>
      <c r="I89" s="4">
        <v>18442</v>
      </c>
      <c r="J89" s="4">
        <v>133452</v>
      </c>
    </row>
    <row r="90" spans="1:10" x14ac:dyDescent="0.25">
      <c r="A90" t="s">
        <v>49</v>
      </c>
      <c r="B90" t="s">
        <v>4</v>
      </c>
      <c r="C90">
        <v>976</v>
      </c>
    </row>
    <row r="91" spans="1:10" x14ac:dyDescent="0.25">
      <c r="A91" t="s">
        <v>49</v>
      </c>
      <c r="B91" t="s">
        <v>5</v>
      </c>
      <c r="C91">
        <v>74</v>
      </c>
    </row>
    <row r="92" spans="1:10" x14ac:dyDescent="0.25">
      <c r="A92" t="s">
        <v>50</v>
      </c>
      <c r="B92" t="s">
        <v>4</v>
      </c>
      <c r="C92">
        <v>1770</v>
      </c>
    </row>
    <row r="93" spans="1:10" x14ac:dyDescent="0.25">
      <c r="A93" t="s">
        <v>50</v>
      </c>
      <c r="B93" t="s">
        <v>5</v>
      </c>
      <c r="C93">
        <v>134</v>
      </c>
    </row>
    <row r="94" spans="1:10" x14ac:dyDescent="0.25">
      <c r="A94" t="s">
        <v>51</v>
      </c>
      <c r="B94" t="s">
        <v>4</v>
      </c>
      <c r="C94">
        <v>2580</v>
      </c>
    </row>
    <row r="95" spans="1:10" x14ac:dyDescent="0.25">
      <c r="A95" t="s">
        <v>51</v>
      </c>
      <c r="B95" t="s">
        <v>5</v>
      </c>
      <c r="C95">
        <v>755</v>
      </c>
    </row>
    <row r="96" spans="1:10" x14ac:dyDescent="0.25">
      <c r="A96" t="s">
        <v>52</v>
      </c>
      <c r="B96" t="s">
        <v>4</v>
      </c>
      <c r="C96">
        <v>24</v>
      </c>
    </row>
    <row r="97" spans="1:3" x14ac:dyDescent="0.25">
      <c r="A97" t="s">
        <v>52</v>
      </c>
      <c r="B97" t="s">
        <v>5</v>
      </c>
      <c r="C97">
        <v>2</v>
      </c>
    </row>
    <row r="98" spans="1:3" x14ac:dyDescent="0.25">
      <c r="A98" t="s">
        <v>53</v>
      </c>
      <c r="B98" t="s">
        <v>4</v>
      </c>
      <c r="C98">
        <v>2167</v>
      </c>
    </row>
    <row r="99" spans="1:3" x14ac:dyDescent="0.25">
      <c r="A99" t="s">
        <v>53</v>
      </c>
      <c r="B99" t="s">
        <v>5</v>
      </c>
      <c r="C99">
        <v>288</v>
      </c>
    </row>
    <row r="100" spans="1:3" x14ac:dyDescent="0.25">
      <c r="A100" t="s">
        <v>54</v>
      </c>
      <c r="B100" t="s">
        <v>4</v>
      </c>
      <c r="C100">
        <v>2425</v>
      </c>
    </row>
    <row r="101" spans="1:3" x14ac:dyDescent="0.25">
      <c r="A101" t="s">
        <v>54</v>
      </c>
      <c r="B101" t="s">
        <v>5</v>
      </c>
      <c r="C101">
        <v>135</v>
      </c>
    </row>
    <row r="102" spans="1:3" x14ac:dyDescent="0.25">
      <c r="A102" t="s">
        <v>55</v>
      </c>
      <c r="B102" t="s">
        <v>4</v>
      </c>
      <c r="C102">
        <v>2466</v>
      </c>
    </row>
    <row r="103" spans="1:3" x14ac:dyDescent="0.25">
      <c r="A103" t="s">
        <v>55</v>
      </c>
      <c r="B103" t="s">
        <v>5</v>
      </c>
      <c r="C103">
        <v>646</v>
      </c>
    </row>
    <row r="104" spans="1:3" x14ac:dyDescent="0.25">
      <c r="A104" t="s">
        <v>56</v>
      </c>
      <c r="B104" t="s">
        <v>4</v>
      </c>
      <c r="C104">
        <v>1109</v>
      </c>
    </row>
    <row r="105" spans="1:3" x14ac:dyDescent="0.25">
      <c r="A105" t="s">
        <v>56</v>
      </c>
      <c r="B105" t="s">
        <v>5</v>
      </c>
      <c r="C105">
        <v>178</v>
      </c>
    </row>
    <row r="106" spans="1:3" x14ac:dyDescent="0.25">
      <c r="A106" t="s">
        <v>57</v>
      </c>
      <c r="B106" t="s">
        <v>4</v>
      </c>
      <c r="C106">
        <v>244</v>
      </c>
    </row>
    <row r="107" spans="1:3" x14ac:dyDescent="0.25">
      <c r="A107" t="s">
        <v>57</v>
      </c>
      <c r="B107" t="s">
        <v>5</v>
      </c>
      <c r="C107">
        <v>44</v>
      </c>
    </row>
    <row r="108" spans="1:3" x14ac:dyDescent="0.25">
      <c r="A108" t="s">
        <v>58</v>
      </c>
      <c r="B108" t="s">
        <v>4</v>
      </c>
      <c r="C108">
        <v>1774</v>
      </c>
    </row>
    <row r="109" spans="1:3" x14ac:dyDescent="0.25">
      <c r="A109" t="s">
        <v>58</v>
      </c>
      <c r="B109" t="s">
        <v>5</v>
      </c>
      <c r="C109">
        <v>252</v>
      </c>
    </row>
    <row r="110" spans="1:3" x14ac:dyDescent="0.25">
      <c r="A110" t="s">
        <v>59</v>
      </c>
      <c r="B110" t="s">
        <v>4</v>
      </c>
      <c r="C110">
        <v>3356</v>
      </c>
    </row>
    <row r="111" spans="1:3" x14ac:dyDescent="0.25">
      <c r="A111" t="s">
        <v>59</v>
      </c>
      <c r="B111" t="s">
        <v>5</v>
      </c>
      <c r="C111">
        <v>679</v>
      </c>
    </row>
    <row r="112" spans="1:3" x14ac:dyDescent="0.25">
      <c r="A112" t="s">
        <v>60</v>
      </c>
      <c r="B112" t="s">
        <v>4</v>
      </c>
      <c r="C112">
        <v>1879</v>
      </c>
    </row>
    <row r="113" spans="1:3" x14ac:dyDescent="0.25">
      <c r="A113" t="s">
        <v>60</v>
      </c>
      <c r="B113" t="s">
        <v>5</v>
      </c>
      <c r="C113">
        <v>454</v>
      </c>
    </row>
    <row r="114" spans="1:3" x14ac:dyDescent="0.25">
      <c r="A114" t="s">
        <v>61</v>
      </c>
      <c r="B114" t="s">
        <v>4</v>
      </c>
      <c r="C114">
        <v>1387</v>
      </c>
    </row>
    <row r="115" spans="1:3" x14ac:dyDescent="0.25">
      <c r="A115" t="s">
        <v>61</v>
      </c>
      <c r="B115" t="s">
        <v>5</v>
      </c>
      <c r="C115">
        <v>255</v>
      </c>
    </row>
    <row r="116" spans="1:3" x14ac:dyDescent="0.25">
      <c r="A116" t="s">
        <v>62</v>
      </c>
      <c r="B116" t="s">
        <v>4</v>
      </c>
      <c r="C116">
        <v>1577</v>
      </c>
    </row>
    <row r="117" spans="1:3" x14ac:dyDescent="0.25">
      <c r="A117" t="s">
        <v>62</v>
      </c>
      <c r="B117" t="s">
        <v>5</v>
      </c>
      <c r="C117">
        <v>247</v>
      </c>
    </row>
    <row r="118" spans="1:3" x14ac:dyDescent="0.25">
      <c r="A118" t="s">
        <v>63</v>
      </c>
      <c r="B118" t="s">
        <v>4</v>
      </c>
      <c r="C118">
        <v>1306</v>
      </c>
    </row>
    <row r="119" spans="1:3" x14ac:dyDescent="0.25">
      <c r="A119" t="s">
        <v>63</v>
      </c>
      <c r="B119" t="s">
        <v>5</v>
      </c>
      <c r="C119">
        <v>195</v>
      </c>
    </row>
    <row r="120" spans="1:3" x14ac:dyDescent="0.25">
      <c r="A120" t="s">
        <v>64</v>
      </c>
      <c r="B120" t="s">
        <v>4</v>
      </c>
      <c r="C120">
        <v>1433</v>
      </c>
    </row>
    <row r="121" spans="1:3" x14ac:dyDescent="0.25">
      <c r="A121" t="s">
        <v>64</v>
      </c>
      <c r="B121" t="s">
        <v>5</v>
      </c>
      <c r="C121">
        <v>240</v>
      </c>
    </row>
    <row r="122" spans="1:3" x14ac:dyDescent="0.25">
      <c r="A122" t="s">
        <v>65</v>
      </c>
      <c r="B122" t="s">
        <v>4</v>
      </c>
      <c r="C122">
        <v>977</v>
      </c>
    </row>
    <row r="123" spans="1:3" x14ac:dyDescent="0.25">
      <c r="A123" t="s">
        <v>65</v>
      </c>
      <c r="B123" t="s">
        <v>5</v>
      </c>
      <c r="C123">
        <v>107</v>
      </c>
    </row>
    <row r="124" spans="1:3" x14ac:dyDescent="0.25">
      <c r="A124" t="s">
        <v>66</v>
      </c>
      <c r="B124" t="s">
        <v>4</v>
      </c>
      <c r="C124">
        <v>37</v>
      </c>
    </row>
    <row r="125" spans="1:3" x14ac:dyDescent="0.25">
      <c r="A125" t="s">
        <v>66</v>
      </c>
      <c r="B125" t="s">
        <v>5</v>
      </c>
      <c r="C125">
        <v>12</v>
      </c>
    </row>
    <row r="126" spans="1:3" x14ac:dyDescent="0.25">
      <c r="A126" t="s">
        <v>67</v>
      </c>
      <c r="B126" t="s">
        <v>4</v>
      </c>
      <c r="C126">
        <v>629</v>
      </c>
    </row>
    <row r="127" spans="1:3" x14ac:dyDescent="0.25">
      <c r="A127" t="s">
        <v>67</v>
      </c>
      <c r="B127" t="s">
        <v>5</v>
      </c>
      <c r="C127">
        <v>167</v>
      </c>
    </row>
    <row r="128" spans="1:3" x14ac:dyDescent="0.25">
      <c r="A128" t="s">
        <v>68</v>
      </c>
      <c r="B128" t="s">
        <v>4</v>
      </c>
      <c r="C128">
        <v>310</v>
      </c>
    </row>
    <row r="129" spans="1:3" x14ac:dyDescent="0.25">
      <c r="A129" t="s">
        <v>68</v>
      </c>
      <c r="B129" t="s">
        <v>5</v>
      </c>
      <c r="C129">
        <v>58</v>
      </c>
    </row>
    <row r="130" spans="1:3" x14ac:dyDescent="0.25">
      <c r="A130" t="s">
        <v>69</v>
      </c>
      <c r="B130" t="s">
        <v>4</v>
      </c>
      <c r="C130">
        <v>254</v>
      </c>
    </row>
    <row r="131" spans="1:3" x14ac:dyDescent="0.25">
      <c r="A131" t="s">
        <v>69</v>
      </c>
      <c r="B131" t="s">
        <v>5</v>
      </c>
      <c r="C131">
        <v>35</v>
      </c>
    </row>
    <row r="132" spans="1:3" x14ac:dyDescent="0.25">
      <c r="A132" t="s">
        <v>70</v>
      </c>
      <c r="B132" t="s">
        <v>4</v>
      </c>
      <c r="C132">
        <v>1366</v>
      </c>
    </row>
    <row r="133" spans="1:3" x14ac:dyDescent="0.25">
      <c r="A133" t="s">
        <v>70</v>
      </c>
      <c r="B133" t="s">
        <v>5</v>
      </c>
      <c r="C133">
        <v>103</v>
      </c>
    </row>
    <row r="134" spans="1:3" x14ac:dyDescent="0.25">
      <c r="A134" t="s">
        <v>71</v>
      </c>
      <c r="B134" t="s">
        <v>4</v>
      </c>
      <c r="C134">
        <v>956</v>
      </c>
    </row>
    <row r="135" spans="1:3" x14ac:dyDescent="0.25">
      <c r="A135" t="s">
        <v>71</v>
      </c>
      <c r="B135" t="s">
        <v>5</v>
      </c>
      <c r="C135">
        <v>140</v>
      </c>
    </row>
    <row r="136" spans="1:3" x14ac:dyDescent="0.25">
      <c r="A136" t="s">
        <v>72</v>
      </c>
      <c r="B136" t="s">
        <v>4</v>
      </c>
      <c r="C136">
        <v>7</v>
      </c>
    </row>
    <row r="137" spans="1:3" x14ac:dyDescent="0.25">
      <c r="A137" t="s">
        <v>72</v>
      </c>
      <c r="B137" t="s">
        <v>5</v>
      </c>
      <c r="C137">
        <v>6</v>
      </c>
    </row>
    <row r="138" spans="1:3" x14ac:dyDescent="0.25">
      <c r="A138" t="s">
        <v>73</v>
      </c>
      <c r="B138" t="s">
        <v>4</v>
      </c>
      <c r="C138">
        <v>1173</v>
      </c>
    </row>
    <row r="139" spans="1:3" x14ac:dyDescent="0.25">
      <c r="A139" t="s">
        <v>73</v>
      </c>
      <c r="B139" t="s">
        <v>5</v>
      </c>
      <c r="C139">
        <v>100</v>
      </c>
    </row>
    <row r="140" spans="1:3" x14ac:dyDescent="0.25">
      <c r="A140" t="s">
        <v>74</v>
      </c>
      <c r="B140" t="s">
        <v>4</v>
      </c>
      <c r="C140">
        <v>1904</v>
      </c>
    </row>
    <row r="141" spans="1:3" x14ac:dyDescent="0.25">
      <c r="A141" t="s">
        <v>74</v>
      </c>
      <c r="B141" t="s">
        <v>5</v>
      </c>
      <c r="C141">
        <v>671</v>
      </c>
    </row>
    <row r="142" spans="1:3" x14ac:dyDescent="0.25">
      <c r="A142" t="s">
        <v>75</v>
      </c>
      <c r="B142" t="s">
        <v>4</v>
      </c>
      <c r="C142">
        <v>2971</v>
      </c>
    </row>
    <row r="143" spans="1:3" x14ac:dyDescent="0.25">
      <c r="A143" t="s">
        <v>75</v>
      </c>
      <c r="B143" t="s">
        <v>5</v>
      </c>
      <c r="C143">
        <v>402</v>
      </c>
    </row>
    <row r="144" spans="1:3" x14ac:dyDescent="0.25">
      <c r="A144" t="s">
        <v>76</v>
      </c>
      <c r="B144" t="s">
        <v>4</v>
      </c>
      <c r="C144">
        <v>2273</v>
      </c>
    </row>
    <row r="145" spans="1:3" x14ac:dyDescent="0.25">
      <c r="A145" t="s">
        <v>76</v>
      </c>
      <c r="B145" t="s">
        <v>5</v>
      </c>
      <c r="C145">
        <v>248</v>
      </c>
    </row>
    <row r="146" spans="1:3" x14ac:dyDescent="0.25">
      <c r="A146" t="s">
        <v>77</v>
      </c>
      <c r="B146" t="s">
        <v>4</v>
      </c>
      <c r="C146">
        <v>2150</v>
      </c>
    </row>
    <row r="147" spans="1:3" x14ac:dyDescent="0.25">
      <c r="A147" t="s">
        <v>77</v>
      </c>
      <c r="B147" t="s">
        <v>5</v>
      </c>
      <c r="C147">
        <v>278</v>
      </c>
    </row>
    <row r="148" spans="1:3" x14ac:dyDescent="0.25">
      <c r="A148" t="s">
        <v>78</v>
      </c>
      <c r="B148" t="s">
        <v>4</v>
      </c>
      <c r="C148">
        <v>845</v>
      </c>
    </row>
    <row r="149" spans="1:3" x14ac:dyDescent="0.25">
      <c r="A149" t="s">
        <v>78</v>
      </c>
      <c r="B149" t="s">
        <v>5</v>
      </c>
      <c r="C149">
        <v>77</v>
      </c>
    </row>
    <row r="150" spans="1:3" x14ac:dyDescent="0.25">
      <c r="A150" t="s">
        <v>79</v>
      </c>
      <c r="B150" t="s">
        <v>4</v>
      </c>
      <c r="C150">
        <v>858</v>
      </c>
    </row>
    <row r="151" spans="1:3" x14ac:dyDescent="0.25">
      <c r="A151" t="s">
        <v>79</v>
      </c>
      <c r="B151" t="s">
        <v>5</v>
      </c>
      <c r="C151">
        <v>148</v>
      </c>
    </row>
    <row r="152" spans="1:3" x14ac:dyDescent="0.25">
      <c r="A152" t="s">
        <v>80</v>
      </c>
      <c r="B152" t="s">
        <v>4</v>
      </c>
      <c r="C152">
        <v>914</v>
      </c>
    </row>
    <row r="153" spans="1:3" x14ac:dyDescent="0.25">
      <c r="A153" t="s">
        <v>80</v>
      </c>
      <c r="B153" t="s">
        <v>5</v>
      </c>
      <c r="C153">
        <v>97</v>
      </c>
    </row>
    <row r="154" spans="1:3" x14ac:dyDescent="0.25">
      <c r="A154" t="s">
        <v>81</v>
      </c>
      <c r="B154" t="s">
        <v>4</v>
      </c>
      <c r="C154">
        <v>1930</v>
      </c>
    </row>
    <row r="155" spans="1:3" x14ac:dyDescent="0.25">
      <c r="A155" t="s">
        <v>81</v>
      </c>
      <c r="B155" t="s">
        <v>5</v>
      </c>
      <c r="C155">
        <v>155</v>
      </c>
    </row>
    <row r="156" spans="1:3" x14ac:dyDescent="0.25">
      <c r="A156" t="s">
        <v>82</v>
      </c>
      <c r="B156" t="s">
        <v>4</v>
      </c>
      <c r="C156">
        <v>1101</v>
      </c>
    </row>
    <row r="157" spans="1:3" x14ac:dyDescent="0.25">
      <c r="A157" t="s">
        <v>82</v>
      </c>
      <c r="B157" t="s">
        <v>5</v>
      </c>
      <c r="C157">
        <v>557</v>
      </c>
    </row>
    <row r="158" spans="1:3" x14ac:dyDescent="0.25">
      <c r="A158" t="s">
        <v>83</v>
      </c>
      <c r="B158" t="s">
        <v>4</v>
      </c>
      <c r="C158">
        <v>1227</v>
      </c>
    </row>
    <row r="159" spans="1:3" x14ac:dyDescent="0.25">
      <c r="A159" t="s">
        <v>83</v>
      </c>
      <c r="B159" t="s">
        <v>5</v>
      </c>
      <c r="C159">
        <v>417</v>
      </c>
    </row>
    <row r="160" spans="1:3" x14ac:dyDescent="0.25">
      <c r="A160" t="s">
        <v>84</v>
      </c>
      <c r="B160" t="s">
        <v>4</v>
      </c>
      <c r="C160">
        <v>489</v>
      </c>
    </row>
    <row r="161" spans="1:3" x14ac:dyDescent="0.25">
      <c r="A161" t="s">
        <v>84</v>
      </c>
      <c r="B161" t="s">
        <v>5</v>
      </c>
      <c r="C161">
        <v>225</v>
      </c>
    </row>
    <row r="162" spans="1:3" x14ac:dyDescent="0.25">
      <c r="A162" t="s">
        <v>85</v>
      </c>
      <c r="B162" t="s">
        <v>4</v>
      </c>
      <c r="C162">
        <v>1152</v>
      </c>
    </row>
    <row r="163" spans="1:3" x14ac:dyDescent="0.25">
      <c r="A163" t="s">
        <v>85</v>
      </c>
      <c r="B163" t="s">
        <v>5</v>
      </c>
      <c r="C163">
        <v>69</v>
      </c>
    </row>
    <row r="164" spans="1:3" x14ac:dyDescent="0.25">
      <c r="A164" t="s">
        <v>86</v>
      </c>
      <c r="B164" t="s">
        <v>4</v>
      </c>
      <c r="C164">
        <v>1436</v>
      </c>
    </row>
    <row r="165" spans="1:3" x14ac:dyDescent="0.25">
      <c r="A165" t="s">
        <v>86</v>
      </c>
      <c r="B165" t="s">
        <v>5</v>
      </c>
      <c r="C165">
        <v>46</v>
      </c>
    </row>
    <row r="166" spans="1:3" x14ac:dyDescent="0.25">
      <c r="A166" t="s">
        <v>87</v>
      </c>
      <c r="B166" t="s">
        <v>4</v>
      </c>
      <c r="C166">
        <v>920</v>
      </c>
    </row>
    <row r="167" spans="1:3" x14ac:dyDescent="0.25">
      <c r="A167" t="s">
        <v>87</v>
      </c>
      <c r="B167" t="s">
        <v>5</v>
      </c>
      <c r="C167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4BCA-2898-41D2-90EE-DE28BA9F9277}">
  <dimension ref="A1:U400"/>
  <sheetViews>
    <sheetView topLeftCell="I1" workbookViewId="0">
      <selection activeCell="I4" sqref="I4:K4"/>
    </sheetView>
  </sheetViews>
  <sheetFormatPr defaultRowHeight="15" x14ac:dyDescent="0.25"/>
  <cols>
    <col min="1" max="1" width="18.7109375" bestFit="1" customWidth="1"/>
    <col min="2" max="2" width="7.85546875" bestFit="1" customWidth="1"/>
    <col min="3" max="3" width="15.28515625" bestFit="1" customWidth="1"/>
    <col min="4" max="4" width="9.28515625" bestFit="1" customWidth="1"/>
    <col min="8" max="8" width="16" bestFit="1" customWidth="1"/>
    <col min="9" max="9" width="17.5703125" bestFit="1" customWidth="1"/>
    <col min="10" max="10" width="6" bestFit="1" customWidth="1"/>
    <col min="11" max="11" width="6.7109375" bestFit="1" customWidth="1"/>
    <col min="12" max="12" width="11.28515625" bestFit="1" customWidth="1"/>
    <col min="17" max="17" width="16" bestFit="1" customWidth="1"/>
    <col min="18" max="18" width="17" bestFit="1" customWidth="1"/>
    <col min="19" max="19" width="6" bestFit="1" customWidth="1"/>
    <col min="20" max="20" width="6.7109375" bestFit="1" customWidth="1"/>
    <col min="21" max="21" width="11.28515625" bestFit="1" customWidth="1"/>
  </cols>
  <sheetData>
    <row r="1" spans="1:21" x14ac:dyDescent="0.25">
      <c r="A1" t="s">
        <v>0</v>
      </c>
      <c r="B1" t="s">
        <v>98</v>
      </c>
      <c r="C1" t="s">
        <v>1</v>
      </c>
      <c r="D1" t="s">
        <v>102</v>
      </c>
      <c r="H1" s="1" t="s">
        <v>1</v>
      </c>
      <c r="I1" t="s">
        <v>4</v>
      </c>
      <c r="Q1" s="1" t="s">
        <v>1</v>
      </c>
      <c r="R1" t="s">
        <v>5</v>
      </c>
    </row>
    <row r="2" spans="1:21" x14ac:dyDescent="0.25">
      <c r="A2" t="s">
        <v>3</v>
      </c>
      <c r="B2" t="s">
        <v>96</v>
      </c>
      <c r="C2" t="s">
        <v>4</v>
      </c>
      <c r="D2">
        <v>6</v>
      </c>
    </row>
    <row r="3" spans="1:21" x14ac:dyDescent="0.25">
      <c r="A3" t="s">
        <v>6</v>
      </c>
      <c r="B3" t="s">
        <v>96</v>
      </c>
      <c r="C3" t="s">
        <v>4</v>
      </c>
      <c r="D3">
        <v>11</v>
      </c>
      <c r="H3" s="1" t="s">
        <v>103</v>
      </c>
      <c r="I3" s="1" t="s">
        <v>90</v>
      </c>
      <c r="Q3" s="1" t="s">
        <v>103</v>
      </c>
      <c r="R3" s="1" t="s">
        <v>90</v>
      </c>
    </row>
    <row r="4" spans="1:21" x14ac:dyDescent="0.25">
      <c r="A4" t="s">
        <v>7</v>
      </c>
      <c r="B4" t="s">
        <v>96</v>
      </c>
      <c r="C4" t="s">
        <v>4</v>
      </c>
      <c r="D4">
        <v>28</v>
      </c>
      <c r="H4" s="1" t="s">
        <v>88</v>
      </c>
      <c r="I4" t="s">
        <v>96</v>
      </c>
      <c r="J4" t="s">
        <v>99</v>
      </c>
      <c r="K4" t="s">
        <v>100</v>
      </c>
      <c r="L4" t="s">
        <v>89</v>
      </c>
      <c r="Q4" s="1" t="s">
        <v>88</v>
      </c>
      <c r="R4" t="s">
        <v>96</v>
      </c>
      <c r="S4" t="s">
        <v>99</v>
      </c>
      <c r="T4" t="s">
        <v>100</v>
      </c>
      <c r="U4" t="s">
        <v>89</v>
      </c>
    </row>
    <row r="5" spans="1:21" x14ac:dyDescent="0.25">
      <c r="A5" t="s">
        <v>7</v>
      </c>
      <c r="B5" t="s">
        <v>96</v>
      </c>
      <c r="C5" t="s">
        <v>5</v>
      </c>
      <c r="D5">
        <v>1</v>
      </c>
      <c r="H5" s="2" t="s">
        <v>3</v>
      </c>
      <c r="I5" s="4">
        <v>6</v>
      </c>
      <c r="J5" s="4">
        <v>1145</v>
      </c>
      <c r="K5" s="4">
        <v>55</v>
      </c>
      <c r="L5" s="4">
        <v>1206</v>
      </c>
      <c r="Q5" s="2" t="s">
        <v>3</v>
      </c>
      <c r="R5" s="4"/>
      <c r="S5" s="4">
        <v>119</v>
      </c>
      <c r="T5" s="4">
        <v>5</v>
      </c>
      <c r="U5" s="4">
        <v>124</v>
      </c>
    </row>
    <row r="6" spans="1:21" x14ac:dyDescent="0.25">
      <c r="A6" t="s">
        <v>8</v>
      </c>
      <c r="B6" t="s">
        <v>96</v>
      </c>
      <c r="C6" t="s">
        <v>4</v>
      </c>
      <c r="D6">
        <v>87</v>
      </c>
      <c r="H6" s="2" t="s">
        <v>6</v>
      </c>
      <c r="I6" s="4">
        <v>11</v>
      </c>
      <c r="J6" s="4">
        <v>929</v>
      </c>
      <c r="K6" s="4"/>
      <c r="L6" s="4">
        <v>940</v>
      </c>
      <c r="Q6" s="2" t="s">
        <v>6</v>
      </c>
      <c r="R6" s="4"/>
      <c r="S6" s="4">
        <v>46</v>
      </c>
      <c r="T6" s="4"/>
      <c r="U6" s="4">
        <v>46</v>
      </c>
    </row>
    <row r="7" spans="1:21" x14ac:dyDescent="0.25">
      <c r="A7" t="s">
        <v>8</v>
      </c>
      <c r="B7" t="s">
        <v>96</v>
      </c>
      <c r="C7" t="s">
        <v>5</v>
      </c>
      <c r="D7">
        <v>8</v>
      </c>
      <c r="H7" s="2" t="s">
        <v>7</v>
      </c>
      <c r="I7" s="4">
        <v>28</v>
      </c>
      <c r="J7" s="4">
        <v>2214</v>
      </c>
      <c r="K7" s="4">
        <v>100</v>
      </c>
      <c r="L7" s="4">
        <v>2342</v>
      </c>
      <c r="Q7" s="2" t="s">
        <v>7</v>
      </c>
      <c r="R7" s="4">
        <v>1</v>
      </c>
      <c r="S7" s="4">
        <v>155</v>
      </c>
      <c r="T7" s="4">
        <v>20</v>
      </c>
      <c r="U7" s="4">
        <v>176</v>
      </c>
    </row>
    <row r="8" spans="1:21" x14ac:dyDescent="0.25">
      <c r="A8" t="s">
        <v>9</v>
      </c>
      <c r="B8" t="s">
        <v>96</v>
      </c>
      <c r="C8" t="s">
        <v>4</v>
      </c>
      <c r="D8">
        <v>17</v>
      </c>
      <c r="H8" s="2" t="s">
        <v>8</v>
      </c>
      <c r="I8" s="4">
        <v>87</v>
      </c>
      <c r="J8" s="4">
        <v>5275</v>
      </c>
      <c r="K8" s="4">
        <v>158</v>
      </c>
      <c r="L8" s="4">
        <v>5520</v>
      </c>
      <c r="Q8" s="2" t="s">
        <v>8</v>
      </c>
      <c r="R8" s="4">
        <v>8</v>
      </c>
      <c r="S8" s="4">
        <v>613</v>
      </c>
      <c r="T8" s="4">
        <v>32</v>
      </c>
      <c r="U8" s="4">
        <v>653</v>
      </c>
    </row>
    <row r="9" spans="1:21" x14ac:dyDescent="0.25">
      <c r="A9" t="s">
        <v>9</v>
      </c>
      <c r="B9" t="s">
        <v>96</v>
      </c>
      <c r="C9" t="s">
        <v>5</v>
      </c>
      <c r="D9">
        <v>4</v>
      </c>
      <c r="H9" s="2" t="s">
        <v>9</v>
      </c>
      <c r="I9" s="4">
        <v>17</v>
      </c>
      <c r="J9" s="4">
        <v>877</v>
      </c>
      <c r="K9" s="4"/>
      <c r="L9" s="4">
        <v>894</v>
      </c>
      <c r="Q9" s="2" t="s">
        <v>9</v>
      </c>
      <c r="R9" s="4">
        <v>4</v>
      </c>
      <c r="S9" s="4">
        <v>258</v>
      </c>
      <c r="T9" s="4"/>
      <c r="U9" s="4">
        <v>262</v>
      </c>
    </row>
    <row r="10" spans="1:21" x14ac:dyDescent="0.25">
      <c r="A10" t="s">
        <v>10</v>
      </c>
      <c r="B10" t="s">
        <v>96</v>
      </c>
      <c r="C10" t="s">
        <v>4</v>
      </c>
      <c r="D10">
        <v>34</v>
      </c>
      <c r="H10" s="2" t="s">
        <v>10</v>
      </c>
      <c r="I10" s="4">
        <v>34</v>
      </c>
      <c r="J10" s="4">
        <v>2086</v>
      </c>
      <c r="K10" s="4">
        <v>831</v>
      </c>
      <c r="L10" s="4">
        <v>2951</v>
      </c>
      <c r="Q10" s="2" t="s">
        <v>10</v>
      </c>
      <c r="R10" s="4">
        <v>6</v>
      </c>
      <c r="S10" s="4">
        <v>278</v>
      </c>
      <c r="T10" s="4">
        <v>74</v>
      </c>
      <c r="U10" s="4">
        <v>358</v>
      </c>
    </row>
    <row r="11" spans="1:21" x14ac:dyDescent="0.25">
      <c r="A11" t="s">
        <v>10</v>
      </c>
      <c r="B11" t="s">
        <v>96</v>
      </c>
      <c r="C11" t="s">
        <v>5</v>
      </c>
      <c r="D11">
        <v>6</v>
      </c>
      <c r="H11" s="2" t="s">
        <v>11</v>
      </c>
      <c r="I11" s="4">
        <v>41</v>
      </c>
      <c r="J11" s="4">
        <v>1907</v>
      </c>
      <c r="K11" s="4"/>
      <c r="L11" s="4">
        <v>1948</v>
      </c>
      <c r="Q11" s="2" t="s">
        <v>11</v>
      </c>
      <c r="R11" s="4">
        <v>9</v>
      </c>
      <c r="S11" s="4">
        <v>273</v>
      </c>
      <c r="T11" s="4"/>
      <c r="U11" s="4">
        <v>282</v>
      </c>
    </row>
    <row r="12" spans="1:21" x14ac:dyDescent="0.25">
      <c r="A12" t="s">
        <v>11</v>
      </c>
      <c r="B12" t="s">
        <v>96</v>
      </c>
      <c r="C12" t="s">
        <v>4</v>
      </c>
      <c r="D12">
        <v>41</v>
      </c>
      <c r="H12" s="2" t="s">
        <v>12</v>
      </c>
      <c r="I12" s="4">
        <v>41</v>
      </c>
      <c r="J12" s="4">
        <v>1875</v>
      </c>
      <c r="K12" s="4"/>
      <c r="L12" s="4">
        <v>1916</v>
      </c>
      <c r="Q12" s="2" t="s">
        <v>12</v>
      </c>
      <c r="R12" s="4">
        <v>1</v>
      </c>
      <c r="S12" s="4">
        <v>137</v>
      </c>
      <c r="T12" s="4"/>
      <c r="U12" s="4">
        <v>138</v>
      </c>
    </row>
    <row r="13" spans="1:21" x14ac:dyDescent="0.25">
      <c r="A13" t="s">
        <v>11</v>
      </c>
      <c r="B13" t="s">
        <v>96</v>
      </c>
      <c r="C13" t="s">
        <v>5</v>
      </c>
      <c r="D13">
        <v>9</v>
      </c>
      <c r="H13" s="2" t="s">
        <v>13</v>
      </c>
      <c r="I13" s="4">
        <v>75</v>
      </c>
      <c r="J13" s="4">
        <v>2655</v>
      </c>
      <c r="K13" s="4"/>
      <c r="L13" s="4">
        <v>2730</v>
      </c>
      <c r="Q13" s="2" t="s">
        <v>13</v>
      </c>
      <c r="R13" s="4">
        <v>21</v>
      </c>
      <c r="S13" s="4">
        <v>147</v>
      </c>
      <c r="T13" s="4"/>
      <c r="U13" s="4">
        <v>168</v>
      </c>
    </row>
    <row r="14" spans="1:21" x14ac:dyDescent="0.25">
      <c r="A14" t="s">
        <v>12</v>
      </c>
      <c r="B14" t="s">
        <v>96</v>
      </c>
      <c r="C14" t="s">
        <v>4</v>
      </c>
      <c r="D14">
        <v>41</v>
      </c>
      <c r="H14" s="2" t="s">
        <v>14</v>
      </c>
      <c r="I14" s="4">
        <v>7</v>
      </c>
      <c r="J14" s="4">
        <v>924</v>
      </c>
      <c r="K14" s="4">
        <v>395</v>
      </c>
      <c r="L14" s="4">
        <v>1326</v>
      </c>
      <c r="Q14" s="2" t="s">
        <v>14</v>
      </c>
      <c r="R14" s="4"/>
      <c r="S14" s="4">
        <v>52</v>
      </c>
      <c r="T14" s="4">
        <v>38</v>
      </c>
      <c r="U14" s="4">
        <v>90</v>
      </c>
    </row>
    <row r="15" spans="1:21" x14ac:dyDescent="0.25">
      <c r="A15" t="s">
        <v>12</v>
      </c>
      <c r="B15" t="s">
        <v>96</v>
      </c>
      <c r="C15" t="s">
        <v>5</v>
      </c>
      <c r="D15">
        <v>1</v>
      </c>
      <c r="H15" s="2" t="s">
        <v>15</v>
      </c>
      <c r="I15" s="4">
        <v>43</v>
      </c>
      <c r="J15" s="4">
        <v>1769</v>
      </c>
      <c r="K15" s="4">
        <v>623</v>
      </c>
      <c r="L15" s="4">
        <v>2435</v>
      </c>
      <c r="Q15" s="2" t="s">
        <v>15</v>
      </c>
      <c r="R15" s="4">
        <v>11</v>
      </c>
      <c r="S15" s="4">
        <v>259</v>
      </c>
      <c r="T15" s="4">
        <v>114</v>
      </c>
      <c r="U15" s="4">
        <v>384</v>
      </c>
    </row>
    <row r="16" spans="1:21" x14ac:dyDescent="0.25">
      <c r="A16" t="s">
        <v>13</v>
      </c>
      <c r="B16" t="s">
        <v>96</v>
      </c>
      <c r="C16" t="s">
        <v>4</v>
      </c>
      <c r="D16">
        <v>75</v>
      </c>
      <c r="H16" s="2" t="s">
        <v>16</v>
      </c>
      <c r="I16" s="4">
        <v>11</v>
      </c>
      <c r="J16" s="4">
        <v>809</v>
      </c>
      <c r="K16" s="4">
        <v>367</v>
      </c>
      <c r="L16" s="4">
        <v>1187</v>
      </c>
      <c r="Q16" s="2" t="s">
        <v>16</v>
      </c>
      <c r="R16" s="4"/>
      <c r="S16" s="4">
        <v>82</v>
      </c>
      <c r="T16" s="4">
        <v>28</v>
      </c>
      <c r="U16" s="4">
        <v>110</v>
      </c>
    </row>
    <row r="17" spans="1:21" x14ac:dyDescent="0.25">
      <c r="A17" t="s">
        <v>13</v>
      </c>
      <c r="B17" t="s">
        <v>96</v>
      </c>
      <c r="C17" t="s">
        <v>5</v>
      </c>
      <c r="D17">
        <v>21</v>
      </c>
      <c r="H17" s="2" t="s">
        <v>17</v>
      </c>
      <c r="I17" s="4">
        <v>47</v>
      </c>
      <c r="J17" s="4">
        <v>2423</v>
      </c>
      <c r="K17" s="4">
        <v>161</v>
      </c>
      <c r="L17" s="4">
        <v>2631</v>
      </c>
      <c r="Q17" s="2" t="s">
        <v>17</v>
      </c>
      <c r="R17" s="4">
        <v>20</v>
      </c>
      <c r="S17" s="4">
        <v>1137</v>
      </c>
      <c r="T17" s="4">
        <v>6</v>
      </c>
      <c r="U17" s="4">
        <v>1163</v>
      </c>
    </row>
    <row r="18" spans="1:21" x14ac:dyDescent="0.25">
      <c r="A18" t="s">
        <v>14</v>
      </c>
      <c r="B18" t="s">
        <v>96</v>
      </c>
      <c r="C18" t="s">
        <v>4</v>
      </c>
      <c r="D18">
        <v>7</v>
      </c>
      <c r="H18" s="2" t="s">
        <v>18</v>
      </c>
      <c r="I18" s="4">
        <v>29</v>
      </c>
      <c r="J18" s="4">
        <v>2218</v>
      </c>
      <c r="K18" s="4">
        <v>305</v>
      </c>
      <c r="L18" s="4">
        <v>2552</v>
      </c>
      <c r="Q18" s="2" t="s">
        <v>18</v>
      </c>
      <c r="R18" s="4">
        <v>15</v>
      </c>
      <c r="S18" s="4">
        <v>413</v>
      </c>
      <c r="T18" s="4">
        <v>32</v>
      </c>
      <c r="U18" s="4">
        <v>460</v>
      </c>
    </row>
    <row r="19" spans="1:21" x14ac:dyDescent="0.25">
      <c r="A19" t="s">
        <v>15</v>
      </c>
      <c r="B19" t="s">
        <v>96</v>
      </c>
      <c r="C19" t="s">
        <v>4</v>
      </c>
      <c r="D19">
        <v>43</v>
      </c>
      <c r="H19" s="2" t="s">
        <v>19</v>
      </c>
      <c r="I19" s="4">
        <v>16</v>
      </c>
      <c r="J19" s="4">
        <v>1236</v>
      </c>
      <c r="K19" s="4"/>
      <c r="L19" s="4">
        <v>1252</v>
      </c>
      <c r="Q19" s="2" t="s">
        <v>19</v>
      </c>
      <c r="R19" s="4">
        <v>4</v>
      </c>
      <c r="S19" s="4">
        <v>129</v>
      </c>
      <c r="T19" s="4"/>
      <c r="U19" s="4">
        <v>133</v>
      </c>
    </row>
    <row r="20" spans="1:21" x14ac:dyDescent="0.25">
      <c r="A20" t="s">
        <v>15</v>
      </c>
      <c r="B20" t="s">
        <v>96</v>
      </c>
      <c r="C20" t="s">
        <v>5</v>
      </c>
      <c r="D20">
        <v>11</v>
      </c>
      <c r="H20" s="2" t="s">
        <v>20</v>
      </c>
      <c r="I20" s="4">
        <v>16</v>
      </c>
      <c r="J20" s="4">
        <v>887</v>
      </c>
      <c r="K20" s="4"/>
      <c r="L20" s="4">
        <v>903</v>
      </c>
      <c r="Q20" s="2" t="s">
        <v>20</v>
      </c>
      <c r="R20" s="4">
        <v>6</v>
      </c>
      <c r="S20" s="4">
        <v>246</v>
      </c>
      <c r="T20" s="4"/>
      <c r="U20" s="4">
        <v>252</v>
      </c>
    </row>
    <row r="21" spans="1:21" x14ac:dyDescent="0.25">
      <c r="A21" t="s">
        <v>16</v>
      </c>
      <c r="B21" t="s">
        <v>96</v>
      </c>
      <c r="C21" t="s">
        <v>4</v>
      </c>
      <c r="D21">
        <v>11</v>
      </c>
      <c r="H21" s="2" t="s">
        <v>21</v>
      </c>
      <c r="I21" s="4">
        <v>29</v>
      </c>
      <c r="J21" s="4">
        <v>1533</v>
      </c>
      <c r="K21" s="4">
        <v>895</v>
      </c>
      <c r="L21" s="4">
        <v>2457</v>
      </c>
      <c r="Q21" s="2" t="s">
        <v>21</v>
      </c>
      <c r="R21" s="4">
        <v>3</v>
      </c>
      <c r="S21" s="4">
        <v>97</v>
      </c>
      <c r="T21" s="4">
        <v>47</v>
      </c>
      <c r="U21" s="4">
        <v>147</v>
      </c>
    </row>
    <row r="22" spans="1:21" x14ac:dyDescent="0.25">
      <c r="A22" t="s">
        <v>17</v>
      </c>
      <c r="B22" t="s">
        <v>96</v>
      </c>
      <c r="C22" t="s">
        <v>4</v>
      </c>
      <c r="D22">
        <v>47</v>
      </c>
      <c r="H22" s="2" t="s">
        <v>22</v>
      </c>
      <c r="I22" s="4">
        <v>18</v>
      </c>
      <c r="J22" s="4">
        <v>604</v>
      </c>
      <c r="K22" s="4"/>
      <c r="L22" s="4">
        <v>622</v>
      </c>
      <c r="Q22" s="2" t="s">
        <v>22</v>
      </c>
      <c r="R22" s="4">
        <v>3</v>
      </c>
      <c r="S22" s="4">
        <v>60</v>
      </c>
      <c r="T22" s="4"/>
      <c r="U22" s="4">
        <v>63</v>
      </c>
    </row>
    <row r="23" spans="1:21" x14ac:dyDescent="0.25">
      <c r="A23" t="s">
        <v>17</v>
      </c>
      <c r="B23" t="s">
        <v>96</v>
      </c>
      <c r="C23" t="s">
        <v>5</v>
      </c>
      <c r="D23">
        <v>20</v>
      </c>
      <c r="H23" s="2" t="s">
        <v>23</v>
      </c>
      <c r="I23" s="4">
        <v>40</v>
      </c>
      <c r="J23" s="4">
        <v>28</v>
      </c>
      <c r="K23" s="4"/>
      <c r="L23" s="4">
        <v>68</v>
      </c>
      <c r="Q23" s="2" t="s">
        <v>23</v>
      </c>
      <c r="R23" s="4">
        <v>3</v>
      </c>
      <c r="S23" s="4">
        <v>3</v>
      </c>
      <c r="T23" s="4"/>
      <c r="U23" s="4">
        <v>6</v>
      </c>
    </row>
    <row r="24" spans="1:21" x14ac:dyDescent="0.25">
      <c r="A24" t="s">
        <v>18</v>
      </c>
      <c r="B24" t="s">
        <v>96</v>
      </c>
      <c r="C24" t="s">
        <v>4</v>
      </c>
      <c r="D24">
        <v>29</v>
      </c>
      <c r="H24" s="2" t="s">
        <v>24</v>
      </c>
      <c r="I24" s="4">
        <v>5</v>
      </c>
      <c r="J24" s="4">
        <v>291</v>
      </c>
      <c r="K24" s="4">
        <v>248</v>
      </c>
      <c r="L24" s="4">
        <v>544</v>
      </c>
      <c r="Q24" s="2" t="s">
        <v>24</v>
      </c>
      <c r="R24" s="4">
        <v>1</v>
      </c>
      <c r="S24" s="4">
        <v>38</v>
      </c>
      <c r="T24" s="4">
        <v>40</v>
      </c>
      <c r="U24" s="4">
        <v>79</v>
      </c>
    </row>
    <row r="25" spans="1:21" x14ac:dyDescent="0.25">
      <c r="A25" t="s">
        <v>18</v>
      </c>
      <c r="B25" t="s">
        <v>96</v>
      </c>
      <c r="C25" t="s">
        <v>5</v>
      </c>
      <c r="D25">
        <v>15</v>
      </c>
      <c r="H25" s="2" t="s">
        <v>25</v>
      </c>
      <c r="I25" s="4">
        <v>7</v>
      </c>
      <c r="J25" s="4">
        <v>724</v>
      </c>
      <c r="K25" s="4">
        <v>84</v>
      </c>
      <c r="L25" s="4">
        <v>815</v>
      </c>
      <c r="Q25" s="2" t="s">
        <v>25</v>
      </c>
      <c r="R25" s="4">
        <v>2</v>
      </c>
      <c r="S25" s="4">
        <v>133</v>
      </c>
      <c r="T25" s="4">
        <v>4</v>
      </c>
      <c r="U25" s="4">
        <v>139</v>
      </c>
    </row>
    <row r="26" spans="1:21" x14ac:dyDescent="0.25">
      <c r="A26" t="s">
        <v>19</v>
      </c>
      <c r="B26" t="s">
        <v>96</v>
      </c>
      <c r="C26" t="s">
        <v>4</v>
      </c>
      <c r="D26">
        <v>16</v>
      </c>
      <c r="H26" s="2" t="s">
        <v>26</v>
      </c>
      <c r="I26" s="4">
        <v>11</v>
      </c>
      <c r="J26" s="4">
        <v>1284</v>
      </c>
      <c r="K26" s="4">
        <v>112</v>
      </c>
      <c r="L26" s="4">
        <v>1407</v>
      </c>
      <c r="Q26" s="2" t="s">
        <v>26</v>
      </c>
      <c r="R26" s="4">
        <v>5</v>
      </c>
      <c r="S26" s="4">
        <v>154</v>
      </c>
      <c r="T26" s="4">
        <v>9</v>
      </c>
      <c r="U26" s="4">
        <v>168</v>
      </c>
    </row>
    <row r="27" spans="1:21" x14ac:dyDescent="0.25">
      <c r="A27" t="s">
        <v>19</v>
      </c>
      <c r="B27" t="s">
        <v>96</v>
      </c>
      <c r="C27" t="s">
        <v>5</v>
      </c>
      <c r="D27">
        <v>4</v>
      </c>
      <c r="H27" s="2" t="s">
        <v>27</v>
      </c>
      <c r="I27" s="4">
        <v>9</v>
      </c>
      <c r="J27" s="4">
        <v>1012</v>
      </c>
      <c r="K27" s="4">
        <v>129</v>
      </c>
      <c r="L27" s="4">
        <v>1150</v>
      </c>
      <c r="Q27" s="2" t="s">
        <v>27</v>
      </c>
      <c r="R27" s="4">
        <v>3</v>
      </c>
      <c r="S27" s="4">
        <v>78</v>
      </c>
      <c r="T27" s="4">
        <v>7</v>
      </c>
      <c r="U27" s="4">
        <v>88</v>
      </c>
    </row>
    <row r="28" spans="1:21" x14ac:dyDescent="0.25">
      <c r="A28" t="s">
        <v>20</v>
      </c>
      <c r="B28" t="s">
        <v>96</v>
      </c>
      <c r="C28" t="s">
        <v>4</v>
      </c>
      <c r="D28">
        <v>16</v>
      </c>
      <c r="H28" s="2" t="s">
        <v>28</v>
      </c>
      <c r="I28" s="4">
        <v>15</v>
      </c>
      <c r="J28" s="4">
        <v>1589</v>
      </c>
      <c r="K28" s="4">
        <v>30</v>
      </c>
      <c r="L28" s="4">
        <v>1634</v>
      </c>
      <c r="Q28" s="2" t="s">
        <v>28</v>
      </c>
      <c r="R28" s="4">
        <v>8</v>
      </c>
      <c r="S28" s="4">
        <v>174</v>
      </c>
      <c r="T28" s="4">
        <v>7</v>
      </c>
      <c r="U28" s="4">
        <v>189</v>
      </c>
    </row>
    <row r="29" spans="1:21" x14ac:dyDescent="0.25">
      <c r="A29" t="s">
        <v>20</v>
      </c>
      <c r="B29" t="s">
        <v>96</v>
      </c>
      <c r="C29" t="s">
        <v>5</v>
      </c>
      <c r="D29">
        <v>6</v>
      </c>
      <c r="H29" s="2" t="s">
        <v>29</v>
      </c>
      <c r="I29" s="4">
        <v>22</v>
      </c>
      <c r="J29" s="4">
        <v>1006</v>
      </c>
      <c r="K29" s="4"/>
      <c r="L29" s="4">
        <v>1028</v>
      </c>
      <c r="Q29" s="2" t="s">
        <v>29</v>
      </c>
      <c r="R29" s="4">
        <v>18</v>
      </c>
      <c r="S29" s="4">
        <v>383</v>
      </c>
      <c r="T29" s="4"/>
      <c r="U29" s="4">
        <v>401</v>
      </c>
    </row>
    <row r="30" spans="1:21" x14ac:dyDescent="0.25">
      <c r="A30" t="s">
        <v>21</v>
      </c>
      <c r="B30" t="s">
        <v>96</v>
      </c>
      <c r="C30" t="s">
        <v>4</v>
      </c>
      <c r="D30">
        <v>29</v>
      </c>
      <c r="H30" s="2" t="s">
        <v>30</v>
      </c>
      <c r="I30" s="4">
        <v>3</v>
      </c>
      <c r="J30" s="4">
        <v>492</v>
      </c>
      <c r="K30" s="4"/>
      <c r="L30" s="4">
        <v>495</v>
      </c>
      <c r="Q30" s="2" t="s">
        <v>30</v>
      </c>
      <c r="R30" s="4">
        <v>1</v>
      </c>
      <c r="S30" s="4">
        <v>36</v>
      </c>
      <c r="T30" s="4"/>
      <c r="U30" s="4">
        <v>37</v>
      </c>
    </row>
    <row r="31" spans="1:21" x14ac:dyDescent="0.25">
      <c r="A31" t="s">
        <v>21</v>
      </c>
      <c r="B31" t="s">
        <v>96</v>
      </c>
      <c r="C31" t="s">
        <v>5</v>
      </c>
      <c r="D31">
        <v>3</v>
      </c>
      <c r="H31" s="2" t="s">
        <v>31</v>
      </c>
      <c r="I31" s="4">
        <v>4</v>
      </c>
      <c r="J31" s="4">
        <v>90</v>
      </c>
      <c r="K31" s="4"/>
      <c r="L31" s="4">
        <v>94</v>
      </c>
      <c r="Q31" s="2" t="s">
        <v>31</v>
      </c>
      <c r="R31" s="4">
        <v>1</v>
      </c>
      <c r="S31" s="4">
        <v>71</v>
      </c>
      <c r="T31" s="4"/>
      <c r="U31" s="4">
        <v>72</v>
      </c>
    </row>
    <row r="32" spans="1:21" x14ac:dyDescent="0.25">
      <c r="A32" t="s">
        <v>22</v>
      </c>
      <c r="B32" t="s">
        <v>96</v>
      </c>
      <c r="C32" t="s">
        <v>4</v>
      </c>
      <c r="D32">
        <v>18</v>
      </c>
      <c r="H32" s="2" t="s">
        <v>32</v>
      </c>
      <c r="I32" s="4">
        <v>45</v>
      </c>
      <c r="J32" s="4">
        <v>1628</v>
      </c>
      <c r="K32" s="4"/>
      <c r="L32" s="4">
        <v>1673</v>
      </c>
      <c r="Q32" s="2" t="s">
        <v>32</v>
      </c>
      <c r="R32" s="4">
        <v>7</v>
      </c>
      <c r="S32" s="4">
        <v>244</v>
      </c>
      <c r="T32" s="4"/>
      <c r="U32" s="4">
        <v>251</v>
      </c>
    </row>
    <row r="33" spans="1:21" x14ac:dyDescent="0.25">
      <c r="A33" t="s">
        <v>22</v>
      </c>
      <c r="B33" t="s">
        <v>96</v>
      </c>
      <c r="C33" t="s">
        <v>5</v>
      </c>
      <c r="D33">
        <v>3</v>
      </c>
      <c r="H33" s="2" t="s">
        <v>33</v>
      </c>
      <c r="I33" s="4">
        <v>14</v>
      </c>
      <c r="J33" s="4">
        <v>387</v>
      </c>
      <c r="K33" s="4"/>
      <c r="L33" s="4">
        <v>401</v>
      </c>
      <c r="Q33" s="2" t="s">
        <v>33</v>
      </c>
      <c r="R33" s="4">
        <v>8</v>
      </c>
      <c r="S33" s="4">
        <v>186</v>
      </c>
      <c r="T33" s="4"/>
      <c r="U33" s="4">
        <v>194</v>
      </c>
    </row>
    <row r="34" spans="1:21" x14ac:dyDescent="0.25">
      <c r="A34" t="s">
        <v>23</v>
      </c>
      <c r="B34" t="s">
        <v>96</v>
      </c>
      <c r="C34" t="s">
        <v>4</v>
      </c>
      <c r="D34">
        <v>40</v>
      </c>
      <c r="H34" s="2" t="s">
        <v>34</v>
      </c>
      <c r="I34" s="4">
        <v>32</v>
      </c>
      <c r="J34" s="4">
        <v>294</v>
      </c>
      <c r="K34" s="4"/>
      <c r="L34" s="4">
        <v>326</v>
      </c>
      <c r="Q34" s="2" t="s">
        <v>34</v>
      </c>
      <c r="R34" s="4">
        <v>2</v>
      </c>
      <c r="S34" s="4">
        <v>40</v>
      </c>
      <c r="T34" s="4"/>
      <c r="U34" s="4">
        <v>42</v>
      </c>
    </row>
    <row r="35" spans="1:21" x14ac:dyDescent="0.25">
      <c r="A35" t="s">
        <v>23</v>
      </c>
      <c r="B35" t="s">
        <v>96</v>
      </c>
      <c r="C35" t="s">
        <v>5</v>
      </c>
      <c r="D35">
        <v>3</v>
      </c>
      <c r="H35" s="2" t="s">
        <v>35</v>
      </c>
      <c r="I35" s="4">
        <v>14</v>
      </c>
      <c r="J35" s="4">
        <v>46</v>
      </c>
      <c r="K35" s="4"/>
      <c r="L35" s="4">
        <v>60</v>
      </c>
      <c r="Q35" s="2" t="s">
        <v>35</v>
      </c>
      <c r="R35" s="4">
        <v>2</v>
      </c>
      <c r="S35" s="4">
        <v>9</v>
      </c>
      <c r="T35" s="4"/>
      <c r="U35" s="4">
        <v>11</v>
      </c>
    </row>
    <row r="36" spans="1:21" x14ac:dyDescent="0.25">
      <c r="A36" t="s">
        <v>24</v>
      </c>
      <c r="B36" t="s">
        <v>96</v>
      </c>
      <c r="C36" t="s">
        <v>4</v>
      </c>
      <c r="D36">
        <v>5</v>
      </c>
      <c r="H36" s="2" t="s">
        <v>36</v>
      </c>
      <c r="I36" s="4">
        <v>9</v>
      </c>
      <c r="J36" s="4">
        <v>55</v>
      </c>
      <c r="K36" s="4"/>
      <c r="L36" s="4">
        <v>64</v>
      </c>
      <c r="Q36" s="2" t="s">
        <v>36</v>
      </c>
      <c r="R36" s="4">
        <v>2</v>
      </c>
      <c r="S36" s="4">
        <v>26</v>
      </c>
      <c r="T36" s="4"/>
      <c r="U36" s="4">
        <v>28</v>
      </c>
    </row>
    <row r="37" spans="1:21" x14ac:dyDescent="0.25">
      <c r="A37" t="s">
        <v>24</v>
      </c>
      <c r="B37" t="s">
        <v>96</v>
      </c>
      <c r="C37" t="s">
        <v>5</v>
      </c>
      <c r="D37">
        <v>1</v>
      </c>
      <c r="H37" s="2" t="s">
        <v>38</v>
      </c>
      <c r="I37" s="4">
        <v>84</v>
      </c>
      <c r="J37" s="4">
        <v>864</v>
      </c>
      <c r="K37" s="4"/>
      <c r="L37" s="4">
        <v>948</v>
      </c>
      <c r="Q37" s="2" t="s">
        <v>37</v>
      </c>
      <c r="R37" s="4">
        <v>1</v>
      </c>
      <c r="S37" s="4"/>
      <c r="T37" s="4"/>
      <c r="U37" s="4">
        <v>1</v>
      </c>
    </row>
    <row r="38" spans="1:21" x14ac:dyDescent="0.25">
      <c r="A38" t="s">
        <v>25</v>
      </c>
      <c r="B38" t="s">
        <v>96</v>
      </c>
      <c r="C38" t="s">
        <v>4</v>
      </c>
      <c r="D38">
        <v>7</v>
      </c>
      <c r="H38" s="2" t="s">
        <v>39</v>
      </c>
      <c r="I38" s="4">
        <v>49</v>
      </c>
      <c r="J38" s="4">
        <v>149</v>
      </c>
      <c r="K38" s="4"/>
      <c r="L38" s="4">
        <v>198</v>
      </c>
      <c r="Q38" s="2" t="s">
        <v>38</v>
      </c>
      <c r="R38" s="4">
        <v>7</v>
      </c>
      <c r="S38" s="4">
        <v>53</v>
      </c>
      <c r="T38" s="4"/>
      <c r="U38" s="4">
        <v>60</v>
      </c>
    </row>
    <row r="39" spans="1:21" x14ac:dyDescent="0.25">
      <c r="A39" t="s">
        <v>25</v>
      </c>
      <c r="B39" t="s">
        <v>96</v>
      </c>
      <c r="C39" t="s">
        <v>5</v>
      </c>
      <c r="D39">
        <v>2</v>
      </c>
      <c r="H39" s="2" t="s">
        <v>40</v>
      </c>
      <c r="I39" s="4">
        <v>54</v>
      </c>
      <c r="J39" s="4">
        <v>143</v>
      </c>
      <c r="K39" s="4"/>
      <c r="L39" s="4">
        <v>197</v>
      </c>
      <c r="Q39" s="2" t="s">
        <v>39</v>
      </c>
      <c r="R39" s="4">
        <v>10</v>
      </c>
      <c r="S39" s="4">
        <v>20</v>
      </c>
      <c r="T39" s="4"/>
      <c r="U39" s="4">
        <v>30</v>
      </c>
    </row>
    <row r="40" spans="1:21" x14ac:dyDescent="0.25">
      <c r="A40" t="s">
        <v>26</v>
      </c>
      <c r="B40" t="s">
        <v>96</v>
      </c>
      <c r="C40" t="s">
        <v>4</v>
      </c>
      <c r="D40">
        <v>11</v>
      </c>
      <c r="H40" s="2" t="s">
        <v>41</v>
      </c>
      <c r="I40" s="4">
        <v>8</v>
      </c>
      <c r="J40" s="4">
        <v>1006</v>
      </c>
      <c r="K40" s="4">
        <v>191</v>
      </c>
      <c r="L40" s="4">
        <v>1205</v>
      </c>
      <c r="Q40" s="2" t="s">
        <v>40</v>
      </c>
      <c r="R40" s="4">
        <v>3</v>
      </c>
      <c r="S40" s="4">
        <v>6</v>
      </c>
      <c r="T40" s="4"/>
      <c r="U40" s="4">
        <v>9</v>
      </c>
    </row>
    <row r="41" spans="1:21" x14ac:dyDescent="0.25">
      <c r="A41" t="s">
        <v>26</v>
      </c>
      <c r="B41" t="s">
        <v>96</v>
      </c>
      <c r="C41" t="s">
        <v>5</v>
      </c>
      <c r="D41">
        <v>5</v>
      </c>
      <c r="H41" s="2" t="s">
        <v>42</v>
      </c>
      <c r="I41" s="4">
        <v>28</v>
      </c>
      <c r="J41" s="4">
        <v>1631</v>
      </c>
      <c r="K41" s="4">
        <v>147</v>
      </c>
      <c r="L41" s="4">
        <v>1806</v>
      </c>
      <c r="Q41" s="2" t="s">
        <v>41</v>
      </c>
      <c r="R41" s="4">
        <v>4</v>
      </c>
      <c r="S41" s="4">
        <v>134</v>
      </c>
      <c r="T41" s="4">
        <v>26</v>
      </c>
      <c r="U41" s="4">
        <v>164</v>
      </c>
    </row>
    <row r="42" spans="1:21" x14ac:dyDescent="0.25">
      <c r="A42" t="s">
        <v>27</v>
      </c>
      <c r="B42" t="s">
        <v>96</v>
      </c>
      <c r="C42" t="s">
        <v>4</v>
      </c>
      <c r="D42">
        <v>9</v>
      </c>
      <c r="H42" s="2" t="s">
        <v>43</v>
      </c>
      <c r="I42" s="4">
        <v>37</v>
      </c>
      <c r="J42" s="4">
        <v>178</v>
      </c>
      <c r="K42" s="4"/>
      <c r="L42" s="4">
        <v>215</v>
      </c>
      <c r="Q42" s="2" t="s">
        <v>42</v>
      </c>
      <c r="R42" s="4">
        <v>13</v>
      </c>
      <c r="S42" s="4">
        <v>291</v>
      </c>
      <c r="T42" s="4">
        <v>9</v>
      </c>
      <c r="U42" s="4">
        <v>313</v>
      </c>
    </row>
    <row r="43" spans="1:21" x14ac:dyDescent="0.25">
      <c r="A43" t="s">
        <v>27</v>
      </c>
      <c r="B43" t="s">
        <v>96</v>
      </c>
      <c r="C43" t="s">
        <v>5</v>
      </c>
      <c r="D43">
        <v>3</v>
      </c>
      <c r="H43" s="2" t="s">
        <v>44</v>
      </c>
      <c r="I43" s="4">
        <v>36</v>
      </c>
      <c r="J43" s="4">
        <v>87</v>
      </c>
      <c r="K43" s="4"/>
      <c r="L43" s="4">
        <v>123</v>
      </c>
      <c r="Q43" s="2" t="s">
        <v>43</v>
      </c>
      <c r="R43" s="4">
        <v>55</v>
      </c>
      <c r="S43" s="4">
        <v>140</v>
      </c>
      <c r="T43" s="4"/>
      <c r="U43" s="4">
        <v>195</v>
      </c>
    </row>
    <row r="44" spans="1:21" x14ac:dyDescent="0.25">
      <c r="A44" t="s">
        <v>28</v>
      </c>
      <c r="B44" t="s">
        <v>96</v>
      </c>
      <c r="C44" t="s">
        <v>4</v>
      </c>
      <c r="D44">
        <v>15</v>
      </c>
      <c r="H44" s="2" t="s">
        <v>45</v>
      </c>
      <c r="I44" s="4">
        <v>52</v>
      </c>
      <c r="J44" s="4">
        <v>2783</v>
      </c>
      <c r="K44" s="4">
        <v>318</v>
      </c>
      <c r="L44" s="4">
        <v>3153</v>
      </c>
      <c r="Q44" s="2" t="s">
        <v>44</v>
      </c>
      <c r="R44" s="4">
        <v>7</v>
      </c>
      <c r="S44" s="4">
        <v>12</v>
      </c>
      <c r="T44" s="4"/>
      <c r="U44" s="4">
        <v>19</v>
      </c>
    </row>
    <row r="45" spans="1:21" x14ac:dyDescent="0.25">
      <c r="A45" t="s">
        <v>28</v>
      </c>
      <c r="B45" t="s">
        <v>96</v>
      </c>
      <c r="C45" t="s">
        <v>5</v>
      </c>
      <c r="D45">
        <v>8</v>
      </c>
      <c r="H45" s="2" t="s">
        <v>46</v>
      </c>
      <c r="I45" s="4">
        <v>50</v>
      </c>
      <c r="J45" s="4">
        <v>3147</v>
      </c>
      <c r="K45" s="4">
        <v>1372</v>
      </c>
      <c r="L45" s="4">
        <v>4569</v>
      </c>
      <c r="Q45" s="2" t="s">
        <v>45</v>
      </c>
      <c r="R45" s="4">
        <v>6</v>
      </c>
      <c r="S45" s="4">
        <v>367</v>
      </c>
      <c r="T45" s="4">
        <v>21</v>
      </c>
      <c r="U45" s="4">
        <v>394</v>
      </c>
    </row>
    <row r="46" spans="1:21" x14ac:dyDescent="0.25">
      <c r="A46" t="s">
        <v>29</v>
      </c>
      <c r="B46" t="s">
        <v>96</v>
      </c>
      <c r="C46" t="s">
        <v>4</v>
      </c>
      <c r="D46">
        <v>22</v>
      </c>
      <c r="H46" s="2" t="s">
        <v>47</v>
      </c>
      <c r="I46" s="4">
        <v>52</v>
      </c>
      <c r="J46" s="4">
        <v>3109</v>
      </c>
      <c r="K46" s="4">
        <v>13</v>
      </c>
      <c r="L46" s="4">
        <v>3174</v>
      </c>
      <c r="Q46" s="2" t="s">
        <v>46</v>
      </c>
      <c r="R46" s="4">
        <v>25</v>
      </c>
      <c r="S46" s="4">
        <v>914</v>
      </c>
      <c r="T46" s="4">
        <v>198</v>
      </c>
      <c r="U46" s="4">
        <v>1137</v>
      </c>
    </row>
    <row r="47" spans="1:21" x14ac:dyDescent="0.25">
      <c r="A47" t="s">
        <v>29</v>
      </c>
      <c r="B47" t="s">
        <v>96</v>
      </c>
      <c r="C47" t="s">
        <v>5</v>
      </c>
      <c r="D47">
        <v>18</v>
      </c>
      <c r="H47" s="2" t="s">
        <v>48</v>
      </c>
      <c r="I47" s="4">
        <v>12</v>
      </c>
      <c r="J47" s="4">
        <v>1340</v>
      </c>
      <c r="K47" s="4">
        <v>147</v>
      </c>
      <c r="L47" s="4">
        <v>1499</v>
      </c>
      <c r="Q47" s="2" t="s">
        <v>47</v>
      </c>
      <c r="R47" s="4">
        <v>5</v>
      </c>
      <c r="S47" s="4">
        <v>351</v>
      </c>
      <c r="T47" s="4">
        <v>4</v>
      </c>
      <c r="U47" s="4">
        <v>360</v>
      </c>
    </row>
    <row r="48" spans="1:21" x14ac:dyDescent="0.25">
      <c r="A48" t="s">
        <v>30</v>
      </c>
      <c r="B48" t="s">
        <v>96</v>
      </c>
      <c r="C48" t="s">
        <v>4</v>
      </c>
      <c r="D48">
        <v>3</v>
      </c>
      <c r="H48" s="2" t="s">
        <v>49</v>
      </c>
      <c r="I48" s="4">
        <v>28</v>
      </c>
      <c r="J48" s="4">
        <v>948</v>
      </c>
      <c r="K48" s="4"/>
      <c r="L48" s="4">
        <v>976</v>
      </c>
      <c r="Q48" s="2" t="s">
        <v>48</v>
      </c>
      <c r="R48" s="4">
        <v>9</v>
      </c>
      <c r="S48" s="4">
        <v>216</v>
      </c>
      <c r="T48" s="4">
        <v>12</v>
      </c>
      <c r="U48" s="4">
        <v>237</v>
      </c>
    </row>
    <row r="49" spans="1:21" x14ac:dyDescent="0.25">
      <c r="A49" t="s">
        <v>30</v>
      </c>
      <c r="B49" t="s">
        <v>96</v>
      </c>
      <c r="C49" t="s">
        <v>5</v>
      </c>
      <c r="D49">
        <v>1</v>
      </c>
      <c r="H49" s="2" t="s">
        <v>50</v>
      </c>
      <c r="I49" s="4">
        <v>21</v>
      </c>
      <c r="J49" s="4">
        <v>950</v>
      </c>
      <c r="K49" s="4">
        <v>799</v>
      </c>
      <c r="L49" s="4">
        <v>1770</v>
      </c>
      <c r="Q49" s="2" t="s">
        <v>49</v>
      </c>
      <c r="R49" s="4">
        <v>2</v>
      </c>
      <c r="S49" s="4">
        <v>72</v>
      </c>
      <c r="T49" s="4"/>
      <c r="U49" s="4">
        <v>74</v>
      </c>
    </row>
    <row r="50" spans="1:21" x14ac:dyDescent="0.25">
      <c r="A50" t="s">
        <v>31</v>
      </c>
      <c r="B50" t="s">
        <v>96</v>
      </c>
      <c r="C50" t="s">
        <v>4</v>
      </c>
      <c r="D50">
        <v>4</v>
      </c>
      <c r="H50" s="2" t="s">
        <v>51</v>
      </c>
      <c r="I50" s="4">
        <v>51</v>
      </c>
      <c r="J50" s="4">
        <v>2432</v>
      </c>
      <c r="K50" s="4">
        <v>97</v>
      </c>
      <c r="L50" s="4">
        <v>2580</v>
      </c>
      <c r="Q50" s="2" t="s">
        <v>50</v>
      </c>
      <c r="R50" s="4">
        <v>1</v>
      </c>
      <c r="S50" s="4">
        <v>93</v>
      </c>
      <c r="T50" s="4">
        <v>40</v>
      </c>
      <c r="U50" s="4">
        <v>134</v>
      </c>
    </row>
    <row r="51" spans="1:21" x14ac:dyDescent="0.25">
      <c r="A51" t="s">
        <v>31</v>
      </c>
      <c r="B51" t="s">
        <v>96</v>
      </c>
      <c r="C51" t="s">
        <v>5</v>
      </c>
      <c r="D51">
        <v>1</v>
      </c>
      <c r="H51" s="2" t="s">
        <v>52</v>
      </c>
      <c r="I51" s="4">
        <v>24</v>
      </c>
      <c r="J51" s="4"/>
      <c r="K51" s="4"/>
      <c r="L51" s="4">
        <v>24</v>
      </c>
      <c r="Q51" s="2" t="s">
        <v>51</v>
      </c>
      <c r="R51" s="4">
        <v>24</v>
      </c>
      <c r="S51" s="4">
        <v>720</v>
      </c>
      <c r="T51" s="4">
        <v>11</v>
      </c>
      <c r="U51" s="4">
        <v>755</v>
      </c>
    </row>
    <row r="52" spans="1:21" x14ac:dyDescent="0.25">
      <c r="A52" t="s">
        <v>32</v>
      </c>
      <c r="B52" t="s">
        <v>96</v>
      </c>
      <c r="C52" t="s">
        <v>4</v>
      </c>
      <c r="D52">
        <v>45</v>
      </c>
      <c r="H52" s="2" t="s">
        <v>53</v>
      </c>
      <c r="I52" s="4">
        <v>79</v>
      </c>
      <c r="J52" s="4">
        <v>2088</v>
      </c>
      <c r="K52" s="4"/>
      <c r="L52" s="4">
        <v>2167</v>
      </c>
      <c r="Q52" s="2" t="s">
        <v>52</v>
      </c>
      <c r="R52" s="4">
        <v>2</v>
      </c>
      <c r="S52" s="4"/>
      <c r="T52" s="4"/>
      <c r="U52" s="4">
        <v>2</v>
      </c>
    </row>
    <row r="53" spans="1:21" x14ac:dyDescent="0.25">
      <c r="A53" t="s">
        <v>32</v>
      </c>
      <c r="B53" t="s">
        <v>96</v>
      </c>
      <c r="C53" t="s">
        <v>5</v>
      </c>
      <c r="D53">
        <v>7</v>
      </c>
      <c r="H53" s="2" t="s">
        <v>54</v>
      </c>
      <c r="I53" s="4">
        <v>18</v>
      </c>
      <c r="J53" s="4">
        <v>1378</v>
      </c>
      <c r="K53" s="4">
        <v>1029</v>
      </c>
      <c r="L53" s="4">
        <v>2425</v>
      </c>
      <c r="Q53" s="2" t="s">
        <v>53</v>
      </c>
      <c r="R53" s="4">
        <v>17</v>
      </c>
      <c r="S53" s="4">
        <v>271</v>
      </c>
      <c r="T53" s="4"/>
      <c r="U53" s="4">
        <v>288</v>
      </c>
    </row>
    <row r="54" spans="1:21" x14ac:dyDescent="0.25">
      <c r="A54" t="s">
        <v>33</v>
      </c>
      <c r="B54" t="s">
        <v>96</v>
      </c>
      <c r="C54" t="s">
        <v>4</v>
      </c>
      <c r="D54">
        <v>14</v>
      </c>
      <c r="H54" s="2" t="s">
        <v>55</v>
      </c>
      <c r="I54" s="4">
        <v>29</v>
      </c>
      <c r="J54" s="4">
        <v>2199</v>
      </c>
      <c r="K54" s="4">
        <v>238</v>
      </c>
      <c r="L54" s="4">
        <v>2466</v>
      </c>
      <c r="Q54" s="2" t="s">
        <v>54</v>
      </c>
      <c r="R54" s="4">
        <v>3</v>
      </c>
      <c r="S54" s="4">
        <v>91</v>
      </c>
      <c r="T54" s="4">
        <v>41</v>
      </c>
      <c r="U54" s="4">
        <v>135</v>
      </c>
    </row>
    <row r="55" spans="1:21" x14ac:dyDescent="0.25">
      <c r="A55" t="s">
        <v>33</v>
      </c>
      <c r="B55" t="s">
        <v>96</v>
      </c>
      <c r="C55" t="s">
        <v>5</v>
      </c>
      <c r="D55">
        <v>8</v>
      </c>
      <c r="H55" s="2" t="s">
        <v>56</v>
      </c>
      <c r="I55" s="4">
        <v>6</v>
      </c>
      <c r="J55" s="4">
        <v>1004</v>
      </c>
      <c r="K55" s="4">
        <v>99</v>
      </c>
      <c r="L55" s="4">
        <v>1109</v>
      </c>
      <c r="Q55" s="2" t="s">
        <v>55</v>
      </c>
      <c r="R55" s="4">
        <v>20</v>
      </c>
      <c r="S55" s="4">
        <v>593</v>
      </c>
      <c r="T55" s="4">
        <v>33</v>
      </c>
      <c r="U55" s="4">
        <v>646</v>
      </c>
    </row>
    <row r="56" spans="1:21" x14ac:dyDescent="0.25">
      <c r="A56" t="s">
        <v>34</v>
      </c>
      <c r="B56" t="s">
        <v>96</v>
      </c>
      <c r="C56" t="s">
        <v>4</v>
      </c>
      <c r="D56">
        <v>32</v>
      </c>
      <c r="H56" s="2" t="s">
        <v>57</v>
      </c>
      <c r="I56" s="4">
        <v>41</v>
      </c>
      <c r="J56" s="4">
        <v>203</v>
      </c>
      <c r="K56" s="4"/>
      <c r="L56" s="4">
        <v>244</v>
      </c>
      <c r="Q56" s="2" t="s">
        <v>56</v>
      </c>
      <c r="R56" s="4">
        <v>4</v>
      </c>
      <c r="S56" s="4">
        <v>172</v>
      </c>
      <c r="T56" s="4">
        <v>2</v>
      </c>
      <c r="U56" s="4">
        <v>178</v>
      </c>
    </row>
    <row r="57" spans="1:21" x14ac:dyDescent="0.25">
      <c r="A57" t="s">
        <v>34</v>
      </c>
      <c r="B57" t="s">
        <v>96</v>
      </c>
      <c r="C57" t="s">
        <v>5</v>
      </c>
      <c r="D57">
        <v>2</v>
      </c>
      <c r="H57" s="2" t="s">
        <v>58</v>
      </c>
      <c r="I57" s="4">
        <v>18</v>
      </c>
      <c r="J57" s="4">
        <v>1057</v>
      </c>
      <c r="K57" s="4">
        <v>699</v>
      </c>
      <c r="L57" s="4">
        <v>1774</v>
      </c>
      <c r="Q57" s="2" t="s">
        <v>57</v>
      </c>
      <c r="R57" s="4">
        <v>9</v>
      </c>
      <c r="S57" s="4">
        <v>35</v>
      </c>
      <c r="T57" s="4"/>
      <c r="U57" s="4">
        <v>44</v>
      </c>
    </row>
    <row r="58" spans="1:21" x14ac:dyDescent="0.25">
      <c r="A58" t="s">
        <v>35</v>
      </c>
      <c r="B58" t="s">
        <v>96</v>
      </c>
      <c r="C58" t="s">
        <v>4</v>
      </c>
      <c r="D58">
        <v>14</v>
      </c>
      <c r="H58" s="2" t="s">
        <v>59</v>
      </c>
      <c r="I58" s="4">
        <v>116</v>
      </c>
      <c r="J58" s="4">
        <v>3240</v>
      </c>
      <c r="K58" s="4"/>
      <c r="L58" s="4">
        <v>3356</v>
      </c>
      <c r="Q58" s="2" t="s">
        <v>58</v>
      </c>
      <c r="R58" s="4">
        <v>2</v>
      </c>
      <c r="S58" s="4">
        <v>159</v>
      </c>
      <c r="T58" s="4">
        <v>91</v>
      </c>
      <c r="U58" s="4">
        <v>252</v>
      </c>
    </row>
    <row r="59" spans="1:21" x14ac:dyDescent="0.25">
      <c r="A59" t="s">
        <v>35</v>
      </c>
      <c r="B59" t="s">
        <v>96</v>
      </c>
      <c r="C59" t="s">
        <v>5</v>
      </c>
      <c r="D59">
        <v>2</v>
      </c>
      <c r="H59" s="2" t="s">
        <v>60</v>
      </c>
      <c r="I59" s="4">
        <v>24</v>
      </c>
      <c r="J59" s="4">
        <v>1404</v>
      </c>
      <c r="K59" s="4">
        <v>451</v>
      </c>
      <c r="L59" s="4">
        <v>1879</v>
      </c>
      <c r="Q59" s="2" t="s">
        <v>59</v>
      </c>
      <c r="R59" s="4">
        <v>28</v>
      </c>
      <c r="S59" s="4">
        <v>651</v>
      </c>
      <c r="T59" s="4"/>
      <c r="U59" s="4">
        <v>679</v>
      </c>
    </row>
    <row r="60" spans="1:21" x14ac:dyDescent="0.25">
      <c r="A60" t="s">
        <v>36</v>
      </c>
      <c r="B60" t="s">
        <v>96</v>
      </c>
      <c r="C60" t="s">
        <v>4</v>
      </c>
      <c r="D60">
        <v>9</v>
      </c>
      <c r="H60" s="2" t="s">
        <v>61</v>
      </c>
      <c r="I60" s="4">
        <v>15</v>
      </c>
      <c r="J60" s="4">
        <v>914</v>
      </c>
      <c r="K60" s="4">
        <v>458</v>
      </c>
      <c r="L60" s="4">
        <v>1387</v>
      </c>
      <c r="Q60" s="2" t="s">
        <v>60</v>
      </c>
      <c r="R60" s="4">
        <v>4</v>
      </c>
      <c r="S60" s="4">
        <v>317</v>
      </c>
      <c r="T60" s="4">
        <v>133</v>
      </c>
      <c r="U60" s="4">
        <v>454</v>
      </c>
    </row>
    <row r="61" spans="1:21" x14ac:dyDescent="0.25">
      <c r="A61" t="s">
        <v>36</v>
      </c>
      <c r="B61" t="s">
        <v>96</v>
      </c>
      <c r="C61" t="s">
        <v>5</v>
      </c>
      <c r="D61">
        <v>2</v>
      </c>
      <c r="H61" s="2" t="s">
        <v>62</v>
      </c>
      <c r="I61" s="4">
        <v>15</v>
      </c>
      <c r="J61" s="4">
        <v>1092</v>
      </c>
      <c r="K61" s="4">
        <v>470</v>
      </c>
      <c r="L61" s="4">
        <v>1577</v>
      </c>
      <c r="Q61" s="2" t="s">
        <v>61</v>
      </c>
      <c r="R61" s="4">
        <v>8</v>
      </c>
      <c r="S61" s="4">
        <v>177</v>
      </c>
      <c r="T61" s="4">
        <v>70</v>
      </c>
      <c r="U61" s="4">
        <v>255</v>
      </c>
    </row>
    <row r="62" spans="1:21" x14ac:dyDescent="0.25">
      <c r="A62" t="s">
        <v>37</v>
      </c>
      <c r="B62" t="s">
        <v>96</v>
      </c>
      <c r="C62" t="s">
        <v>5</v>
      </c>
      <c r="D62">
        <v>1</v>
      </c>
      <c r="H62" s="2" t="s">
        <v>63</v>
      </c>
      <c r="I62" s="4">
        <v>68</v>
      </c>
      <c r="J62" s="4">
        <v>1238</v>
      </c>
      <c r="K62" s="4"/>
      <c r="L62" s="4">
        <v>1306</v>
      </c>
      <c r="Q62" s="2" t="s">
        <v>62</v>
      </c>
      <c r="R62" s="4">
        <v>6</v>
      </c>
      <c r="S62" s="4">
        <v>195</v>
      </c>
      <c r="T62" s="4">
        <v>46</v>
      </c>
      <c r="U62" s="4">
        <v>247</v>
      </c>
    </row>
    <row r="63" spans="1:21" x14ac:dyDescent="0.25">
      <c r="A63" t="s">
        <v>38</v>
      </c>
      <c r="B63" t="s">
        <v>96</v>
      </c>
      <c r="C63" t="s">
        <v>4</v>
      </c>
      <c r="D63">
        <v>84</v>
      </c>
      <c r="H63" s="2" t="s">
        <v>64</v>
      </c>
      <c r="I63" s="4">
        <v>13</v>
      </c>
      <c r="J63" s="4">
        <v>1243</v>
      </c>
      <c r="K63" s="4">
        <v>177</v>
      </c>
      <c r="L63" s="4">
        <v>1433</v>
      </c>
      <c r="Q63" s="2" t="s">
        <v>63</v>
      </c>
      <c r="R63" s="4">
        <v>15</v>
      </c>
      <c r="S63" s="4">
        <v>180</v>
      </c>
      <c r="T63" s="4"/>
      <c r="U63" s="4">
        <v>195</v>
      </c>
    </row>
    <row r="64" spans="1:21" x14ac:dyDescent="0.25">
      <c r="A64" t="s">
        <v>38</v>
      </c>
      <c r="B64" t="s">
        <v>96</v>
      </c>
      <c r="C64" t="s">
        <v>5</v>
      </c>
      <c r="D64">
        <v>7</v>
      </c>
      <c r="H64" s="2" t="s">
        <v>65</v>
      </c>
      <c r="I64" s="4">
        <v>22</v>
      </c>
      <c r="J64" s="4">
        <v>955</v>
      </c>
      <c r="K64" s="4"/>
      <c r="L64" s="4">
        <v>977</v>
      </c>
      <c r="Q64" s="2" t="s">
        <v>64</v>
      </c>
      <c r="R64" s="4">
        <v>3</v>
      </c>
      <c r="S64" s="4">
        <v>215</v>
      </c>
      <c r="T64" s="4">
        <v>22</v>
      </c>
      <c r="U64" s="4">
        <v>240</v>
      </c>
    </row>
    <row r="65" spans="1:21" x14ac:dyDescent="0.25">
      <c r="A65" t="s">
        <v>39</v>
      </c>
      <c r="B65" t="s">
        <v>96</v>
      </c>
      <c r="C65" t="s">
        <v>4</v>
      </c>
      <c r="D65">
        <v>49</v>
      </c>
      <c r="H65" s="2" t="s">
        <v>66</v>
      </c>
      <c r="I65" s="4"/>
      <c r="J65" s="4">
        <v>37</v>
      </c>
      <c r="K65" s="4"/>
      <c r="L65" s="4">
        <v>37</v>
      </c>
      <c r="Q65" s="2" t="s">
        <v>65</v>
      </c>
      <c r="R65" s="4">
        <v>3</v>
      </c>
      <c r="S65" s="4">
        <v>104</v>
      </c>
      <c r="T65" s="4"/>
      <c r="U65" s="4">
        <v>107</v>
      </c>
    </row>
    <row r="66" spans="1:21" x14ac:dyDescent="0.25">
      <c r="A66" t="s">
        <v>39</v>
      </c>
      <c r="B66" t="s">
        <v>96</v>
      </c>
      <c r="C66" t="s">
        <v>5</v>
      </c>
      <c r="D66">
        <v>10</v>
      </c>
      <c r="H66" s="2" t="s">
        <v>67</v>
      </c>
      <c r="I66" s="4">
        <v>22</v>
      </c>
      <c r="J66" s="4">
        <v>607</v>
      </c>
      <c r="K66" s="4"/>
      <c r="L66" s="4">
        <v>629</v>
      </c>
      <c r="Q66" s="2" t="s">
        <v>66</v>
      </c>
      <c r="R66" s="4">
        <v>1</v>
      </c>
      <c r="S66" s="4">
        <v>11</v>
      </c>
      <c r="T66" s="4"/>
      <c r="U66" s="4">
        <v>12</v>
      </c>
    </row>
    <row r="67" spans="1:21" x14ac:dyDescent="0.25">
      <c r="A67" t="s">
        <v>40</v>
      </c>
      <c r="B67" t="s">
        <v>96</v>
      </c>
      <c r="C67" t="s">
        <v>4</v>
      </c>
      <c r="D67">
        <v>54</v>
      </c>
      <c r="H67" s="2" t="s">
        <v>68</v>
      </c>
      <c r="I67" s="4">
        <v>11</v>
      </c>
      <c r="J67" s="4">
        <v>299</v>
      </c>
      <c r="K67" s="4"/>
      <c r="L67" s="4">
        <v>310</v>
      </c>
      <c r="Q67" s="2" t="s">
        <v>67</v>
      </c>
      <c r="R67" s="4">
        <v>9</v>
      </c>
      <c r="S67" s="4">
        <v>158</v>
      </c>
      <c r="T67" s="4"/>
      <c r="U67" s="4">
        <v>167</v>
      </c>
    </row>
    <row r="68" spans="1:21" x14ac:dyDescent="0.25">
      <c r="A68" t="s">
        <v>40</v>
      </c>
      <c r="B68" t="s">
        <v>96</v>
      </c>
      <c r="C68" t="s">
        <v>5</v>
      </c>
      <c r="D68">
        <v>3</v>
      </c>
      <c r="H68" s="2" t="s">
        <v>69</v>
      </c>
      <c r="I68" s="4">
        <v>42</v>
      </c>
      <c r="J68" s="4">
        <v>212</v>
      </c>
      <c r="K68" s="4"/>
      <c r="L68" s="4">
        <v>254</v>
      </c>
      <c r="Q68" s="2" t="s">
        <v>68</v>
      </c>
      <c r="R68" s="4">
        <v>4</v>
      </c>
      <c r="S68" s="4">
        <v>54</v>
      </c>
      <c r="T68" s="4"/>
      <c r="U68" s="4">
        <v>58</v>
      </c>
    </row>
    <row r="69" spans="1:21" x14ac:dyDescent="0.25">
      <c r="A69" t="s">
        <v>41</v>
      </c>
      <c r="B69" t="s">
        <v>96</v>
      </c>
      <c r="C69" t="s">
        <v>4</v>
      </c>
      <c r="D69">
        <v>8</v>
      </c>
      <c r="H69" s="2" t="s">
        <v>70</v>
      </c>
      <c r="I69" s="4">
        <v>8</v>
      </c>
      <c r="J69" s="4">
        <v>866</v>
      </c>
      <c r="K69" s="4">
        <v>492</v>
      </c>
      <c r="L69" s="4">
        <v>1366</v>
      </c>
      <c r="Q69" s="2" t="s">
        <v>69</v>
      </c>
      <c r="R69" s="4">
        <v>10</v>
      </c>
      <c r="S69" s="4">
        <v>25</v>
      </c>
      <c r="T69" s="4"/>
      <c r="U69" s="4">
        <v>35</v>
      </c>
    </row>
    <row r="70" spans="1:21" x14ac:dyDescent="0.25">
      <c r="A70" t="s">
        <v>41</v>
      </c>
      <c r="B70" t="s">
        <v>96</v>
      </c>
      <c r="C70" t="s">
        <v>5</v>
      </c>
      <c r="D70">
        <v>4</v>
      </c>
      <c r="H70" s="2" t="s">
        <v>71</v>
      </c>
      <c r="I70" s="4">
        <v>15</v>
      </c>
      <c r="J70" s="4">
        <v>754</v>
      </c>
      <c r="K70" s="4">
        <v>187</v>
      </c>
      <c r="L70" s="4">
        <v>956</v>
      </c>
      <c r="Q70" s="2" t="s">
        <v>70</v>
      </c>
      <c r="R70" s="4">
        <v>1</v>
      </c>
      <c r="S70" s="4">
        <v>65</v>
      </c>
      <c r="T70" s="4">
        <v>37</v>
      </c>
      <c r="U70" s="4">
        <v>103</v>
      </c>
    </row>
    <row r="71" spans="1:21" x14ac:dyDescent="0.25">
      <c r="A71" t="s">
        <v>42</v>
      </c>
      <c r="B71" t="s">
        <v>96</v>
      </c>
      <c r="C71" t="s">
        <v>4</v>
      </c>
      <c r="D71">
        <v>28</v>
      </c>
      <c r="H71" s="2" t="s">
        <v>72</v>
      </c>
      <c r="I71" s="4"/>
      <c r="J71" s="4">
        <v>4</v>
      </c>
      <c r="K71" s="4">
        <v>3</v>
      </c>
      <c r="L71" s="4">
        <v>7</v>
      </c>
      <c r="Q71" s="2" t="s">
        <v>71</v>
      </c>
      <c r="R71" s="4">
        <v>2</v>
      </c>
      <c r="S71" s="4">
        <v>122</v>
      </c>
      <c r="T71" s="4">
        <v>16</v>
      </c>
      <c r="U71" s="4">
        <v>140</v>
      </c>
    </row>
    <row r="72" spans="1:21" x14ac:dyDescent="0.25">
      <c r="A72" t="s">
        <v>42</v>
      </c>
      <c r="B72" t="s">
        <v>96</v>
      </c>
      <c r="C72" t="s">
        <v>5</v>
      </c>
      <c r="D72">
        <v>13</v>
      </c>
      <c r="H72" s="2" t="s">
        <v>73</v>
      </c>
      <c r="I72" s="4">
        <v>13</v>
      </c>
      <c r="J72" s="4">
        <v>1160</v>
      </c>
      <c r="K72" s="4"/>
      <c r="L72" s="4">
        <v>1173</v>
      </c>
      <c r="Q72" s="2" t="s">
        <v>72</v>
      </c>
      <c r="R72" s="4"/>
      <c r="S72" s="4">
        <v>4</v>
      </c>
      <c r="T72" s="4">
        <v>2</v>
      </c>
      <c r="U72" s="4">
        <v>6</v>
      </c>
    </row>
    <row r="73" spans="1:21" x14ac:dyDescent="0.25">
      <c r="A73" t="s">
        <v>43</v>
      </c>
      <c r="B73" t="s">
        <v>96</v>
      </c>
      <c r="C73" t="s">
        <v>4</v>
      </c>
      <c r="D73">
        <v>37</v>
      </c>
      <c r="H73" s="2" t="s">
        <v>74</v>
      </c>
      <c r="I73" s="4">
        <v>77</v>
      </c>
      <c r="J73" s="4">
        <v>1827</v>
      </c>
      <c r="K73" s="4"/>
      <c r="L73" s="4">
        <v>1904</v>
      </c>
      <c r="Q73" s="2" t="s">
        <v>73</v>
      </c>
      <c r="R73" s="4">
        <v>4</v>
      </c>
      <c r="S73" s="4">
        <v>96</v>
      </c>
      <c r="T73" s="4"/>
      <c r="U73" s="4">
        <v>100</v>
      </c>
    </row>
    <row r="74" spans="1:21" x14ac:dyDescent="0.25">
      <c r="A74" t="s">
        <v>43</v>
      </c>
      <c r="B74" t="s">
        <v>96</v>
      </c>
      <c r="C74" t="s">
        <v>5</v>
      </c>
      <c r="D74">
        <v>55</v>
      </c>
      <c r="H74" s="2" t="s">
        <v>75</v>
      </c>
      <c r="I74" s="4">
        <v>13</v>
      </c>
      <c r="J74" s="4">
        <v>1917</v>
      </c>
      <c r="K74" s="4">
        <v>1041</v>
      </c>
      <c r="L74" s="4">
        <v>2971</v>
      </c>
      <c r="Q74" s="2" t="s">
        <v>74</v>
      </c>
      <c r="R74" s="4">
        <v>35</v>
      </c>
      <c r="S74" s="4">
        <v>636</v>
      </c>
      <c r="T74" s="4"/>
      <c r="U74" s="4">
        <v>671</v>
      </c>
    </row>
    <row r="75" spans="1:21" x14ac:dyDescent="0.25">
      <c r="A75" t="s">
        <v>44</v>
      </c>
      <c r="B75" t="s">
        <v>96</v>
      </c>
      <c r="C75" t="s">
        <v>4</v>
      </c>
      <c r="D75">
        <v>36</v>
      </c>
      <c r="H75" s="2" t="s">
        <v>76</v>
      </c>
      <c r="I75" s="4">
        <v>51</v>
      </c>
      <c r="J75" s="4">
        <v>2027</v>
      </c>
      <c r="K75" s="4">
        <v>195</v>
      </c>
      <c r="L75" s="4">
        <v>2273</v>
      </c>
      <c r="Q75" s="2" t="s">
        <v>75</v>
      </c>
      <c r="R75" s="4">
        <v>16</v>
      </c>
      <c r="S75" s="4">
        <v>350</v>
      </c>
      <c r="T75" s="4">
        <v>36</v>
      </c>
      <c r="U75" s="4">
        <v>402</v>
      </c>
    </row>
    <row r="76" spans="1:21" x14ac:dyDescent="0.25">
      <c r="A76" t="s">
        <v>44</v>
      </c>
      <c r="B76" t="s">
        <v>96</v>
      </c>
      <c r="C76" t="s">
        <v>5</v>
      </c>
      <c r="D76">
        <v>7</v>
      </c>
      <c r="H76" s="2" t="s">
        <v>77</v>
      </c>
      <c r="I76" s="4">
        <v>27</v>
      </c>
      <c r="J76" s="4">
        <v>1707</v>
      </c>
      <c r="K76" s="4">
        <v>416</v>
      </c>
      <c r="L76" s="4">
        <v>2150</v>
      </c>
      <c r="Q76" s="2" t="s">
        <v>76</v>
      </c>
      <c r="R76" s="4">
        <v>2</v>
      </c>
      <c r="S76" s="4">
        <v>220</v>
      </c>
      <c r="T76" s="4">
        <v>26</v>
      </c>
      <c r="U76" s="4">
        <v>248</v>
      </c>
    </row>
    <row r="77" spans="1:21" x14ac:dyDescent="0.25">
      <c r="A77" t="s">
        <v>45</v>
      </c>
      <c r="B77" t="s">
        <v>96</v>
      </c>
      <c r="C77" t="s">
        <v>4</v>
      </c>
      <c r="D77">
        <v>52</v>
      </c>
      <c r="H77" s="2" t="s">
        <v>78</v>
      </c>
      <c r="I77" s="4">
        <v>56</v>
      </c>
      <c r="J77" s="4">
        <v>789</v>
      </c>
      <c r="K77" s="4"/>
      <c r="L77" s="4">
        <v>845</v>
      </c>
      <c r="Q77" s="2" t="s">
        <v>77</v>
      </c>
      <c r="R77" s="4">
        <v>3</v>
      </c>
      <c r="S77" s="4">
        <v>209</v>
      </c>
      <c r="T77" s="4">
        <v>66</v>
      </c>
      <c r="U77" s="4">
        <v>278</v>
      </c>
    </row>
    <row r="78" spans="1:21" x14ac:dyDescent="0.25">
      <c r="A78" t="s">
        <v>45</v>
      </c>
      <c r="B78" t="s">
        <v>96</v>
      </c>
      <c r="C78" t="s">
        <v>5</v>
      </c>
      <c r="D78">
        <v>6</v>
      </c>
      <c r="H78" s="2" t="s">
        <v>79</v>
      </c>
      <c r="I78" s="4">
        <v>5</v>
      </c>
      <c r="J78" s="4">
        <v>853</v>
      </c>
      <c r="K78" s="4"/>
      <c r="L78" s="4">
        <v>858</v>
      </c>
      <c r="Q78" s="2" t="s">
        <v>78</v>
      </c>
      <c r="R78" s="4">
        <v>5</v>
      </c>
      <c r="S78" s="4">
        <v>72</v>
      </c>
      <c r="T78" s="4"/>
      <c r="U78" s="4">
        <v>77</v>
      </c>
    </row>
    <row r="79" spans="1:21" x14ac:dyDescent="0.25">
      <c r="A79" t="s">
        <v>46</v>
      </c>
      <c r="B79" t="s">
        <v>96</v>
      </c>
      <c r="C79" t="s">
        <v>4</v>
      </c>
      <c r="D79">
        <v>50</v>
      </c>
      <c r="H79" s="2" t="s">
        <v>80</v>
      </c>
      <c r="I79" s="4">
        <v>6</v>
      </c>
      <c r="J79" s="4">
        <v>532</v>
      </c>
      <c r="K79" s="4">
        <v>376</v>
      </c>
      <c r="L79" s="4">
        <v>914</v>
      </c>
      <c r="Q79" s="2" t="s">
        <v>79</v>
      </c>
      <c r="R79" s="4"/>
      <c r="S79" s="4">
        <v>148</v>
      </c>
      <c r="T79" s="4"/>
      <c r="U79" s="4">
        <v>148</v>
      </c>
    </row>
    <row r="80" spans="1:21" x14ac:dyDescent="0.25">
      <c r="A80" t="s">
        <v>46</v>
      </c>
      <c r="B80" t="s">
        <v>96</v>
      </c>
      <c r="C80" t="s">
        <v>5</v>
      </c>
      <c r="D80">
        <v>25</v>
      </c>
      <c r="H80" s="2" t="s">
        <v>81</v>
      </c>
      <c r="I80" s="4">
        <v>27</v>
      </c>
      <c r="J80" s="4">
        <v>1328</v>
      </c>
      <c r="K80" s="4">
        <v>575</v>
      </c>
      <c r="L80" s="4">
        <v>1930</v>
      </c>
      <c r="Q80" s="2" t="s">
        <v>80</v>
      </c>
      <c r="R80" s="4">
        <v>1</v>
      </c>
      <c r="S80" s="4">
        <v>64</v>
      </c>
      <c r="T80" s="4">
        <v>32</v>
      </c>
      <c r="U80" s="4">
        <v>97</v>
      </c>
    </row>
    <row r="81" spans="1:21" x14ac:dyDescent="0.25">
      <c r="A81" t="s">
        <v>47</v>
      </c>
      <c r="B81" t="s">
        <v>96</v>
      </c>
      <c r="C81" t="s">
        <v>4</v>
      </c>
      <c r="D81">
        <v>52</v>
      </c>
      <c r="H81" s="2" t="s">
        <v>82</v>
      </c>
      <c r="I81" s="4">
        <v>30</v>
      </c>
      <c r="J81" s="4">
        <v>1071</v>
      </c>
      <c r="K81" s="4"/>
      <c r="L81" s="4">
        <v>1101</v>
      </c>
      <c r="Q81" s="2" t="s">
        <v>81</v>
      </c>
      <c r="R81" s="4">
        <v>1</v>
      </c>
      <c r="S81" s="4">
        <v>100</v>
      </c>
      <c r="T81" s="4">
        <v>54</v>
      </c>
      <c r="U81" s="4">
        <v>155</v>
      </c>
    </row>
    <row r="82" spans="1:21" x14ac:dyDescent="0.25">
      <c r="A82" t="s">
        <v>47</v>
      </c>
      <c r="B82" t="s">
        <v>96</v>
      </c>
      <c r="C82" t="s">
        <v>5</v>
      </c>
      <c r="D82">
        <v>5</v>
      </c>
      <c r="H82" s="2" t="s">
        <v>83</v>
      </c>
      <c r="I82" s="4">
        <v>30</v>
      </c>
      <c r="J82" s="4">
        <v>1139</v>
      </c>
      <c r="K82" s="4">
        <v>58</v>
      </c>
      <c r="L82" s="4">
        <v>1227</v>
      </c>
      <c r="Q82" s="2" t="s">
        <v>82</v>
      </c>
      <c r="R82" s="4">
        <v>17</v>
      </c>
      <c r="S82" s="4">
        <v>540</v>
      </c>
      <c r="T82" s="4"/>
      <c r="U82" s="4">
        <v>557</v>
      </c>
    </row>
    <row r="83" spans="1:21" x14ac:dyDescent="0.25">
      <c r="A83" t="s">
        <v>48</v>
      </c>
      <c r="B83" t="s">
        <v>96</v>
      </c>
      <c r="C83" t="s">
        <v>4</v>
      </c>
      <c r="D83">
        <v>12</v>
      </c>
      <c r="H83" s="2" t="s">
        <v>84</v>
      </c>
      <c r="I83" s="4">
        <v>8</v>
      </c>
      <c r="J83" s="4">
        <v>481</v>
      </c>
      <c r="K83" s="4"/>
      <c r="L83" s="4">
        <v>489</v>
      </c>
      <c r="Q83" s="2" t="s">
        <v>83</v>
      </c>
      <c r="R83" s="4">
        <v>34</v>
      </c>
      <c r="S83" s="4">
        <v>373</v>
      </c>
      <c r="T83" s="4">
        <v>10</v>
      </c>
      <c r="U83" s="4">
        <v>417</v>
      </c>
    </row>
    <row r="84" spans="1:21" x14ac:dyDescent="0.25">
      <c r="A84" t="s">
        <v>48</v>
      </c>
      <c r="B84" t="s">
        <v>96</v>
      </c>
      <c r="C84" t="s">
        <v>5</v>
      </c>
      <c r="D84">
        <v>9</v>
      </c>
      <c r="H84" s="2" t="s">
        <v>85</v>
      </c>
      <c r="I84" s="4">
        <v>41</v>
      </c>
      <c r="J84" s="4">
        <v>1111</v>
      </c>
      <c r="K84" s="4"/>
      <c r="L84" s="4">
        <v>1152</v>
      </c>
      <c r="Q84" s="2" t="s">
        <v>84</v>
      </c>
      <c r="R84" s="4">
        <v>13</v>
      </c>
      <c r="S84" s="4">
        <v>212</v>
      </c>
      <c r="T84" s="4"/>
      <c r="U84" s="4">
        <v>225</v>
      </c>
    </row>
    <row r="85" spans="1:21" x14ac:dyDescent="0.25">
      <c r="A85" t="s">
        <v>49</v>
      </c>
      <c r="B85" t="s">
        <v>96</v>
      </c>
      <c r="C85" t="s">
        <v>4</v>
      </c>
      <c r="D85">
        <v>28</v>
      </c>
      <c r="H85" s="2" t="s">
        <v>86</v>
      </c>
      <c r="I85" s="4">
        <v>149</v>
      </c>
      <c r="J85" s="4">
        <v>1287</v>
      </c>
      <c r="K85" s="4"/>
      <c r="L85" s="4">
        <v>1436</v>
      </c>
      <c r="Q85" s="2" t="s">
        <v>85</v>
      </c>
      <c r="R85" s="4">
        <v>4</v>
      </c>
      <c r="S85" s="4">
        <v>65</v>
      </c>
      <c r="T85" s="4"/>
      <c r="U85" s="4">
        <v>69</v>
      </c>
    </row>
    <row r="86" spans="1:21" x14ac:dyDescent="0.25">
      <c r="A86" t="s">
        <v>49</v>
      </c>
      <c r="B86" t="s">
        <v>96</v>
      </c>
      <c r="C86" t="s">
        <v>5</v>
      </c>
      <c r="D86">
        <v>2</v>
      </c>
      <c r="H86" s="2" t="s">
        <v>87</v>
      </c>
      <c r="I86" s="4">
        <v>30</v>
      </c>
      <c r="J86" s="4">
        <v>890</v>
      </c>
      <c r="K86" s="4"/>
      <c r="L86" s="4">
        <v>920</v>
      </c>
      <c r="Q86" s="2" t="s">
        <v>86</v>
      </c>
      <c r="R86" s="4">
        <v>5</v>
      </c>
      <c r="S86" s="4">
        <v>41</v>
      </c>
      <c r="T86" s="4"/>
      <c r="U86" s="4">
        <v>46</v>
      </c>
    </row>
    <row r="87" spans="1:21" x14ac:dyDescent="0.25">
      <c r="A87" t="s">
        <v>50</v>
      </c>
      <c r="B87" t="s">
        <v>96</v>
      </c>
      <c r="C87" t="s">
        <v>4</v>
      </c>
      <c r="D87">
        <v>21</v>
      </c>
      <c r="H87" s="2" t="s">
        <v>89</v>
      </c>
      <c r="I87" s="4">
        <v>2497</v>
      </c>
      <c r="J87" s="4">
        <v>97972</v>
      </c>
      <c r="K87" s="4">
        <v>14541</v>
      </c>
      <c r="L87" s="4">
        <v>115010</v>
      </c>
      <c r="Q87" s="2" t="s">
        <v>87</v>
      </c>
      <c r="R87" s="4">
        <v>6</v>
      </c>
      <c r="S87" s="4">
        <v>107</v>
      </c>
      <c r="T87" s="4"/>
      <c r="U87" s="4">
        <v>113</v>
      </c>
    </row>
    <row r="88" spans="1:21" x14ac:dyDescent="0.25">
      <c r="A88" t="s">
        <v>50</v>
      </c>
      <c r="B88" t="s">
        <v>96</v>
      </c>
      <c r="C88" t="s">
        <v>5</v>
      </c>
      <c r="D88">
        <v>1</v>
      </c>
      <c r="Q88" s="2" t="s">
        <v>89</v>
      </c>
      <c r="R88" s="4">
        <v>644</v>
      </c>
      <c r="S88" s="4">
        <v>16297</v>
      </c>
      <c r="T88" s="4">
        <v>1501</v>
      </c>
      <c r="U88" s="4">
        <v>18442</v>
      </c>
    </row>
    <row r="89" spans="1:21" x14ac:dyDescent="0.25">
      <c r="A89" t="s">
        <v>51</v>
      </c>
      <c r="B89" t="s">
        <v>96</v>
      </c>
      <c r="C89" t="s">
        <v>4</v>
      </c>
      <c r="D89">
        <v>51</v>
      </c>
    </row>
    <row r="90" spans="1:21" x14ac:dyDescent="0.25">
      <c r="A90" t="s">
        <v>51</v>
      </c>
      <c r="B90" t="s">
        <v>96</v>
      </c>
      <c r="C90" t="s">
        <v>5</v>
      </c>
      <c r="D90">
        <v>24</v>
      </c>
    </row>
    <row r="91" spans="1:21" x14ac:dyDescent="0.25">
      <c r="A91" t="s">
        <v>52</v>
      </c>
      <c r="B91" t="s">
        <v>96</v>
      </c>
      <c r="C91" t="s">
        <v>4</v>
      </c>
      <c r="D91">
        <v>24</v>
      </c>
    </row>
    <row r="92" spans="1:21" x14ac:dyDescent="0.25">
      <c r="A92" t="s">
        <v>52</v>
      </c>
      <c r="B92" t="s">
        <v>96</v>
      </c>
      <c r="C92" t="s">
        <v>5</v>
      </c>
      <c r="D92">
        <v>2</v>
      </c>
    </row>
    <row r="93" spans="1:21" x14ac:dyDescent="0.25">
      <c r="A93" t="s">
        <v>53</v>
      </c>
      <c r="B93" t="s">
        <v>96</v>
      </c>
      <c r="C93" t="s">
        <v>4</v>
      </c>
      <c r="D93">
        <v>79</v>
      </c>
    </row>
    <row r="94" spans="1:21" x14ac:dyDescent="0.25">
      <c r="A94" t="s">
        <v>53</v>
      </c>
      <c r="B94" t="s">
        <v>96</v>
      </c>
      <c r="C94" t="s">
        <v>5</v>
      </c>
      <c r="D94">
        <v>17</v>
      </c>
    </row>
    <row r="95" spans="1:21" x14ac:dyDescent="0.25">
      <c r="A95" t="s">
        <v>54</v>
      </c>
      <c r="B95" t="s">
        <v>96</v>
      </c>
      <c r="C95" t="s">
        <v>4</v>
      </c>
      <c r="D95">
        <v>18</v>
      </c>
    </row>
    <row r="96" spans="1:21" x14ac:dyDescent="0.25">
      <c r="A96" t="s">
        <v>54</v>
      </c>
      <c r="B96" t="s">
        <v>96</v>
      </c>
      <c r="C96" t="s">
        <v>5</v>
      </c>
      <c r="D96">
        <v>3</v>
      </c>
    </row>
    <row r="97" spans="1:4" x14ac:dyDescent="0.25">
      <c r="A97" t="s">
        <v>55</v>
      </c>
      <c r="B97" t="s">
        <v>96</v>
      </c>
      <c r="C97" t="s">
        <v>4</v>
      </c>
      <c r="D97">
        <v>29</v>
      </c>
    </row>
    <row r="98" spans="1:4" x14ac:dyDescent="0.25">
      <c r="A98" t="s">
        <v>55</v>
      </c>
      <c r="B98" t="s">
        <v>96</v>
      </c>
      <c r="C98" t="s">
        <v>5</v>
      </c>
      <c r="D98">
        <v>20</v>
      </c>
    </row>
    <row r="99" spans="1:4" x14ac:dyDescent="0.25">
      <c r="A99" t="s">
        <v>56</v>
      </c>
      <c r="B99" t="s">
        <v>96</v>
      </c>
      <c r="C99" t="s">
        <v>4</v>
      </c>
      <c r="D99">
        <v>6</v>
      </c>
    </row>
    <row r="100" spans="1:4" x14ac:dyDescent="0.25">
      <c r="A100" t="s">
        <v>56</v>
      </c>
      <c r="B100" t="s">
        <v>96</v>
      </c>
      <c r="C100" t="s">
        <v>5</v>
      </c>
      <c r="D100">
        <v>4</v>
      </c>
    </row>
    <row r="101" spans="1:4" x14ac:dyDescent="0.25">
      <c r="A101" t="s">
        <v>57</v>
      </c>
      <c r="B101" t="s">
        <v>96</v>
      </c>
      <c r="C101" t="s">
        <v>4</v>
      </c>
      <c r="D101">
        <v>41</v>
      </c>
    </row>
    <row r="102" spans="1:4" x14ac:dyDescent="0.25">
      <c r="A102" t="s">
        <v>57</v>
      </c>
      <c r="B102" t="s">
        <v>96</v>
      </c>
      <c r="C102" t="s">
        <v>5</v>
      </c>
      <c r="D102">
        <v>9</v>
      </c>
    </row>
    <row r="103" spans="1:4" x14ac:dyDescent="0.25">
      <c r="A103" t="s">
        <v>58</v>
      </c>
      <c r="B103" t="s">
        <v>96</v>
      </c>
      <c r="C103" t="s">
        <v>4</v>
      </c>
      <c r="D103">
        <v>18</v>
      </c>
    </row>
    <row r="104" spans="1:4" x14ac:dyDescent="0.25">
      <c r="A104" t="s">
        <v>58</v>
      </c>
      <c r="B104" t="s">
        <v>96</v>
      </c>
      <c r="C104" t="s">
        <v>5</v>
      </c>
      <c r="D104">
        <v>2</v>
      </c>
    </row>
    <row r="105" spans="1:4" x14ac:dyDescent="0.25">
      <c r="A105" t="s">
        <v>59</v>
      </c>
      <c r="B105" t="s">
        <v>96</v>
      </c>
      <c r="C105" t="s">
        <v>4</v>
      </c>
      <c r="D105">
        <v>116</v>
      </c>
    </row>
    <row r="106" spans="1:4" x14ac:dyDescent="0.25">
      <c r="A106" t="s">
        <v>59</v>
      </c>
      <c r="B106" t="s">
        <v>96</v>
      </c>
      <c r="C106" t="s">
        <v>5</v>
      </c>
      <c r="D106">
        <v>28</v>
      </c>
    </row>
    <row r="107" spans="1:4" x14ac:dyDescent="0.25">
      <c r="A107" t="s">
        <v>60</v>
      </c>
      <c r="B107" t="s">
        <v>96</v>
      </c>
      <c r="C107" t="s">
        <v>4</v>
      </c>
      <c r="D107">
        <v>24</v>
      </c>
    </row>
    <row r="108" spans="1:4" x14ac:dyDescent="0.25">
      <c r="A108" t="s">
        <v>60</v>
      </c>
      <c r="B108" t="s">
        <v>96</v>
      </c>
      <c r="C108" t="s">
        <v>5</v>
      </c>
      <c r="D108">
        <v>4</v>
      </c>
    </row>
    <row r="109" spans="1:4" x14ac:dyDescent="0.25">
      <c r="A109" t="s">
        <v>61</v>
      </c>
      <c r="B109" t="s">
        <v>96</v>
      </c>
      <c r="C109" t="s">
        <v>4</v>
      </c>
      <c r="D109">
        <v>15</v>
      </c>
    </row>
    <row r="110" spans="1:4" x14ac:dyDescent="0.25">
      <c r="A110" t="s">
        <v>61</v>
      </c>
      <c r="B110" t="s">
        <v>96</v>
      </c>
      <c r="C110" t="s">
        <v>5</v>
      </c>
      <c r="D110">
        <v>8</v>
      </c>
    </row>
    <row r="111" spans="1:4" x14ac:dyDescent="0.25">
      <c r="A111" t="s">
        <v>62</v>
      </c>
      <c r="B111" t="s">
        <v>96</v>
      </c>
      <c r="C111" t="s">
        <v>4</v>
      </c>
      <c r="D111">
        <v>15</v>
      </c>
    </row>
    <row r="112" spans="1:4" x14ac:dyDescent="0.25">
      <c r="A112" t="s">
        <v>62</v>
      </c>
      <c r="B112" t="s">
        <v>96</v>
      </c>
      <c r="C112" t="s">
        <v>5</v>
      </c>
      <c r="D112">
        <v>6</v>
      </c>
    </row>
    <row r="113" spans="1:4" x14ac:dyDescent="0.25">
      <c r="A113" t="s">
        <v>63</v>
      </c>
      <c r="B113" t="s">
        <v>96</v>
      </c>
      <c r="C113" t="s">
        <v>4</v>
      </c>
      <c r="D113">
        <v>68</v>
      </c>
    </row>
    <row r="114" spans="1:4" x14ac:dyDescent="0.25">
      <c r="A114" t="s">
        <v>63</v>
      </c>
      <c r="B114" t="s">
        <v>96</v>
      </c>
      <c r="C114" t="s">
        <v>5</v>
      </c>
      <c r="D114">
        <v>15</v>
      </c>
    </row>
    <row r="115" spans="1:4" x14ac:dyDescent="0.25">
      <c r="A115" t="s">
        <v>64</v>
      </c>
      <c r="B115" t="s">
        <v>96</v>
      </c>
      <c r="C115" t="s">
        <v>4</v>
      </c>
      <c r="D115">
        <v>13</v>
      </c>
    </row>
    <row r="116" spans="1:4" x14ac:dyDescent="0.25">
      <c r="A116" t="s">
        <v>64</v>
      </c>
      <c r="B116" t="s">
        <v>96</v>
      </c>
      <c r="C116" t="s">
        <v>5</v>
      </c>
      <c r="D116">
        <v>3</v>
      </c>
    </row>
    <row r="117" spans="1:4" x14ac:dyDescent="0.25">
      <c r="A117" t="s">
        <v>65</v>
      </c>
      <c r="B117" t="s">
        <v>96</v>
      </c>
      <c r="C117" t="s">
        <v>4</v>
      </c>
      <c r="D117">
        <v>22</v>
      </c>
    </row>
    <row r="118" spans="1:4" x14ac:dyDescent="0.25">
      <c r="A118" t="s">
        <v>65</v>
      </c>
      <c r="B118" t="s">
        <v>96</v>
      </c>
      <c r="C118" t="s">
        <v>5</v>
      </c>
      <c r="D118">
        <v>3</v>
      </c>
    </row>
    <row r="119" spans="1:4" x14ac:dyDescent="0.25">
      <c r="A119" t="s">
        <v>66</v>
      </c>
      <c r="B119" t="s">
        <v>96</v>
      </c>
      <c r="C119" t="s">
        <v>5</v>
      </c>
      <c r="D119">
        <v>1</v>
      </c>
    </row>
    <row r="120" spans="1:4" x14ac:dyDescent="0.25">
      <c r="A120" t="s">
        <v>67</v>
      </c>
      <c r="B120" t="s">
        <v>96</v>
      </c>
      <c r="C120" t="s">
        <v>4</v>
      </c>
      <c r="D120">
        <v>22</v>
      </c>
    </row>
    <row r="121" spans="1:4" x14ac:dyDescent="0.25">
      <c r="A121" t="s">
        <v>67</v>
      </c>
      <c r="B121" t="s">
        <v>96</v>
      </c>
      <c r="C121" t="s">
        <v>5</v>
      </c>
      <c r="D121">
        <v>9</v>
      </c>
    </row>
    <row r="122" spans="1:4" x14ac:dyDescent="0.25">
      <c r="A122" t="s">
        <v>68</v>
      </c>
      <c r="B122" t="s">
        <v>96</v>
      </c>
      <c r="C122" t="s">
        <v>4</v>
      </c>
      <c r="D122">
        <v>11</v>
      </c>
    </row>
    <row r="123" spans="1:4" x14ac:dyDescent="0.25">
      <c r="A123" t="s">
        <v>68</v>
      </c>
      <c r="B123" t="s">
        <v>96</v>
      </c>
      <c r="C123" t="s">
        <v>5</v>
      </c>
      <c r="D123">
        <v>4</v>
      </c>
    </row>
    <row r="124" spans="1:4" x14ac:dyDescent="0.25">
      <c r="A124" t="s">
        <v>69</v>
      </c>
      <c r="B124" t="s">
        <v>96</v>
      </c>
      <c r="C124" t="s">
        <v>4</v>
      </c>
      <c r="D124">
        <v>42</v>
      </c>
    </row>
    <row r="125" spans="1:4" x14ac:dyDescent="0.25">
      <c r="A125" t="s">
        <v>69</v>
      </c>
      <c r="B125" t="s">
        <v>96</v>
      </c>
      <c r="C125" t="s">
        <v>5</v>
      </c>
      <c r="D125">
        <v>10</v>
      </c>
    </row>
    <row r="126" spans="1:4" x14ac:dyDescent="0.25">
      <c r="A126" t="s">
        <v>70</v>
      </c>
      <c r="B126" t="s">
        <v>96</v>
      </c>
      <c r="C126" t="s">
        <v>4</v>
      </c>
      <c r="D126">
        <v>8</v>
      </c>
    </row>
    <row r="127" spans="1:4" x14ac:dyDescent="0.25">
      <c r="A127" t="s">
        <v>70</v>
      </c>
      <c r="B127" t="s">
        <v>96</v>
      </c>
      <c r="C127" t="s">
        <v>5</v>
      </c>
      <c r="D127">
        <v>1</v>
      </c>
    </row>
    <row r="128" spans="1:4" x14ac:dyDescent="0.25">
      <c r="A128" t="s">
        <v>71</v>
      </c>
      <c r="B128" t="s">
        <v>96</v>
      </c>
      <c r="C128" t="s">
        <v>4</v>
      </c>
      <c r="D128">
        <v>15</v>
      </c>
    </row>
    <row r="129" spans="1:4" x14ac:dyDescent="0.25">
      <c r="A129" t="s">
        <v>71</v>
      </c>
      <c r="B129" t="s">
        <v>96</v>
      </c>
      <c r="C129" t="s">
        <v>5</v>
      </c>
      <c r="D129">
        <v>2</v>
      </c>
    </row>
    <row r="130" spans="1:4" x14ac:dyDescent="0.25">
      <c r="A130" t="s">
        <v>73</v>
      </c>
      <c r="B130" t="s">
        <v>96</v>
      </c>
      <c r="C130" t="s">
        <v>4</v>
      </c>
      <c r="D130">
        <v>13</v>
      </c>
    </row>
    <row r="131" spans="1:4" x14ac:dyDescent="0.25">
      <c r="A131" t="s">
        <v>73</v>
      </c>
      <c r="B131" t="s">
        <v>96</v>
      </c>
      <c r="C131" t="s">
        <v>5</v>
      </c>
      <c r="D131">
        <v>4</v>
      </c>
    </row>
    <row r="132" spans="1:4" x14ac:dyDescent="0.25">
      <c r="A132" t="s">
        <v>74</v>
      </c>
      <c r="B132" t="s">
        <v>96</v>
      </c>
      <c r="C132" t="s">
        <v>4</v>
      </c>
      <c r="D132">
        <v>77</v>
      </c>
    </row>
    <row r="133" spans="1:4" x14ac:dyDescent="0.25">
      <c r="A133" t="s">
        <v>74</v>
      </c>
      <c r="B133" t="s">
        <v>96</v>
      </c>
      <c r="C133" t="s">
        <v>5</v>
      </c>
      <c r="D133">
        <v>35</v>
      </c>
    </row>
    <row r="134" spans="1:4" x14ac:dyDescent="0.25">
      <c r="A134" t="s">
        <v>75</v>
      </c>
      <c r="B134" t="s">
        <v>96</v>
      </c>
      <c r="C134" t="s">
        <v>4</v>
      </c>
      <c r="D134">
        <v>13</v>
      </c>
    </row>
    <row r="135" spans="1:4" x14ac:dyDescent="0.25">
      <c r="A135" t="s">
        <v>75</v>
      </c>
      <c r="B135" t="s">
        <v>96</v>
      </c>
      <c r="C135" t="s">
        <v>5</v>
      </c>
      <c r="D135">
        <v>16</v>
      </c>
    </row>
    <row r="136" spans="1:4" x14ac:dyDescent="0.25">
      <c r="A136" t="s">
        <v>76</v>
      </c>
      <c r="B136" t="s">
        <v>96</v>
      </c>
      <c r="C136" t="s">
        <v>4</v>
      </c>
      <c r="D136">
        <v>51</v>
      </c>
    </row>
    <row r="137" spans="1:4" x14ac:dyDescent="0.25">
      <c r="A137" t="s">
        <v>76</v>
      </c>
      <c r="B137" t="s">
        <v>96</v>
      </c>
      <c r="C137" t="s">
        <v>5</v>
      </c>
      <c r="D137">
        <v>2</v>
      </c>
    </row>
    <row r="138" spans="1:4" x14ac:dyDescent="0.25">
      <c r="A138" t="s">
        <v>77</v>
      </c>
      <c r="B138" t="s">
        <v>96</v>
      </c>
      <c r="C138" t="s">
        <v>4</v>
      </c>
      <c r="D138">
        <v>27</v>
      </c>
    </row>
    <row r="139" spans="1:4" x14ac:dyDescent="0.25">
      <c r="A139" t="s">
        <v>77</v>
      </c>
      <c r="B139" t="s">
        <v>96</v>
      </c>
      <c r="C139" t="s">
        <v>5</v>
      </c>
      <c r="D139">
        <v>3</v>
      </c>
    </row>
    <row r="140" spans="1:4" x14ac:dyDescent="0.25">
      <c r="A140" t="s">
        <v>78</v>
      </c>
      <c r="B140" t="s">
        <v>96</v>
      </c>
      <c r="C140" t="s">
        <v>4</v>
      </c>
      <c r="D140">
        <v>56</v>
      </c>
    </row>
    <row r="141" spans="1:4" x14ac:dyDescent="0.25">
      <c r="A141" t="s">
        <v>78</v>
      </c>
      <c r="B141" t="s">
        <v>96</v>
      </c>
      <c r="C141" t="s">
        <v>5</v>
      </c>
      <c r="D141">
        <v>5</v>
      </c>
    </row>
    <row r="142" spans="1:4" x14ac:dyDescent="0.25">
      <c r="A142" t="s">
        <v>79</v>
      </c>
      <c r="B142" t="s">
        <v>96</v>
      </c>
      <c r="C142" t="s">
        <v>4</v>
      </c>
      <c r="D142">
        <v>5</v>
      </c>
    </row>
    <row r="143" spans="1:4" x14ac:dyDescent="0.25">
      <c r="A143" t="s">
        <v>80</v>
      </c>
      <c r="B143" t="s">
        <v>96</v>
      </c>
      <c r="C143" t="s">
        <v>4</v>
      </c>
      <c r="D143">
        <v>6</v>
      </c>
    </row>
    <row r="144" spans="1:4" x14ac:dyDescent="0.25">
      <c r="A144" t="s">
        <v>80</v>
      </c>
      <c r="B144" t="s">
        <v>96</v>
      </c>
      <c r="C144" t="s">
        <v>5</v>
      </c>
      <c r="D144">
        <v>1</v>
      </c>
    </row>
    <row r="145" spans="1:4" x14ac:dyDescent="0.25">
      <c r="A145" t="s">
        <v>81</v>
      </c>
      <c r="B145" t="s">
        <v>96</v>
      </c>
      <c r="C145" t="s">
        <v>4</v>
      </c>
      <c r="D145">
        <v>27</v>
      </c>
    </row>
    <row r="146" spans="1:4" x14ac:dyDescent="0.25">
      <c r="A146" t="s">
        <v>81</v>
      </c>
      <c r="B146" t="s">
        <v>96</v>
      </c>
      <c r="C146" t="s">
        <v>5</v>
      </c>
      <c r="D146">
        <v>1</v>
      </c>
    </row>
    <row r="147" spans="1:4" x14ac:dyDescent="0.25">
      <c r="A147" t="s">
        <v>82</v>
      </c>
      <c r="B147" t="s">
        <v>96</v>
      </c>
      <c r="C147" t="s">
        <v>4</v>
      </c>
      <c r="D147">
        <v>30</v>
      </c>
    </row>
    <row r="148" spans="1:4" x14ac:dyDescent="0.25">
      <c r="A148" t="s">
        <v>82</v>
      </c>
      <c r="B148" t="s">
        <v>96</v>
      </c>
      <c r="C148" t="s">
        <v>5</v>
      </c>
      <c r="D148">
        <v>17</v>
      </c>
    </row>
    <row r="149" spans="1:4" x14ac:dyDescent="0.25">
      <c r="A149" t="s">
        <v>83</v>
      </c>
      <c r="B149" t="s">
        <v>96</v>
      </c>
      <c r="C149" t="s">
        <v>4</v>
      </c>
      <c r="D149">
        <v>30</v>
      </c>
    </row>
    <row r="150" spans="1:4" x14ac:dyDescent="0.25">
      <c r="A150" t="s">
        <v>83</v>
      </c>
      <c r="B150" t="s">
        <v>96</v>
      </c>
      <c r="C150" t="s">
        <v>5</v>
      </c>
      <c r="D150">
        <v>34</v>
      </c>
    </row>
    <row r="151" spans="1:4" x14ac:dyDescent="0.25">
      <c r="A151" t="s">
        <v>84</v>
      </c>
      <c r="B151" t="s">
        <v>96</v>
      </c>
      <c r="C151" t="s">
        <v>4</v>
      </c>
      <c r="D151">
        <v>8</v>
      </c>
    </row>
    <row r="152" spans="1:4" x14ac:dyDescent="0.25">
      <c r="A152" t="s">
        <v>84</v>
      </c>
      <c r="B152" t="s">
        <v>96</v>
      </c>
      <c r="C152" t="s">
        <v>5</v>
      </c>
      <c r="D152">
        <v>13</v>
      </c>
    </row>
    <row r="153" spans="1:4" x14ac:dyDescent="0.25">
      <c r="A153" t="s">
        <v>85</v>
      </c>
      <c r="B153" t="s">
        <v>96</v>
      </c>
      <c r="C153" t="s">
        <v>4</v>
      </c>
      <c r="D153">
        <v>41</v>
      </c>
    </row>
    <row r="154" spans="1:4" x14ac:dyDescent="0.25">
      <c r="A154" t="s">
        <v>85</v>
      </c>
      <c r="B154" t="s">
        <v>96</v>
      </c>
      <c r="C154" t="s">
        <v>5</v>
      </c>
      <c r="D154">
        <v>4</v>
      </c>
    </row>
    <row r="155" spans="1:4" x14ac:dyDescent="0.25">
      <c r="A155" t="s">
        <v>86</v>
      </c>
      <c r="B155" t="s">
        <v>96</v>
      </c>
      <c r="C155" t="s">
        <v>4</v>
      </c>
      <c r="D155">
        <v>149</v>
      </c>
    </row>
    <row r="156" spans="1:4" x14ac:dyDescent="0.25">
      <c r="A156" t="s">
        <v>86</v>
      </c>
      <c r="B156" t="s">
        <v>96</v>
      </c>
      <c r="C156" t="s">
        <v>5</v>
      </c>
      <c r="D156">
        <v>5</v>
      </c>
    </row>
    <row r="157" spans="1:4" x14ac:dyDescent="0.25">
      <c r="A157" t="s">
        <v>87</v>
      </c>
      <c r="B157" t="s">
        <v>96</v>
      </c>
      <c r="C157" t="s">
        <v>4</v>
      </c>
      <c r="D157">
        <v>30</v>
      </c>
    </row>
    <row r="158" spans="1:4" x14ac:dyDescent="0.25">
      <c r="A158" t="s">
        <v>87</v>
      </c>
      <c r="B158" t="s">
        <v>96</v>
      </c>
      <c r="C158" t="s">
        <v>5</v>
      </c>
      <c r="D158">
        <v>6</v>
      </c>
    </row>
    <row r="159" spans="1:4" x14ac:dyDescent="0.25">
      <c r="A159" t="s">
        <v>3</v>
      </c>
      <c r="B159" t="s">
        <v>99</v>
      </c>
      <c r="C159" t="s">
        <v>4</v>
      </c>
      <c r="D159">
        <v>1145</v>
      </c>
    </row>
    <row r="160" spans="1:4" x14ac:dyDescent="0.25">
      <c r="A160" t="s">
        <v>3</v>
      </c>
      <c r="B160" t="s">
        <v>99</v>
      </c>
      <c r="C160" t="s">
        <v>5</v>
      </c>
      <c r="D160">
        <v>119</v>
      </c>
    </row>
    <row r="161" spans="1:4" x14ac:dyDescent="0.25">
      <c r="A161" t="s">
        <v>6</v>
      </c>
      <c r="B161" t="s">
        <v>99</v>
      </c>
      <c r="C161" t="s">
        <v>4</v>
      </c>
      <c r="D161">
        <v>929</v>
      </c>
    </row>
    <row r="162" spans="1:4" x14ac:dyDescent="0.25">
      <c r="A162" t="s">
        <v>6</v>
      </c>
      <c r="B162" t="s">
        <v>99</v>
      </c>
      <c r="C162" t="s">
        <v>5</v>
      </c>
      <c r="D162">
        <v>46</v>
      </c>
    </row>
    <row r="163" spans="1:4" x14ac:dyDescent="0.25">
      <c r="A163" t="s">
        <v>7</v>
      </c>
      <c r="B163" t="s">
        <v>99</v>
      </c>
      <c r="C163" t="s">
        <v>4</v>
      </c>
      <c r="D163">
        <v>2214</v>
      </c>
    </row>
    <row r="164" spans="1:4" x14ac:dyDescent="0.25">
      <c r="A164" t="s">
        <v>7</v>
      </c>
      <c r="B164" t="s">
        <v>99</v>
      </c>
      <c r="C164" t="s">
        <v>5</v>
      </c>
      <c r="D164">
        <v>155</v>
      </c>
    </row>
    <row r="165" spans="1:4" x14ac:dyDescent="0.25">
      <c r="A165" t="s">
        <v>8</v>
      </c>
      <c r="B165" t="s">
        <v>99</v>
      </c>
      <c r="C165" t="s">
        <v>4</v>
      </c>
      <c r="D165">
        <v>5275</v>
      </c>
    </row>
    <row r="166" spans="1:4" x14ac:dyDescent="0.25">
      <c r="A166" t="s">
        <v>8</v>
      </c>
      <c r="B166" t="s">
        <v>99</v>
      </c>
      <c r="C166" t="s">
        <v>5</v>
      </c>
      <c r="D166">
        <v>613</v>
      </c>
    </row>
    <row r="167" spans="1:4" x14ac:dyDescent="0.25">
      <c r="A167" t="s">
        <v>9</v>
      </c>
      <c r="B167" t="s">
        <v>99</v>
      </c>
      <c r="C167" t="s">
        <v>4</v>
      </c>
      <c r="D167">
        <v>877</v>
      </c>
    </row>
    <row r="168" spans="1:4" x14ac:dyDescent="0.25">
      <c r="A168" t="s">
        <v>9</v>
      </c>
      <c r="B168" t="s">
        <v>99</v>
      </c>
      <c r="C168" t="s">
        <v>5</v>
      </c>
      <c r="D168">
        <v>258</v>
      </c>
    </row>
    <row r="169" spans="1:4" x14ac:dyDescent="0.25">
      <c r="A169" t="s">
        <v>10</v>
      </c>
      <c r="B169" t="s">
        <v>99</v>
      </c>
      <c r="C169" t="s">
        <v>4</v>
      </c>
      <c r="D169">
        <v>2086</v>
      </c>
    </row>
    <row r="170" spans="1:4" x14ac:dyDescent="0.25">
      <c r="A170" t="s">
        <v>10</v>
      </c>
      <c r="B170" t="s">
        <v>99</v>
      </c>
      <c r="C170" t="s">
        <v>5</v>
      </c>
      <c r="D170">
        <v>278</v>
      </c>
    </row>
    <row r="171" spans="1:4" x14ac:dyDescent="0.25">
      <c r="A171" t="s">
        <v>11</v>
      </c>
      <c r="B171" t="s">
        <v>99</v>
      </c>
      <c r="C171" t="s">
        <v>4</v>
      </c>
      <c r="D171">
        <v>1907</v>
      </c>
    </row>
    <row r="172" spans="1:4" x14ac:dyDescent="0.25">
      <c r="A172" t="s">
        <v>11</v>
      </c>
      <c r="B172" t="s">
        <v>99</v>
      </c>
      <c r="C172" t="s">
        <v>5</v>
      </c>
      <c r="D172">
        <v>273</v>
      </c>
    </row>
    <row r="173" spans="1:4" x14ac:dyDescent="0.25">
      <c r="A173" t="s">
        <v>12</v>
      </c>
      <c r="B173" t="s">
        <v>99</v>
      </c>
      <c r="C173" t="s">
        <v>4</v>
      </c>
      <c r="D173">
        <v>1875</v>
      </c>
    </row>
    <row r="174" spans="1:4" x14ac:dyDescent="0.25">
      <c r="A174" t="s">
        <v>12</v>
      </c>
      <c r="B174" t="s">
        <v>99</v>
      </c>
      <c r="C174" t="s">
        <v>5</v>
      </c>
      <c r="D174">
        <v>137</v>
      </c>
    </row>
    <row r="175" spans="1:4" x14ac:dyDescent="0.25">
      <c r="A175" t="s">
        <v>13</v>
      </c>
      <c r="B175" t="s">
        <v>99</v>
      </c>
      <c r="C175" t="s">
        <v>4</v>
      </c>
      <c r="D175">
        <v>2655</v>
      </c>
    </row>
    <row r="176" spans="1:4" x14ac:dyDescent="0.25">
      <c r="A176" t="s">
        <v>13</v>
      </c>
      <c r="B176" t="s">
        <v>99</v>
      </c>
      <c r="C176" t="s">
        <v>5</v>
      </c>
      <c r="D176">
        <v>147</v>
      </c>
    </row>
    <row r="177" spans="1:4" x14ac:dyDescent="0.25">
      <c r="A177" t="s">
        <v>14</v>
      </c>
      <c r="B177" t="s">
        <v>99</v>
      </c>
      <c r="C177" t="s">
        <v>4</v>
      </c>
      <c r="D177">
        <v>924</v>
      </c>
    </row>
    <row r="178" spans="1:4" x14ac:dyDescent="0.25">
      <c r="A178" t="s">
        <v>14</v>
      </c>
      <c r="B178" t="s">
        <v>99</v>
      </c>
      <c r="C178" t="s">
        <v>5</v>
      </c>
      <c r="D178">
        <v>52</v>
      </c>
    </row>
    <row r="179" spans="1:4" x14ac:dyDescent="0.25">
      <c r="A179" t="s">
        <v>15</v>
      </c>
      <c r="B179" t="s">
        <v>99</v>
      </c>
      <c r="C179" t="s">
        <v>4</v>
      </c>
      <c r="D179">
        <v>1769</v>
      </c>
    </row>
    <row r="180" spans="1:4" x14ac:dyDescent="0.25">
      <c r="A180" t="s">
        <v>15</v>
      </c>
      <c r="B180" t="s">
        <v>99</v>
      </c>
      <c r="C180" t="s">
        <v>5</v>
      </c>
      <c r="D180">
        <v>259</v>
      </c>
    </row>
    <row r="181" spans="1:4" x14ac:dyDescent="0.25">
      <c r="A181" t="s">
        <v>16</v>
      </c>
      <c r="B181" t="s">
        <v>99</v>
      </c>
      <c r="C181" t="s">
        <v>4</v>
      </c>
      <c r="D181">
        <v>809</v>
      </c>
    </row>
    <row r="182" spans="1:4" x14ac:dyDescent="0.25">
      <c r="A182" t="s">
        <v>16</v>
      </c>
      <c r="B182" t="s">
        <v>99</v>
      </c>
      <c r="C182" t="s">
        <v>5</v>
      </c>
      <c r="D182">
        <v>82</v>
      </c>
    </row>
    <row r="183" spans="1:4" x14ac:dyDescent="0.25">
      <c r="A183" t="s">
        <v>17</v>
      </c>
      <c r="B183" t="s">
        <v>99</v>
      </c>
      <c r="C183" t="s">
        <v>4</v>
      </c>
      <c r="D183">
        <v>2423</v>
      </c>
    </row>
    <row r="184" spans="1:4" x14ac:dyDescent="0.25">
      <c r="A184" t="s">
        <v>17</v>
      </c>
      <c r="B184" t="s">
        <v>99</v>
      </c>
      <c r="C184" t="s">
        <v>5</v>
      </c>
      <c r="D184">
        <v>1137</v>
      </c>
    </row>
    <row r="185" spans="1:4" x14ac:dyDescent="0.25">
      <c r="A185" t="s">
        <v>18</v>
      </c>
      <c r="B185" t="s">
        <v>99</v>
      </c>
      <c r="C185" t="s">
        <v>4</v>
      </c>
      <c r="D185">
        <v>2218</v>
      </c>
    </row>
    <row r="186" spans="1:4" x14ac:dyDescent="0.25">
      <c r="A186" t="s">
        <v>18</v>
      </c>
      <c r="B186" t="s">
        <v>99</v>
      </c>
      <c r="C186" t="s">
        <v>5</v>
      </c>
      <c r="D186">
        <v>413</v>
      </c>
    </row>
    <row r="187" spans="1:4" x14ac:dyDescent="0.25">
      <c r="A187" t="s">
        <v>19</v>
      </c>
      <c r="B187" t="s">
        <v>99</v>
      </c>
      <c r="C187" t="s">
        <v>4</v>
      </c>
      <c r="D187">
        <v>1236</v>
      </c>
    </row>
    <row r="188" spans="1:4" x14ac:dyDescent="0.25">
      <c r="A188" t="s">
        <v>19</v>
      </c>
      <c r="B188" t="s">
        <v>99</v>
      </c>
      <c r="C188" t="s">
        <v>5</v>
      </c>
      <c r="D188">
        <v>129</v>
      </c>
    </row>
    <row r="189" spans="1:4" x14ac:dyDescent="0.25">
      <c r="A189" t="s">
        <v>20</v>
      </c>
      <c r="B189" t="s">
        <v>99</v>
      </c>
      <c r="C189" t="s">
        <v>4</v>
      </c>
      <c r="D189">
        <v>887</v>
      </c>
    </row>
    <row r="190" spans="1:4" x14ac:dyDescent="0.25">
      <c r="A190" t="s">
        <v>20</v>
      </c>
      <c r="B190" t="s">
        <v>99</v>
      </c>
      <c r="C190" t="s">
        <v>5</v>
      </c>
      <c r="D190">
        <v>246</v>
      </c>
    </row>
    <row r="191" spans="1:4" x14ac:dyDescent="0.25">
      <c r="A191" t="s">
        <v>21</v>
      </c>
      <c r="B191" t="s">
        <v>99</v>
      </c>
      <c r="C191" t="s">
        <v>4</v>
      </c>
      <c r="D191">
        <v>1533</v>
      </c>
    </row>
    <row r="192" spans="1:4" x14ac:dyDescent="0.25">
      <c r="A192" t="s">
        <v>21</v>
      </c>
      <c r="B192" t="s">
        <v>99</v>
      </c>
      <c r="C192" t="s">
        <v>5</v>
      </c>
      <c r="D192">
        <v>97</v>
      </c>
    </row>
    <row r="193" spans="1:4" x14ac:dyDescent="0.25">
      <c r="A193" t="s">
        <v>22</v>
      </c>
      <c r="B193" t="s">
        <v>99</v>
      </c>
      <c r="C193" t="s">
        <v>4</v>
      </c>
      <c r="D193">
        <v>604</v>
      </c>
    </row>
    <row r="194" spans="1:4" x14ac:dyDescent="0.25">
      <c r="A194" t="s">
        <v>22</v>
      </c>
      <c r="B194" t="s">
        <v>99</v>
      </c>
      <c r="C194" t="s">
        <v>5</v>
      </c>
      <c r="D194">
        <v>60</v>
      </c>
    </row>
    <row r="195" spans="1:4" x14ac:dyDescent="0.25">
      <c r="A195" t="s">
        <v>23</v>
      </c>
      <c r="B195" t="s">
        <v>99</v>
      </c>
      <c r="C195" t="s">
        <v>4</v>
      </c>
      <c r="D195">
        <v>28</v>
      </c>
    </row>
    <row r="196" spans="1:4" x14ac:dyDescent="0.25">
      <c r="A196" t="s">
        <v>23</v>
      </c>
      <c r="B196" t="s">
        <v>99</v>
      </c>
      <c r="C196" t="s">
        <v>5</v>
      </c>
      <c r="D196">
        <v>3</v>
      </c>
    </row>
    <row r="197" spans="1:4" x14ac:dyDescent="0.25">
      <c r="A197" t="s">
        <v>24</v>
      </c>
      <c r="B197" t="s">
        <v>99</v>
      </c>
      <c r="C197" t="s">
        <v>4</v>
      </c>
      <c r="D197">
        <v>291</v>
      </c>
    </row>
    <row r="198" spans="1:4" x14ac:dyDescent="0.25">
      <c r="A198" t="s">
        <v>24</v>
      </c>
      <c r="B198" t="s">
        <v>99</v>
      </c>
      <c r="C198" t="s">
        <v>5</v>
      </c>
      <c r="D198">
        <v>38</v>
      </c>
    </row>
    <row r="199" spans="1:4" x14ac:dyDescent="0.25">
      <c r="A199" t="s">
        <v>25</v>
      </c>
      <c r="B199" t="s">
        <v>99</v>
      </c>
      <c r="C199" t="s">
        <v>4</v>
      </c>
      <c r="D199">
        <v>724</v>
      </c>
    </row>
    <row r="200" spans="1:4" x14ac:dyDescent="0.25">
      <c r="A200" t="s">
        <v>25</v>
      </c>
      <c r="B200" t="s">
        <v>99</v>
      </c>
      <c r="C200" t="s">
        <v>5</v>
      </c>
      <c r="D200">
        <v>133</v>
      </c>
    </row>
    <row r="201" spans="1:4" x14ac:dyDescent="0.25">
      <c r="A201" t="s">
        <v>26</v>
      </c>
      <c r="B201" t="s">
        <v>99</v>
      </c>
      <c r="C201" t="s">
        <v>4</v>
      </c>
      <c r="D201">
        <v>1284</v>
      </c>
    </row>
    <row r="202" spans="1:4" x14ac:dyDescent="0.25">
      <c r="A202" t="s">
        <v>26</v>
      </c>
      <c r="B202" t="s">
        <v>99</v>
      </c>
      <c r="C202" t="s">
        <v>5</v>
      </c>
      <c r="D202">
        <v>154</v>
      </c>
    </row>
    <row r="203" spans="1:4" x14ac:dyDescent="0.25">
      <c r="A203" t="s">
        <v>27</v>
      </c>
      <c r="B203" t="s">
        <v>99</v>
      </c>
      <c r="C203" t="s">
        <v>4</v>
      </c>
      <c r="D203">
        <v>1012</v>
      </c>
    </row>
    <row r="204" spans="1:4" x14ac:dyDescent="0.25">
      <c r="A204" t="s">
        <v>27</v>
      </c>
      <c r="B204" t="s">
        <v>99</v>
      </c>
      <c r="C204" t="s">
        <v>5</v>
      </c>
      <c r="D204">
        <v>78</v>
      </c>
    </row>
    <row r="205" spans="1:4" x14ac:dyDescent="0.25">
      <c r="A205" t="s">
        <v>28</v>
      </c>
      <c r="B205" t="s">
        <v>99</v>
      </c>
      <c r="C205" t="s">
        <v>4</v>
      </c>
      <c r="D205">
        <v>1589</v>
      </c>
    </row>
    <row r="206" spans="1:4" x14ac:dyDescent="0.25">
      <c r="A206" t="s">
        <v>28</v>
      </c>
      <c r="B206" t="s">
        <v>99</v>
      </c>
      <c r="C206" t="s">
        <v>5</v>
      </c>
      <c r="D206">
        <v>174</v>
      </c>
    </row>
    <row r="207" spans="1:4" x14ac:dyDescent="0.25">
      <c r="A207" t="s">
        <v>29</v>
      </c>
      <c r="B207" t="s">
        <v>99</v>
      </c>
      <c r="C207" t="s">
        <v>4</v>
      </c>
      <c r="D207">
        <v>1006</v>
      </c>
    </row>
    <row r="208" spans="1:4" x14ac:dyDescent="0.25">
      <c r="A208" t="s">
        <v>29</v>
      </c>
      <c r="B208" t="s">
        <v>99</v>
      </c>
      <c r="C208" t="s">
        <v>5</v>
      </c>
      <c r="D208">
        <v>383</v>
      </c>
    </row>
    <row r="209" spans="1:4" x14ac:dyDescent="0.25">
      <c r="A209" t="s">
        <v>30</v>
      </c>
      <c r="B209" t="s">
        <v>99</v>
      </c>
      <c r="C209" t="s">
        <v>4</v>
      </c>
      <c r="D209">
        <v>492</v>
      </c>
    </row>
    <row r="210" spans="1:4" x14ac:dyDescent="0.25">
      <c r="A210" t="s">
        <v>30</v>
      </c>
      <c r="B210" t="s">
        <v>99</v>
      </c>
      <c r="C210" t="s">
        <v>5</v>
      </c>
      <c r="D210">
        <v>36</v>
      </c>
    </row>
    <row r="211" spans="1:4" x14ac:dyDescent="0.25">
      <c r="A211" t="s">
        <v>31</v>
      </c>
      <c r="B211" t="s">
        <v>99</v>
      </c>
      <c r="C211" t="s">
        <v>4</v>
      </c>
      <c r="D211">
        <v>90</v>
      </c>
    </row>
    <row r="212" spans="1:4" x14ac:dyDescent="0.25">
      <c r="A212" t="s">
        <v>31</v>
      </c>
      <c r="B212" t="s">
        <v>99</v>
      </c>
      <c r="C212" t="s">
        <v>5</v>
      </c>
      <c r="D212">
        <v>71</v>
      </c>
    </row>
    <row r="213" spans="1:4" x14ac:dyDescent="0.25">
      <c r="A213" t="s">
        <v>32</v>
      </c>
      <c r="B213" t="s">
        <v>99</v>
      </c>
      <c r="C213" t="s">
        <v>4</v>
      </c>
      <c r="D213">
        <v>1628</v>
      </c>
    </row>
    <row r="214" spans="1:4" x14ac:dyDescent="0.25">
      <c r="A214" t="s">
        <v>32</v>
      </c>
      <c r="B214" t="s">
        <v>99</v>
      </c>
      <c r="C214" t="s">
        <v>5</v>
      </c>
      <c r="D214">
        <v>244</v>
      </c>
    </row>
    <row r="215" spans="1:4" x14ac:dyDescent="0.25">
      <c r="A215" t="s">
        <v>33</v>
      </c>
      <c r="B215" t="s">
        <v>99</v>
      </c>
      <c r="C215" t="s">
        <v>4</v>
      </c>
      <c r="D215">
        <v>387</v>
      </c>
    </row>
    <row r="216" spans="1:4" x14ac:dyDescent="0.25">
      <c r="A216" t="s">
        <v>33</v>
      </c>
      <c r="B216" t="s">
        <v>99</v>
      </c>
      <c r="C216" t="s">
        <v>5</v>
      </c>
      <c r="D216">
        <v>186</v>
      </c>
    </row>
    <row r="217" spans="1:4" x14ac:dyDescent="0.25">
      <c r="A217" t="s">
        <v>34</v>
      </c>
      <c r="B217" t="s">
        <v>99</v>
      </c>
      <c r="C217" t="s">
        <v>4</v>
      </c>
      <c r="D217">
        <v>294</v>
      </c>
    </row>
    <row r="218" spans="1:4" x14ac:dyDescent="0.25">
      <c r="A218" t="s">
        <v>34</v>
      </c>
      <c r="B218" t="s">
        <v>99</v>
      </c>
      <c r="C218" t="s">
        <v>5</v>
      </c>
      <c r="D218">
        <v>40</v>
      </c>
    </row>
    <row r="219" spans="1:4" x14ac:dyDescent="0.25">
      <c r="A219" t="s">
        <v>35</v>
      </c>
      <c r="B219" t="s">
        <v>99</v>
      </c>
      <c r="C219" t="s">
        <v>4</v>
      </c>
      <c r="D219">
        <v>46</v>
      </c>
    </row>
    <row r="220" spans="1:4" x14ac:dyDescent="0.25">
      <c r="A220" t="s">
        <v>35</v>
      </c>
      <c r="B220" t="s">
        <v>99</v>
      </c>
      <c r="C220" t="s">
        <v>5</v>
      </c>
      <c r="D220">
        <v>9</v>
      </c>
    </row>
    <row r="221" spans="1:4" x14ac:dyDescent="0.25">
      <c r="A221" t="s">
        <v>36</v>
      </c>
      <c r="B221" t="s">
        <v>99</v>
      </c>
      <c r="C221" t="s">
        <v>4</v>
      </c>
      <c r="D221">
        <v>55</v>
      </c>
    </row>
    <row r="222" spans="1:4" x14ac:dyDescent="0.25">
      <c r="A222" t="s">
        <v>36</v>
      </c>
      <c r="B222" t="s">
        <v>99</v>
      </c>
      <c r="C222" t="s">
        <v>5</v>
      </c>
      <c r="D222">
        <v>26</v>
      </c>
    </row>
    <row r="223" spans="1:4" x14ac:dyDescent="0.25">
      <c r="A223" t="s">
        <v>38</v>
      </c>
      <c r="B223" t="s">
        <v>99</v>
      </c>
      <c r="C223" t="s">
        <v>4</v>
      </c>
      <c r="D223">
        <v>864</v>
      </c>
    </row>
    <row r="224" spans="1:4" x14ac:dyDescent="0.25">
      <c r="A224" t="s">
        <v>38</v>
      </c>
      <c r="B224" t="s">
        <v>99</v>
      </c>
      <c r="C224" t="s">
        <v>5</v>
      </c>
      <c r="D224">
        <v>53</v>
      </c>
    </row>
    <row r="225" spans="1:4" x14ac:dyDescent="0.25">
      <c r="A225" t="s">
        <v>39</v>
      </c>
      <c r="B225" t="s">
        <v>99</v>
      </c>
      <c r="C225" t="s">
        <v>4</v>
      </c>
      <c r="D225">
        <v>149</v>
      </c>
    </row>
    <row r="226" spans="1:4" x14ac:dyDescent="0.25">
      <c r="A226" t="s">
        <v>39</v>
      </c>
      <c r="B226" t="s">
        <v>99</v>
      </c>
      <c r="C226" t="s">
        <v>5</v>
      </c>
      <c r="D226">
        <v>20</v>
      </c>
    </row>
    <row r="227" spans="1:4" x14ac:dyDescent="0.25">
      <c r="A227" t="s">
        <v>40</v>
      </c>
      <c r="B227" t="s">
        <v>99</v>
      </c>
      <c r="C227" t="s">
        <v>4</v>
      </c>
      <c r="D227">
        <v>143</v>
      </c>
    </row>
    <row r="228" spans="1:4" x14ac:dyDescent="0.25">
      <c r="A228" t="s">
        <v>40</v>
      </c>
      <c r="B228" t="s">
        <v>99</v>
      </c>
      <c r="C228" t="s">
        <v>5</v>
      </c>
      <c r="D228">
        <v>6</v>
      </c>
    </row>
    <row r="229" spans="1:4" x14ac:dyDescent="0.25">
      <c r="A229" t="s">
        <v>41</v>
      </c>
      <c r="B229" t="s">
        <v>99</v>
      </c>
      <c r="C229" t="s">
        <v>4</v>
      </c>
      <c r="D229">
        <v>1006</v>
      </c>
    </row>
    <row r="230" spans="1:4" x14ac:dyDescent="0.25">
      <c r="A230" t="s">
        <v>41</v>
      </c>
      <c r="B230" t="s">
        <v>99</v>
      </c>
      <c r="C230" t="s">
        <v>5</v>
      </c>
      <c r="D230">
        <v>134</v>
      </c>
    </row>
    <row r="231" spans="1:4" x14ac:dyDescent="0.25">
      <c r="A231" t="s">
        <v>42</v>
      </c>
      <c r="B231" t="s">
        <v>99</v>
      </c>
      <c r="C231" t="s">
        <v>4</v>
      </c>
      <c r="D231">
        <v>1631</v>
      </c>
    </row>
    <row r="232" spans="1:4" x14ac:dyDescent="0.25">
      <c r="A232" t="s">
        <v>42</v>
      </c>
      <c r="B232" t="s">
        <v>99</v>
      </c>
      <c r="C232" t="s">
        <v>5</v>
      </c>
      <c r="D232">
        <v>291</v>
      </c>
    </row>
    <row r="233" spans="1:4" x14ac:dyDescent="0.25">
      <c r="A233" t="s">
        <v>43</v>
      </c>
      <c r="B233" t="s">
        <v>99</v>
      </c>
      <c r="C233" t="s">
        <v>4</v>
      </c>
      <c r="D233">
        <v>178</v>
      </c>
    </row>
    <row r="234" spans="1:4" x14ac:dyDescent="0.25">
      <c r="A234" t="s">
        <v>43</v>
      </c>
      <c r="B234" t="s">
        <v>99</v>
      </c>
      <c r="C234" t="s">
        <v>5</v>
      </c>
      <c r="D234">
        <v>140</v>
      </c>
    </row>
    <row r="235" spans="1:4" x14ac:dyDescent="0.25">
      <c r="A235" t="s">
        <v>44</v>
      </c>
      <c r="B235" t="s">
        <v>99</v>
      </c>
      <c r="C235" t="s">
        <v>4</v>
      </c>
      <c r="D235">
        <v>87</v>
      </c>
    </row>
    <row r="236" spans="1:4" x14ac:dyDescent="0.25">
      <c r="A236" t="s">
        <v>44</v>
      </c>
      <c r="B236" t="s">
        <v>99</v>
      </c>
      <c r="C236" t="s">
        <v>5</v>
      </c>
      <c r="D236">
        <v>12</v>
      </c>
    </row>
    <row r="237" spans="1:4" x14ac:dyDescent="0.25">
      <c r="A237" t="s">
        <v>45</v>
      </c>
      <c r="B237" t="s">
        <v>99</v>
      </c>
      <c r="C237" t="s">
        <v>4</v>
      </c>
      <c r="D237">
        <v>2783</v>
      </c>
    </row>
    <row r="238" spans="1:4" x14ac:dyDescent="0.25">
      <c r="A238" t="s">
        <v>45</v>
      </c>
      <c r="B238" t="s">
        <v>99</v>
      </c>
      <c r="C238" t="s">
        <v>5</v>
      </c>
      <c r="D238">
        <v>367</v>
      </c>
    </row>
    <row r="239" spans="1:4" x14ac:dyDescent="0.25">
      <c r="A239" t="s">
        <v>46</v>
      </c>
      <c r="B239" t="s">
        <v>99</v>
      </c>
      <c r="C239" t="s">
        <v>4</v>
      </c>
      <c r="D239">
        <v>3147</v>
      </c>
    </row>
    <row r="240" spans="1:4" x14ac:dyDescent="0.25">
      <c r="A240" t="s">
        <v>46</v>
      </c>
      <c r="B240" t="s">
        <v>99</v>
      </c>
      <c r="C240" t="s">
        <v>5</v>
      </c>
      <c r="D240">
        <v>914</v>
      </c>
    </row>
    <row r="241" spans="1:4" x14ac:dyDescent="0.25">
      <c r="A241" t="s">
        <v>47</v>
      </c>
      <c r="B241" t="s">
        <v>99</v>
      </c>
      <c r="C241" t="s">
        <v>4</v>
      </c>
      <c r="D241">
        <v>3109</v>
      </c>
    </row>
    <row r="242" spans="1:4" x14ac:dyDescent="0.25">
      <c r="A242" t="s">
        <v>47</v>
      </c>
      <c r="B242" t="s">
        <v>99</v>
      </c>
      <c r="C242" t="s">
        <v>5</v>
      </c>
      <c r="D242">
        <v>351</v>
      </c>
    </row>
    <row r="243" spans="1:4" x14ac:dyDescent="0.25">
      <c r="A243" t="s">
        <v>48</v>
      </c>
      <c r="B243" t="s">
        <v>99</v>
      </c>
      <c r="C243" t="s">
        <v>4</v>
      </c>
      <c r="D243">
        <v>1340</v>
      </c>
    </row>
    <row r="244" spans="1:4" x14ac:dyDescent="0.25">
      <c r="A244" t="s">
        <v>48</v>
      </c>
      <c r="B244" t="s">
        <v>99</v>
      </c>
      <c r="C244" t="s">
        <v>5</v>
      </c>
      <c r="D244">
        <v>216</v>
      </c>
    </row>
    <row r="245" spans="1:4" x14ac:dyDescent="0.25">
      <c r="A245" t="s">
        <v>49</v>
      </c>
      <c r="B245" t="s">
        <v>99</v>
      </c>
      <c r="C245" t="s">
        <v>4</v>
      </c>
      <c r="D245">
        <v>948</v>
      </c>
    </row>
    <row r="246" spans="1:4" x14ac:dyDescent="0.25">
      <c r="A246" t="s">
        <v>49</v>
      </c>
      <c r="B246" t="s">
        <v>99</v>
      </c>
      <c r="C246" t="s">
        <v>5</v>
      </c>
      <c r="D246">
        <v>72</v>
      </c>
    </row>
    <row r="247" spans="1:4" x14ac:dyDescent="0.25">
      <c r="A247" t="s">
        <v>50</v>
      </c>
      <c r="B247" t="s">
        <v>99</v>
      </c>
      <c r="C247" t="s">
        <v>4</v>
      </c>
      <c r="D247">
        <v>950</v>
      </c>
    </row>
    <row r="248" spans="1:4" x14ac:dyDescent="0.25">
      <c r="A248" t="s">
        <v>50</v>
      </c>
      <c r="B248" t="s">
        <v>99</v>
      </c>
      <c r="C248" t="s">
        <v>5</v>
      </c>
      <c r="D248">
        <v>93</v>
      </c>
    </row>
    <row r="249" spans="1:4" x14ac:dyDescent="0.25">
      <c r="A249" t="s">
        <v>51</v>
      </c>
      <c r="B249" t="s">
        <v>99</v>
      </c>
      <c r="C249" t="s">
        <v>4</v>
      </c>
      <c r="D249">
        <v>2432</v>
      </c>
    </row>
    <row r="250" spans="1:4" x14ac:dyDescent="0.25">
      <c r="A250" t="s">
        <v>51</v>
      </c>
      <c r="B250" t="s">
        <v>99</v>
      </c>
      <c r="C250" t="s">
        <v>5</v>
      </c>
      <c r="D250">
        <v>720</v>
      </c>
    </row>
    <row r="251" spans="1:4" x14ac:dyDescent="0.25">
      <c r="A251" t="s">
        <v>53</v>
      </c>
      <c r="B251" t="s">
        <v>99</v>
      </c>
      <c r="C251" t="s">
        <v>4</v>
      </c>
      <c r="D251">
        <v>2088</v>
      </c>
    </row>
    <row r="252" spans="1:4" x14ac:dyDescent="0.25">
      <c r="A252" t="s">
        <v>53</v>
      </c>
      <c r="B252" t="s">
        <v>99</v>
      </c>
      <c r="C252" t="s">
        <v>5</v>
      </c>
      <c r="D252">
        <v>271</v>
      </c>
    </row>
    <row r="253" spans="1:4" x14ac:dyDescent="0.25">
      <c r="A253" t="s">
        <v>54</v>
      </c>
      <c r="B253" t="s">
        <v>99</v>
      </c>
      <c r="C253" t="s">
        <v>4</v>
      </c>
      <c r="D253">
        <v>1378</v>
      </c>
    </row>
    <row r="254" spans="1:4" x14ac:dyDescent="0.25">
      <c r="A254" t="s">
        <v>54</v>
      </c>
      <c r="B254" t="s">
        <v>99</v>
      </c>
      <c r="C254" t="s">
        <v>5</v>
      </c>
      <c r="D254">
        <v>91</v>
      </c>
    </row>
    <row r="255" spans="1:4" x14ac:dyDescent="0.25">
      <c r="A255" t="s">
        <v>55</v>
      </c>
      <c r="B255" t="s">
        <v>99</v>
      </c>
      <c r="C255" t="s">
        <v>4</v>
      </c>
      <c r="D255">
        <v>2199</v>
      </c>
    </row>
    <row r="256" spans="1:4" x14ac:dyDescent="0.25">
      <c r="A256" t="s">
        <v>55</v>
      </c>
      <c r="B256" t="s">
        <v>99</v>
      </c>
      <c r="C256" t="s">
        <v>5</v>
      </c>
      <c r="D256">
        <v>593</v>
      </c>
    </row>
    <row r="257" spans="1:4" x14ac:dyDescent="0.25">
      <c r="A257" t="s">
        <v>56</v>
      </c>
      <c r="B257" t="s">
        <v>99</v>
      </c>
      <c r="C257" t="s">
        <v>4</v>
      </c>
      <c r="D257">
        <v>1004</v>
      </c>
    </row>
    <row r="258" spans="1:4" x14ac:dyDescent="0.25">
      <c r="A258" t="s">
        <v>56</v>
      </c>
      <c r="B258" t="s">
        <v>99</v>
      </c>
      <c r="C258" t="s">
        <v>5</v>
      </c>
      <c r="D258">
        <v>172</v>
      </c>
    </row>
    <row r="259" spans="1:4" x14ac:dyDescent="0.25">
      <c r="A259" t="s">
        <v>57</v>
      </c>
      <c r="B259" t="s">
        <v>99</v>
      </c>
      <c r="C259" t="s">
        <v>4</v>
      </c>
      <c r="D259">
        <v>203</v>
      </c>
    </row>
    <row r="260" spans="1:4" x14ac:dyDescent="0.25">
      <c r="A260" t="s">
        <v>57</v>
      </c>
      <c r="B260" t="s">
        <v>99</v>
      </c>
      <c r="C260" t="s">
        <v>5</v>
      </c>
      <c r="D260">
        <v>35</v>
      </c>
    </row>
    <row r="261" spans="1:4" x14ac:dyDescent="0.25">
      <c r="A261" t="s">
        <v>58</v>
      </c>
      <c r="B261" t="s">
        <v>99</v>
      </c>
      <c r="C261" t="s">
        <v>4</v>
      </c>
      <c r="D261">
        <v>1057</v>
      </c>
    </row>
    <row r="262" spans="1:4" x14ac:dyDescent="0.25">
      <c r="A262" t="s">
        <v>58</v>
      </c>
      <c r="B262" t="s">
        <v>99</v>
      </c>
      <c r="C262" t="s">
        <v>5</v>
      </c>
      <c r="D262">
        <v>159</v>
      </c>
    </row>
    <row r="263" spans="1:4" x14ac:dyDescent="0.25">
      <c r="A263" t="s">
        <v>59</v>
      </c>
      <c r="B263" t="s">
        <v>99</v>
      </c>
      <c r="C263" t="s">
        <v>4</v>
      </c>
      <c r="D263">
        <v>3240</v>
      </c>
    </row>
    <row r="264" spans="1:4" x14ac:dyDescent="0.25">
      <c r="A264" t="s">
        <v>59</v>
      </c>
      <c r="B264" t="s">
        <v>99</v>
      </c>
      <c r="C264" t="s">
        <v>5</v>
      </c>
      <c r="D264">
        <v>651</v>
      </c>
    </row>
    <row r="265" spans="1:4" x14ac:dyDescent="0.25">
      <c r="A265" t="s">
        <v>60</v>
      </c>
      <c r="B265" t="s">
        <v>99</v>
      </c>
      <c r="C265" t="s">
        <v>4</v>
      </c>
      <c r="D265">
        <v>1404</v>
      </c>
    </row>
    <row r="266" spans="1:4" x14ac:dyDescent="0.25">
      <c r="A266" t="s">
        <v>60</v>
      </c>
      <c r="B266" t="s">
        <v>99</v>
      </c>
      <c r="C266" t="s">
        <v>5</v>
      </c>
      <c r="D266">
        <v>317</v>
      </c>
    </row>
    <row r="267" spans="1:4" x14ac:dyDescent="0.25">
      <c r="A267" t="s">
        <v>61</v>
      </c>
      <c r="B267" t="s">
        <v>99</v>
      </c>
      <c r="C267" t="s">
        <v>4</v>
      </c>
      <c r="D267">
        <v>914</v>
      </c>
    </row>
    <row r="268" spans="1:4" x14ac:dyDescent="0.25">
      <c r="A268" t="s">
        <v>61</v>
      </c>
      <c r="B268" t="s">
        <v>99</v>
      </c>
      <c r="C268" t="s">
        <v>5</v>
      </c>
      <c r="D268">
        <v>177</v>
      </c>
    </row>
    <row r="269" spans="1:4" x14ac:dyDescent="0.25">
      <c r="A269" t="s">
        <v>62</v>
      </c>
      <c r="B269" t="s">
        <v>99</v>
      </c>
      <c r="C269" t="s">
        <v>4</v>
      </c>
      <c r="D269">
        <v>1092</v>
      </c>
    </row>
    <row r="270" spans="1:4" x14ac:dyDescent="0.25">
      <c r="A270" t="s">
        <v>62</v>
      </c>
      <c r="B270" t="s">
        <v>99</v>
      </c>
      <c r="C270" t="s">
        <v>5</v>
      </c>
      <c r="D270">
        <v>195</v>
      </c>
    </row>
    <row r="271" spans="1:4" x14ac:dyDescent="0.25">
      <c r="A271" t="s">
        <v>63</v>
      </c>
      <c r="B271" t="s">
        <v>99</v>
      </c>
      <c r="C271" t="s">
        <v>4</v>
      </c>
      <c r="D271">
        <v>1238</v>
      </c>
    </row>
    <row r="272" spans="1:4" x14ac:dyDescent="0.25">
      <c r="A272" t="s">
        <v>63</v>
      </c>
      <c r="B272" t="s">
        <v>99</v>
      </c>
      <c r="C272" t="s">
        <v>5</v>
      </c>
      <c r="D272">
        <v>180</v>
      </c>
    </row>
    <row r="273" spans="1:4" x14ac:dyDescent="0.25">
      <c r="A273" t="s">
        <v>64</v>
      </c>
      <c r="B273" t="s">
        <v>99</v>
      </c>
      <c r="C273" t="s">
        <v>4</v>
      </c>
      <c r="D273">
        <v>1243</v>
      </c>
    </row>
    <row r="274" spans="1:4" x14ac:dyDescent="0.25">
      <c r="A274" t="s">
        <v>64</v>
      </c>
      <c r="B274" t="s">
        <v>99</v>
      </c>
      <c r="C274" t="s">
        <v>5</v>
      </c>
      <c r="D274">
        <v>215</v>
      </c>
    </row>
    <row r="275" spans="1:4" x14ac:dyDescent="0.25">
      <c r="A275" t="s">
        <v>65</v>
      </c>
      <c r="B275" t="s">
        <v>99</v>
      </c>
      <c r="C275" t="s">
        <v>4</v>
      </c>
      <c r="D275">
        <v>955</v>
      </c>
    </row>
    <row r="276" spans="1:4" x14ac:dyDescent="0.25">
      <c r="A276" t="s">
        <v>65</v>
      </c>
      <c r="B276" t="s">
        <v>99</v>
      </c>
      <c r="C276" t="s">
        <v>5</v>
      </c>
      <c r="D276">
        <v>104</v>
      </c>
    </row>
    <row r="277" spans="1:4" x14ac:dyDescent="0.25">
      <c r="A277" t="s">
        <v>66</v>
      </c>
      <c r="B277" t="s">
        <v>99</v>
      </c>
      <c r="C277" t="s">
        <v>4</v>
      </c>
      <c r="D277">
        <v>37</v>
      </c>
    </row>
    <row r="278" spans="1:4" x14ac:dyDescent="0.25">
      <c r="A278" t="s">
        <v>66</v>
      </c>
      <c r="B278" t="s">
        <v>99</v>
      </c>
      <c r="C278" t="s">
        <v>5</v>
      </c>
      <c r="D278">
        <v>11</v>
      </c>
    </row>
    <row r="279" spans="1:4" x14ac:dyDescent="0.25">
      <c r="A279" t="s">
        <v>67</v>
      </c>
      <c r="B279" t="s">
        <v>99</v>
      </c>
      <c r="C279" t="s">
        <v>4</v>
      </c>
      <c r="D279">
        <v>607</v>
      </c>
    </row>
    <row r="280" spans="1:4" x14ac:dyDescent="0.25">
      <c r="A280" t="s">
        <v>67</v>
      </c>
      <c r="B280" t="s">
        <v>99</v>
      </c>
      <c r="C280" t="s">
        <v>5</v>
      </c>
      <c r="D280">
        <v>158</v>
      </c>
    </row>
    <row r="281" spans="1:4" x14ac:dyDescent="0.25">
      <c r="A281" t="s">
        <v>68</v>
      </c>
      <c r="B281" t="s">
        <v>99</v>
      </c>
      <c r="C281" t="s">
        <v>4</v>
      </c>
      <c r="D281">
        <v>299</v>
      </c>
    </row>
    <row r="282" spans="1:4" x14ac:dyDescent="0.25">
      <c r="A282" t="s">
        <v>68</v>
      </c>
      <c r="B282" t="s">
        <v>99</v>
      </c>
      <c r="C282" t="s">
        <v>5</v>
      </c>
      <c r="D282">
        <v>54</v>
      </c>
    </row>
    <row r="283" spans="1:4" x14ac:dyDescent="0.25">
      <c r="A283" t="s">
        <v>69</v>
      </c>
      <c r="B283" t="s">
        <v>99</v>
      </c>
      <c r="C283" t="s">
        <v>4</v>
      </c>
      <c r="D283">
        <v>212</v>
      </c>
    </row>
    <row r="284" spans="1:4" x14ac:dyDescent="0.25">
      <c r="A284" t="s">
        <v>69</v>
      </c>
      <c r="B284" t="s">
        <v>99</v>
      </c>
      <c r="C284" t="s">
        <v>5</v>
      </c>
      <c r="D284">
        <v>25</v>
      </c>
    </row>
    <row r="285" spans="1:4" x14ac:dyDescent="0.25">
      <c r="A285" t="s">
        <v>70</v>
      </c>
      <c r="B285" t="s">
        <v>99</v>
      </c>
      <c r="C285" t="s">
        <v>4</v>
      </c>
      <c r="D285">
        <v>866</v>
      </c>
    </row>
    <row r="286" spans="1:4" x14ac:dyDescent="0.25">
      <c r="A286" t="s">
        <v>70</v>
      </c>
      <c r="B286" t="s">
        <v>99</v>
      </c>
      <c r="C286" t="s">
        <v>5</v>
      </c>
      <c r="D286">
        <v>65</v>
      </c>
    </row>
    <row r="287" spans="1:4" x14ac:dyDescent="0.25">
      <c r="A287" t="s">
        <v>71</v>
      </c>
      <c r="B287" t="s">
        <v>99</v>
      </c>
      <c r="C287" t="s">
        <v>4</v>
      </c>
      <c r="D287">
        <v>754</v>
      </c>
    </row>
    <row r="288" spans="1:4" x14ac:dyDescent="0.25">
      <c r="A288" t="s">
        <v>71</v>
      </c>
      <c r="B288" t="s">
        <v>99</v>
      </c>
      <c r="C288" t="s">
        <v>5</v>
      </c>
      <c r="D288">
        <v>122</v>
      </c>
    </row>
    <row r="289" spans="1:4" x14ac:dyDescent="0.25">
      <c r="A289" t="s">
        <v>72</v>
      </c>
      <c r="B289" t="s">
        <v>99</v>
      </c>
      <c r="C289" t="s">
        <v>4</v>
      </c>
      <c r="D289">
        <v>4</v>
      </c>
    </row>
    <row r="290" spans="1:4" x14ac:dyDescent="0.25">
      <c r="A290" t="s">
        <v>72</v>
      </c>
      <c r="B290" t="s">
        <v>99</v>
      </c>
      <c r="C290" t="s">
        <v>5</v>
      </c>
      <c r="D290">
        <v>4</v>
      </c>
    </row>
    <row r="291" spans="1:4" x14ac:dyDescent="0.25">
      <c r="A291" t="s">
        <v>73</v>
      </c>
      <c r="B291" t="s">
        <v>99</v>
      </c>
      <c r="C291" t="s">
        <v>4</v>
      </c>
      <c r="D291">
        <v>1160</v>
      </c>
    </row>
    <row r="292" spans="1:4" x14ac:dyDescent="0.25">
      <c r="A292" t="s">
        <v>73</v>
      </c>
      <c r="B292" t="s">
        <v>99</v>
      </c>
      <c r="C292" t="s">
        <v>5</v>
      </c>
      <c r="D292">
        <v>96</v>
      </c>
    </row>
    <row r="293" spans="1:4" x14ac:dyDescent="0.25">
      <c r="A293" t="s">
        <v>74</v>
      </c>
      <c r="B293" t="s">
        <v>99</v>
      </c>
      <c r="C293" t="s">
        <v>4</v>
      </c>
      <c r="D293">
        <v>1827</v>
      </c>
    </row>
    <row r="294" spans="1:4" x14ac:dyDescent="0.25">
      <c r="A294" t="s">
        <v>74</v>
      </c>
      <c r="B294" t="s">
        <v>99</v>
      </c>
      <c r="C294" t="s">
        <v>5</v>
      </c>
      <c r="D294">
        <v>636</v>
      </c>
    </row>
    <row r="295" spans="1:4" x14ac:dyDescent="0.25">
      <c r="A295" t="s">
        <v>75</v>
      </c>
      <c r="B295" t="s">
        <v>99</v>
      </c>
      <c r="C295" t="s">
        <v>4</v>
      </c>
      <c r="D295">
        <v>1917</v>
      </c>
    </row>
    <row r="296" spans="1:4" x14ac:dyDescent="0.25">
      <c r="A296" t="s">
        <v>75</v>
      </c>
      <c r="B296" t="s">
        <v>99</v>
      </c>
      <c r="C296" t="s">
        <v>5</v>
      </c>
      <c r="D296">
        <v>350</v>
      </c>
    </row>
    <row r="297" spans="1:4" x14ac:dyDescent="0.25">
      <c r="A297" t="s">
        <v>76</v>
      </c>
      <c r="B297" t="s">
        <v>99</v>
      </c>
      <c r="C297" t="s">
        <v>4</v>
      </c>
      <c r="D297">
        <v>2027</v>
      </c>
    </row>
    <row r="298" spans="1:4" x14ac:dyDescent="0.25">
      <c r="A298" t="s">
        <v>76</v>
      </c>
      <c r="B298" t="s">
        <v>99</v>
      </c>
      <c r="C298" t="s">
        <v>5</v>
      </c>
      <c r="D298">
        <v>220</v>
      </c>
    </row>
    <row r="299" spans="1:4" x14ac:dyDescent="0.25">
      <c r="A299" t="s">
        <v>77</v>
      </c>
      <c r="B299" t="s">
        <v>99</v>
      </c>
      <c r="C299" t="s">
        <v>4</v>
      </c>
      <c r="D299">
        <v>1707</v>
      </c>
    </row>
    <row r="300" spans="1:4" x14ac:dyDescent="0.25">
      <c r="A300" t="s">
        <v>77</v>
      </c>
      <c r="B300" t="s">
        <v>99</v>
      </c>
      <c r="C300" t="s">
        <v>5</v>
      </c>
      <c r="D300">
        <v>209</v>
      </c>
    </row>
    <row r="301" spans="1:4" x14ac:dyDescent="0.25">
      <c r="A301" t="s">
        <v>78</v>
      </c>
      <c r="B301" t="s">
        <v>99</v>
      </c>
      <c r="C301" t="s">
        <v>4</v>
      </c>
      <c r="D301">
        <v>789</v>
      </c>
    </row>
    <row r="302" spans="1:4" x14ac:dyDescent="0.25">
      <c r="A302" t="s">
        <v>78</v>
      </c>
      <c r="B302" t="s">
        <v>99</v>
      </c>
      <c r="C302" t="s">
        <v>5</v>
      </c>
      <c r="D302">
        <v>72</v>
      </c>
    </row>
    <row r="303" spans="1:4" x14ac:dyDescent="0.25">
      <c r="A303" t="s">
        <v>79</v>
      </c>
      <c r="B303" t="s">
        <v>99</v>
      </c>
      <c r="C303" t="s">
        <v>4</v>
      </c>
      <c r="D303">
        <v>853</v>
      </c>
    </row>
    <row r="304" spans="1:4" x14ac:dyDescent="0.25">
      <c r="A304" t="s">
        <v>79</v>
      </c>
      <c r="B304" t="s">
        <v>99</v>
      </c>
      <c r="C304" t="s">
        <v>5</v>
      </c>
      <c r="D304">
        <v>148</v>
      </c>
    </row>
    <row r="305" spans="1:4" x14ac:dyDescent="0.25">
      <c r="A305" t="s">
        <v>80</v>
      </c>
      <c r="B305" t="s">
        <v>99</v>
      </c>
      <c r="C305" t="s">
        <v>4</v>
      </c>
      <c r="D305">
        <v>532</v>
      </c>
    </row>
    <row r="306" spans="1:4" x14ac:dyDescent="0.25">
      <c r="A306" t="s">
        <v>80</v>
      </c>
      <c r="B306" t="s">
        <v>99</v>
      </c>
      <c r="C306" t="s">
        <v>5</v>
      </c>
      <c r="D306">
        <v>64</v>
      </c>
    </row>
    <row r="307" spans="1:4" x14ac:dyDescent="0.25">
      <c r="A307" t="s">
        <v>81</v>
      </c>
      <c r="B307" t="s">
        <v>99</v>
      </c>
      <c r="C307" t="s">
        <v>4</v>
      </c>
      <c r="D307">
        <v>1328</v>
      </c>
    </row>
    <row r="308" spans="1:4" x14ac:dyDescent="0.25">
      <c r="A308" t="s">
        <v>81</v>
      </c>
      <c r="B308" t="s">
        <v>99</v>
      </c>
      <c r="C308" t="s">
        <v>5</v>
      </c>
      <c r="D308">
        <v>100</v>
      </c>
    </row>
    <row r="309" spans="1:4" x14ac:dyDescent="0.25">
      <c r="A309" t="s">
        <v>82</v>
      </c>
      <c r="B309" t="s">
        <v>99</v>
      </c>
      <c r="C309" t="s">
        <v>4</v>
      </c>
      <c r="D309">
        <v>1071</v>
      </c>
    </row>
    <row r="310" spans="1:4" x14ac:dyDescent="0.25">
      <c r="A310" t="s">
        <v>82</v>
      </c>
      <c r="B310" t="s">
        <v>99</v>
      </c>
      <c r="C310" t="s">
        <v>5</v>
      </c>
      <c r="D310">
        <v>540</v>
      </c>
    </row>
    <row r="311" spans="1:4" x14ac:dyDescent="0.25">
      <c r="A311" t="s">
        <v>83</v>
      </c>
      <c r="B311" t="s">
        <v>99</v>
      </c>
      <c r="C311" t="s">
        <v>4</v>
      </c>
      <c r="D311">
        <v>1139</v>
      </c>
    </row>
    <row r="312" spans="1:4" x14ac:dyDescent="0.25">
      <c r="A312" t="s">
        <v>83</v>
      </c>
      <c r="B312" t="s">
        <v>99</v>
      </c>
      <c r="C312" t="s">
        <v>5</v>
      </c>
      <c r="D312">
        <v>373</v>
      </c>
    </row>
    <row r="313" spans="1:4" x14ac:dyDescent="0.25">
      <c r="A313" t="s">
        <v>84</v>
      </c>
      <c r="B313" t="s">
        <v>99</v>
      </c>
      <c r="C313" t="s">
        <v>4</v>
      </c>
      <c r="D313">
        <v>481</v>
      </c>
    </row>
    <row r="314" spans="1:4" x14ac:dyDescent="0.25">
      <c r="A314" t="s">
        <v>84</v>
      </c>
      <c r="B314" t="s">
        <v>99</v>
      </c>
      <c r="C314" t="s">
        <v>5</v>
      </c>
      <c r="D314">
        <v>212</v>
      </c>
    </row>
    <row r="315" spans="1:4" x14ac:dyDescent="0.25">
      <c r="A315" t="s">
        <v>85</v>
      </c>
      <c r="B315" t="s">
        <v>99</v>
      </c>
      <c r="C315" t="s">
        <v>4</v>
      </c>
      <c r="D315">
        <v>1111</v>
      </c>
    </row>
    <row r="316" spans="1:4" x14ac:dyDescent="0.25">
      <c r="A316" t="s">
        <v>85</v>
      </c>
      <c r="B316" t="s">
        <v>99</v>
      </c>
      <c r="C316" t="s">
        <v>5</v>
      </c>
      <c r="D316">
        <v>65</v>
      </c>
    </row>
    <row r="317" spans="1:4" x14ac:dyDescent="0.25">
      <c r="A317" t="s">
        <v>86</v>
      </c>
      <c r="B317" t="s">
        <v>99</v>
      </c>
      <c r="C317" t="s">
        <v>4</v>
      </c>
      <c r="D317">
        <v>1287</v>
      </c>
    </row>
    <row r="318" spans="1:4" x14ac:dyDescent="0.25">
      <c r="A318" t="s">
        <v>86</v>
      </c>
      <c r="B318" t="s">
        <v>99</v>
      </c>
      <c r="C318" t="s">
        <v>5</v>
      </c>
      <c r="D318">
        <v>41</v>
      </c>
    </row>
    <row r="319" spans="1:4" x14ac:dyDescent="0.25">
      <c r="A319" t="s">
        <v>87</v>
      </c>
      <c r="B319" t="s">
        <v>99</v>
      </c>
      <c r="C319" t="s">
        <v>4</v>
      </c>
      <c r="D319">
        <v>890</v>
      </c>
    </row>
    <row r="320" spans="1:4" x14ac:dyDescent="0.25">
      <c r="A320" t="s">
        <v>87</v>
      </c>
      <c r="B320" t="s">
        <v>99</v>
      </c>
      <c r="C320" t="s">
        <v>5</v>
      </c>
      <c r="D320">
        <v>107</v>
      </c>
    </row>
    <row r="321" spans="1:4" x14ac:dyDescent="0.25">
      <c r="A321" t="s">
        <v>3</v>
      </c>
      <c r="B321" t="s">
        <v>100</v>
      </c>
      <c r="C321" t="s">
        <v>4</v>
      </c>
      <c r="D321">
        <v>55</v>
      </c>
    </row>
    <row r="322" spans="1:4" x14ac:dyDescent="0.25">
      <c r="A322" t="s">
        <v>3</v>
      </c>
      <c r="B322" t="s">
        <v>100</v>
      </c>
      <c r="C322" t="s">
        <v>5</v>
      </c>
      <c r="D322">
        <v>5</v>
      </c>
    </row>
    <row r="323" spans="1:4" x14ac:dyDescent="0.25">
      <c r="A323" t="s">
        <v>7</v>
      </c>
      <c r="B323" t="s">
        <v>100</v>
      </c>
      <c r="C323" t="s">
        <v>4</v>
      </c>
      <c r="D323">
        <v>100</v>
      </c>
    </row>
    <row r="324" spans="1:4" x14ac:dyDescent="0.25">
      <c r="A324" t="s">
        <v>7</v>
      </c>
      <c r="B324" t="s">
        <v>100</v>
      </c>
      <c r="C324" t="s">
        <v>5</v>
      </c>
      <c r="D324">
        <v>20</v>
      </c>
    </row>
    <row r="325" spans="1:4" x14ac:dyDescent="0.25">
      <c r="A325" t="s">
        <v>8</v>
      </c>
      <c r="B325" t="s">
        <v>100</v>
      </c>
      <c r="C325" t="s">
        <v>4</v>
      </c>
      <c r="D325">
        <v>158</v>
      </c>
    </row>
    <row r="326" spans="1:4" x14ac:dyDescent="0.25">
      <c r="A326" t="s">
        <v>8</v>
      </c>
      <c r="B326" t="s">
        <v>100</v>
      </c>
      <c r="C326" t="s">
        <v>5</v>
      </c>
      <c r="D326">
        <v>32</v>
      </c>
    </row>
    <row r="327" spans="1:4" x14ac:dyDescent="0.25">
      <c r="A327" t="s">
        <v>10</v>
      </c>
      <c r="B327" t="s">
        <v>100</v>
      </c>
      <c r="C327" t="s">
        <v>4</v>
      </c>
      <c r="D327">
        <v>831</v>
      </c>
    </row>
    <row r="328" spans="1:4" x14ac:dyDescent="0.25">
      <c r="A328" t="s">
        <v>10</v>
      </c>
      <c r="B328" t="s">
        <v>100</v>
      </c>
      <c r="C328" t="s">
        <v>5</v>
      </c>
      <c r="D328">
        <v>74</v>
      </c>
    </row>
    <row r="329" spans="1:4" x14ac:dyDescent="0.25">
      <c r="A329" t="s">
        <v>14</v>
      </c>
      <c r="B329" t="s">
        <v>100</v>
      </c>
      <c r="C329" t="s">
        <v>4</v>
      </c>
      <c r="D329">
        <v>395</v>
      </c>
    </row>
    <row r="330" spans="1:4" x14ac:dyDescent="0.25">
      <c r="A330" t="s">
        <v>14</v>
      </c>
      <c r="B330" t="s">
        <v>100</v>
      </c>
      <c r="C330" t="s">
        <v>5</v>
      </c>
      <c r="D330">
        <v>38</v>
      </c>
    </row>
    <row r="331" spans="1:4" x14ac:dyDescent="0.25">
      <c r="A331" t="s">
        <v>15</v>
      </c>
      <c r="B331" t="s">
        <v>100</v>
      </c>
      <c r="C331" t="s">
        <v>4</v>
      </c>
      <c r="D331">
        <v>623</v>
      </c>
    </row>
    <row r="332" spans="1:4" x14ac:dyDescent="0.25">
      <c r="A332" t="s">
        <v>15</v>
      </c>
      <c r="B332" t="s">
        <v>100</v>
      </c>
      <c r="C332" t="s">
        <v>5</v>
      </c>
      <c r="D332">
        <v>114</v>
      </c>
    </row>
    <row r="333" spans="1:4" x14ac:dyDescent="0.25">
      <c r="A333" t="s">
        <v>16</v>
      </c>
      <c r="B333" t="s">
        <v>100</v>
      </c>
      <c r="C333" t="s">
        <v>4</v>
      </c>
      <c r="D333">
        <v>367</v>
      </c>
    </row>
    <row r="334" spans="1:4" x14ac:dyDescent="0.25">
      <c r="A334" t="s">
        <v>16</v>
      </c>
      <c r="B334" t="s">
        <v>100</v>
      </c>
      <c r="C334" t="s">
        <v>5</v>
      </c>
      <c r="D334">
        <v>28</v>
      </c>
    </row>
    <row r="335" spans="1:4" x14ac:dyDescent="0.25">
      <c r="A335" t="s">
        <v>17</v>
      </c>
      <c r="B335" t="s">
        <v>100</v>
      </c>
      <c r="C335" t="s">
        <v>4</v>
      </c>
      <c r="D335">
        <v>161</v>
      </c>
    </row>
    <row r="336" spans="1:4" x14ac:dyDescent="0.25">
      <c r="A336" t="s">
        <v>17</v>
      </c>
      <c r="B336" t="s">
        <v>100</v>
      </c>
      <c r="C336" t="s">
        <v>5</v>
      </c>
      <c r="D336">
        <v>6</v>
      </c>
    </row>
    <row r="337" spans="1:4" x14ac:dyDescent="0.25">
      <c r="A337" t="s">
        <v>18</v>
      </c>
      <c r="B337" t="s">
        <v>100</v>
      </c>
      <c r="C337" t="s">
        <v>4</v>
      </c>
      <c r="D337">
        <v>305</v>
      </c>
    </row>
    <row r="338" spans="1:4" x14ac:dyDescent="0.25">
      <c r="A338" t="s">
        <v>18</v>
      </c>
      <c r="B338" t="s">
        <v>100</v>
      </c>
      <c r="C338" t="s">
        <v>5</v>
      </c>
      <c r="D338">
        <v>32</v>
      </c>
    </row>
    <row r="339" spans="1:4" x14ac:dyDescent="0.25">
      <c r="A339" t="s">
        <v>21</v>
      </c>
      <c r="B339" t="s">
        <v>100</v>
      </c>
      <c r="C339" t="s">
        <v>4</v>
      </c>
      <c r="D339">
        <v>895</v>
      </c>
    </row>
    <row r="340" spans="1:4" x14ac:dyDescent="0.25">
      <c r="A340" t="s">
        <v>21</v>
      </c>
      <c r="B340" t="s">
        <v>100</v>
      </c>
      <c r="C340" t="s">
        <v>5</v>
      </c>
      <c r="D340">
        <v>47</v>
      </c>
    </row>
    <row r="341" spans="1:4" x14ac:dyDescent="0.25">
      <c r="A341" t="s">
        <v>24</v>
      </c>
      <c r="B341" t="s">
        <v>100</v>
      </c>
      <c r="C341" t="s">
        <v>4</v>
      </c>
      <c r="D341">
        <v>248</v>
      </c>
    </row>
    <row r="342" spans="1:4" x14ac:dyDescent="0.25">
      <c r="A342" t="s">
        <v>24</v>
      </c>
      <c r="B342" t="s">
        <v>100</v>
      </c>
      <c r="C342" t="s">
        <v>5</v>
      </c>
      <c r="D342">
        <v>40</v>
      </c>
    </row>
    <row r="343" spans="1:4" x14ac:dyDescent="0.25">
      <c r="A343" t="s">
        <v>25</v>
      </c>
      <c r="B343" t="s">
        <v>100</v>
      </c>
      <c r="C343" t="s">
        <v>4</v>
      </c>
      <c r="D343">
        <v>84</v>
      </c>
    </row>
    <row r="344" spans="1:4" x14ac:dyDescent="0.25">
      <c r="A344" t="s">
        <v>25</v>
      </c>
      <c r="B344" t="s">
        <v>100</v>
      </c>
      <c r="C344" t="s">
        <v>5</v>
      </c>
      <c r="D344">
        <v>4</v>
      </c>
    </row>
    <row r="345" spans="1:4" x14ac:dyDescent="0.25">
      <c r="A345" t="s">
        <v>26</v>
      </c>
      <c r="B345" t="s">
        <v>100</v>
      </c>
      <c r="C345" t="s">
        <v>4</v>
      </c>
      <c r="D345">
        <v>112</v>
      </c>
    </row>
    <row r="346" spans="1:4" x14ac:dyDescent="0.25">
      <c r="A346" t="s">
        <v>26</v>
      </c>
      <c r="B346" t="s">
        <v>100</v>
      </c>
      <c r="C346" t="s">
        <v>5</v>
      </c>
      <c r="D346">
        <v>9</v>
      </c>
    </row>
    <row r="347" spans="1:4" x14ac:dyDescent="0.25">
      <c r="A347" t="s">
        <v>27</v>
      </c>
      <c r="B347" t="s">
        <v>100</v>
      </c>
      <c r="C347" t="s">
        <v>4</v>
      </c>
      <c r="D347">
        <v>129</v>
      </c>
    </row>
    <row r="348" spans="1:4" x14ac:dyDescent="0.25">
      <c r="A348" t="s">
        <v>27</v>
      </c>
      <c r="B348" t="s">
        <v>100</v>
      </c>
      <c r="C348" t="s">
        <v>5</v>
      </c>
      <c r="D348">
        <v>7</v>
      </c>
    </row>
    <row r="349" spans="1:4" x14ac:dyDescent="0.25">
      <c r="A349" t="s">
        <v>28</v>
      </c>
      <c r="B349" t="s">
        <v>100</v>
      </c>
      <c r="C349" t="s">
        <v>4</v>
      </c>
      <c r="D349">
        <v>30</v>
      </c>
    </row>
    <row r="350" spans="1:4" x14ac:dyDescent="0.25">
      <c r="A350" t="s">
        <v>28</v>
      </c>
      <c r="B350" t="s">
        <v>100</v>
      </c>
      <c r="C350" t="s">
        <v>5</v>
      </c>
      <c r="D350">
        <v>7</v>
      </c>
    </row>
    <row r="351" spans="1:4" x14ac:dyDescent="0.25">
      <c r="A351" t="s">
        <v>41</v>
      </c>
      <c r="B351" t="s">
        <v>100</v>
      </c>
      <c r="C351" t="s">
        <v>4</v>
      </c>
      <c r="D351">
        <v>191</v>
      </c>
    </row>
    <row r="352" spans="1:4" x14ac:dyDescent="0.25">
      <c r="A352" t="s">
        <v>41</v>
      </c>
      <c r="B352" t="s">
        <v>100</v>
      </c>
      <c r="C352" t="s">
        <v>5</v>
      </c>
      <c r="D352">
        <v>26</v>
      </c>
    </row>
    <row r="353" spans="1:4" x14ac:dyDescent="0.25">
      <c r="A353" t="s">
        <v>42</v>
      </c>
      <c r="B353" t="s">
        <v>100</v>
      </c>
      <c r="C353" t="s">
        <v>4</v>
      </c>
      <c r="D353">
        <v>147</v>
      </c>
    </row>
    <row r="354" spans="1:4" x14ac:dyDescent="0.25">
      <c r="A354" t="s">
        <v>42</v>
      </c>
      <c r="B354" t="s">
        <v>100</v>
      </c>
      <c r="C354" t="s">
        <v>5</v>
      </c>
      <c r="D354">
        <v>9</v>
      </c>
    </row>
    <row r="355" spans="1:4" x14ac:dyDescent="0.25">
      <c r="A355" t="s">
        <v>45</v>
      </c>
      <c r="B355" t="s">
        <v>100</v>
      </c>
      <c r="C355" t="s">
        <v>4</v>
      </c>
      <c r="D355">
        <v>318</v>
      </c>
    </row>
    <row r="356" spans="1:4" x14ac:dyDescent="0.25">
      <c r="A356" t="s">
        <v>45</v>
      </c>
      <c r="B356" t="s">
        <v>100</v>
      </c>
      <c r="C356" t="s">
        <v>5</v>
      </c>
      <c r="D356">
        <v>21</v>
      </c>
    </row>
    <row r="357" spans="1:4" x14ac:dyDescent="0.25">
      <c r="A357" t="s">
        <v>46</v>
      </c>
      <c r="B357" t="s">
        <v>100</v>
      </c>
      <c r="C357" t="s">
        <v>4</v>
      </c>
      <c r="D357">
        <v>1372</v>
      </c>
    </row>
    <row r="358" spans="1:4" x14ac:dyDescent="0.25">
      <c r="A358" t="s">
        <v>46</v>
      </c>
      <c r="B358" t="s">
        <v>100</v>
      </c>
      <c r="C358" t="s">
        <v>5</v>
      </c>
      <c r="D358">
        <v>198</v>
      </c>
    </row>
    <row r="359" spans="1:4" x14ac:dyDescent="0.25">
      <c r="A359" t="s">
        <v>47</v>
      </c>
      <c r="B359" t="s">
        <v>100</v>
      </c>
      <c r="C359" t="s">
        <v>4</v>
      </c>
      <c r="D359">
        <v>13</v>
      </c>
    </row>
    <row r="360" spans="1:4" x14ac:dyDescent="0.25">
      <c r="A360" t="s">
        <v>47</v>
      </c>
      <c r="B360" t="s">
        <v>100</v>
      </c>
      <c r="C360" t="s">
        <v>5</v>
      </c>
      <c r="D360">
        <v>4</v>
      </c>
    </row>
    <row r="361" spans="1:4" x14ac:dyDescent="0.25">
      <c r="A361" t="s">
        <v>48</v>
      </c>
      <c r="B361" t="s">
        <v>100</v>
      </c>
      <c r="C361" t="s">
        <v>4</v>
      </c>
      <c r="D361">
        <v>147</v>
      </c>
    </row>
    <row r="362" spans="1:4" x14ac:dyDescent="0.25">
      <c r="A362" t="s">
        <v>48</v>
      </c>
      <c r="B362" t="s">
        <v>100</v>
      </c>
      <c r="C362" t="s">
        <v>5</v>
      </c>
      <c r="D362">
        <v>12</v>
      </c>
    </row>
    <row r="363" spans="1:4" x14ac:dyDescent="0.25">
      <c r="A363" t="s">
        <v>50</v>
      </c>
      <c r="B363" t="s">
        <v>100</v>
      </c>
      <c r="C363" t="s">
        <v>4</v>
      </c>
      <c r="D363">
        <v>799</v>
      </c>
    </row>
    <row r="364" spans="1:4" x14ac:dyDescent="0.25">
      <c r="A364" t="s">
        <v>50</v>
      </c>
      <c r="B364" t="s">
        <v>100</v>
      </c>
      <c r="C364" t="s">
        <v>5</v>
      </c>
      <c r="D364">
        <v>40</v>
      </c>
    </row>
    <row r="365" spans="1:4" x14ac:dyDescent="0.25">
      <c r="A365" t="s">
        <v>51</v>
      </c>
      <c r="B365" t="s">
        <v>100</v>
      </c>
      <c r="C365" t="s">
        <v>4</v>
      </c>
      <c r="D365">
        <v>97</v>
      </c>
    </row>
    <row r="366" spans="1:4" x14ac:dyDescent="0.25">
      <c r="A366" t="s">
        <v>51</v>
      </c>
      <c r="B366" t="s">
        <v>100</v>
      </c>
      <c r="C366" t="s">
        <v>5</v>
      </c>
      <c r="D366">
        <v>11</v>
      </c>
    </row>
    <row r="367" spans="1:4" x14ac:dyDescent="0.25">
      <c r="A367" t="s">
        <v>54</v>
      </c>
      <c r="B367" t="s">
        <v>100</v>
      </c>
      <c r="C367" t="s">
        <v>4</v>
      </c>
      <c r="D367">
        <v>1029</v>
      </c>
    </row>
    <row r="368" spans="1:4" x14ac:dyDescent="0.25">
      <c r="A368" t="s">
        <v>54</v>
      </c>
      <c r="B368" t="s">
        <v>100</v>
      </c>
      <c r="C368" t="s">
        <v>5</v>
      </c>
      <c r="D368">
        <v>41</v>
      </c>
    </row>
    <row r="369" spans="1:4" x14ac:dyDescent="0.25">
      <c r="A369" t="s">
        <v>55</v>
      </c>
      <c r="B369" t="s">
        <v>100</v>
      </c>
      <c r="C369" t="s">
        <v>4</v>
      </c>
      <c r="D369">
        <v>238</v>
      </c>
    </row>
    <row r="370" spans="1:4" x14ac:dyDescent="0.25">
      <c r="A370" t="s">
        <v>55</v>
      </c>
      <c r="B370" t="s">
        <v>100</v>
      </c>
      <c r="C370" t="s">
        <v>5</v>
      </c>
      <c r="D370">
        <v>33</v>
      </c>
    </row>
    <row r="371" spans="1:4" x14ac:dyDescent="0.25">
      <c r="A371" t="s">
        <v>56</v>
      </c>
      <c r="B371" t="s">
        <v>100</v>
      </c>
      <c r="C371" t="s">
        <v>4</v>
      </c>
      <c r="D371">
        <v>99</v>
      </c>
    </row>
    <row r="372" spans="1:4" x14ac:dyDescent="0.25">
      <c r="A372" t="s">
        <v>56</v>
      </c>
      <c r="B372" t="s">
        <v>100</v>
      </c>
      <c r="C372" t="s">
        <v>5</v>
      </c>
      <c r="D372">
        <v>2</v>
      </c>
    </row>
    <row r="373" spans="1:4" x14ac:dyDescent="0.25">
      <c r="A373" t="s">
        <v>58</v>
      </c>
      <c r="B373" t="s">
        <v>100</v>
      </c>
      <c r="C373" t="s">
        <v>4</v>
      </c>
      <c r="D373">
        <v>699</v>
      </c>
    </row>
    <row r="374" spans="1:4" x14ac:dyDescent="0.25">
      <c r="A374" t="s">
        <v>58</v>
      </c>
      <c r="B374" t="s">
        <v>100</v>
      </c>
      <c r="C374" t="s">
        <v>5</v>
      </c>
      <c r="D374">
        <v>91</v>
      </c>
    </row>
    <row r="375" spans="1:4" x14ac:dyDescent="0.25">
      <c r="A375" t="s">
        <v>60</v>
      </c>
      <c r="B375" t="s">
        <v>100</v>
      </c>
      <c r="C375" t="s">
        <v>4</v>
      </c>
      <c r="D375">
        <v>451</v>
      </c>
    </row>
    <row r="376" spans="1:4" x14ac:dyDescent="0.25">
      <c r="A376" t="s">
        <v>60</v>
      </c>
      <c r="B376" t="s">
        <v>100</v>
      </c>
      <c r="C376" t="s">
        <v>5</v>
      </c>
      <c r="D376">
        <v>133</v>
      </c>
    </row>
    <row r="377" spans="1:4" x14ac:dyDescent="0.25">
      <c r="A377" t="s">
        <v>61</v>
      </c>
      <c r="B377" t="s">
        <v>100</v>
      </c>
      <c r="C377" t="s">
        <v>4</v>
      </c>
      <c r="D377">
        <v>458</v>
      </c>
    </row>
    <row r="378" spans="1:4" x14ac:dyDescent="0.25">
      <c r="A378" t="s">
        <v>61</v>
      </c>
      <c r="B378" t="s">
        <v>100</v>
      </c>
      <c r="C378" t="s">
        <v>5</v>
      </c>
      <c r="D378">
        <v>70</v>
      </c>
    </row>
    <row r="379" spans="1:4" x14ac:dyDescent="0.25">
      <c r="A379" t="s">
        <v>62</v>
      </c>
      <c r="B379" t="s">
        <v>100</v>
      </c>
      <c r="C379" t="s">
        <v>4</v>
      </c>
      <c r="D379">
        <v>470</v>
      </c>
    </row>
    <row r="380" spans="1:4" x14ac:dyDescent="0.25">
      <c r="A380" t="s">
        <v>62</v>
      </c>
      <c r="B380" t="s">
        <v>100</v>
      </c>
      <c r="C380" t="s">
        <v>5</v>
      </c>
      <c r="D380">
        <v>46</v>
      </c>
    </row>
    <row r="381" spans="1:4" x14ac:dyDescent="0.25">
      <c r="A381" t="s">
        <v>64</v>
      </c>
      <c r="B381" t="s">
        <v>100</v>
      </c>
      <c r="C381" t="s">
        <v>4</v>
      </c>
      <c r="D381">
        <v>177</v>
      </c>
    </row>
    <row r="382" spans="1:4" x14ac:dyDescent="0.25">
      <c r="A382" t="s">
        <v>64</v>
      </c>
      <c r="B382" t="s">
        <v>100</v>
      </c>
      <c r="C382" t="s">
        <v>5</v>
      </c>
      <c r="D382">
        <v>22</v>
      </c>
    </row>
    <row r="383" spans="1:4" x14ac:dyDescent="0.25">
      <c r="A383" t="s">
        <v>70</v>
      </c>
      <c r="B383" t="s">
        <v>100</v>
      </c>
      <c r="C383" t="s">
        <v>4</v>
      </c>
      <c r="D383">
        <v>492</v>
      </c>
    </row>
    <row r="384" spans="1:4" x14ac:dyDescent="0.25">
      <c r="A384" t="s">
        <v>70</v>
      </c>
      <c r="B384" t="s">
        <v>100</v>
      </c>
      <c r="C384" t="s">
        <v>5</v>
      </c>
      <c r="D384">
        <v>37</v>
      </c>
    </row>
    <row r="385" spans="1:4" x14ac:dyDescent="0.25">
      <c r="A385" t="s">
        <v>71</v>
      </c>
      <c r="B385" t="s">
        <v>100</v>
      </c>
      <c r="C385" t="s">
        <v>4</v>
      </c>
      <c r="D385">
        <v>187</v>
      </c>
    </row>
    <row r="386" spans="1:4" x14ac:dyDescent="0.25">
      <c r="A386" t="s">
        <v>71</v>
      </c>
      <c r="B386" t="s">
        <v>100</v>
      </c>
      <c r="C386" t="s">
        <v>5</v>
      </c>
      <c r="D386">
        <v>16</v>
      </c>
    </row>
    <row r="387" spans="1:4" x14ac:dyDescent="0.25">
      <c r="A387" t="s">
        <v>72</v>
      </c>
      <c r="B387" t="s">
        <v>100</v>
      </c>
      <c r="C387" t="s">
        <v>4</v>
      </c>
      <c r="D387">
        <v>3</v>
      </c>
    </row>
    <row r="388" spans="1:4" x14ac:dyDescent="0.25">
      <c r="A388" t="s">
        <v>72</v>
      </c>
      <c r="B388" t="s">
        <v>100</v>
      </c>
      <c r="C388" t="s">
        <v>5</v>
      </c>
      <c r="D388">
        <v>2</v>
      </c>
    </row>
    <row r="389" spans="1:4" x14ac:dyDescent="0.25">
      <c r="A389" t="s">
        <v>75</v>
      </c>
      <c r="B389" t="s">
        <v>100</v>
      </c>
      <c r="C389" t="s">
        <v>4</v>
      </c>
      <c r="D389">
        <v>1041</v>
      </c>
    </row>
    <row r="390" spans="1:4" x14ac:dyDescent="0.25">
      <c r="A390" t="s">
        <v>75</v>
      </c>
      <c r="B390" t="s">
        <v>100</v>
      </c>
      <c r="C390" t="s">
        <v>5</v>
      </c>
      <c r="D390">
        <v>36</v>
      </c>
    </row>
    <row r="391" spans="1:4" x14ac:dyDescent="0.25">
      <c r="A391" t="s">
        <v>76</v>
      </c>
      <c r="B391" t="s">
        <v>100</v>
      </c>
      <c r="C391" t="s">
        <v>4</v>
      </c>
      <c r="D391">
        <v>195</v>
      </c>
    </row>
    <row r="392" spans="1:4" x14ac:dyDescent="0.25">
      <c r="A392" t="s">
        <v>76</v>
      </c>
      <c r="B392" t="s">
        <v>100</v>
      </c>
      <c r="C392" t="s">
        <v>5</v>
      </c>
      <c r="D392">
        <v>26</v>
      </c>
    </row>
    <row r="393" spans="1:4" x14ac:dyDescent="0.25">
      <c r="A393" t="s">
        <v>77</v>
      </c>
      <c r="B393" t="s">
        <v>100</v>
      </c>
      <c r="C393" t="s">
        <v>4</v>
      </c>
      <c r="D393">
        <v>416</v>
      </c>
    </row>
    <row r="394" spans="1:4" x14ac:dyDescent="0.25">
      <c r="A394" t="s">
        <v>77</v>
      </c>
      <c r="B394" t="s">
        <v>100</v>
      </c>
      <c r="C394" t="s">
        <v>5</v>
      </c>
      <c r="D394">
        <v>66</v>
      </c>
    </row>
    <row r="395" spans="1:4" x14ac:dyDescent="0.25">
      <c r="A395" t="s">
        <v>80</v>
      </c>
      <c r="B395" t="s">
        <v>100</v>
      </c>
      <c r="C395" t="s">
        <v>4</v>
      </c>
      <c r="D395">
        <v>376</v>
      </c>
    </row>
    <row r="396" spans="1:4" x14ac:dyDescent="0.25">
      <c r="A396" t="s">
        <v>80</v>
      </c>
      <c r="B396" t="s">
        <v>100</v>
      </c>
      <c r="C396" t="s">
        <v>5</v>
      </c>
      <c r="D396">
        <v>32</v>
      </c>
    </row>
    <row r="397" spans="1:4" x14ac:dyDescent="0.25">
      <c r="A397" t="s">
        <v>81</v>
      </c>
      <c r="B397" t="s">
        <v>100</v>
      </c>
      <c r="C397" t="s">
        <v>4</v>
      </c>
      <c r="D397">
        <v>575</v>
      </c>
    </row>
    <row r="398" spans="1:4" x14ac:dyDescent="0.25">
      <c r="A398" t="s">
        <v>81</v>
      </c>
      <c r="B398" t="s">
        <v>100</v>
      </c>
      <c r="C398" t="s">
        <v>5</v>
      </c>
      <c r="D398">
        <v>54</v>
      </c>
    </row>
    <row r="399" spans="1:4" x14ac:dyDescent="0.25">
      <c r="A399" t="s">
        <v>83</v>
      </c>
      <c r="B399" t="s">
        <v>100</v>
      </c>
      <c r="C399" t="s">
        <v>4</v>
      </c>
      <c r="D399">
        <v>58</v>
      </c>
    </row>
    <row r="400" spans="1:4" x14ac:dyDescent="0.25">
      <c r="A400" t="s">
        <v>83</v>
      </c>
      <c r="B400" t="s">
        <v>100</v>
      </c>
      <c r="C400" t="s">
        <v>5</v>
      </c>
      <c r="D40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2025-10-10T08:20:20Z</dcterms:created>
  <dcterms:modified xsi:type="dcterms:W3CDTF">2025-10-10T08:46:53Z</dcterms:modified>
</cp:coreProperties>
</file>