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0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tservices-my.sharepoint.com/personal/harish_pandey_easyrewardz_com/Documents/North/Wowo momos/"/>
    </mc:Choice>
  </mc:AlternateContent>
  <xr:revisionPtr revIDLastSave="3" documentId="8_{7D7C51CE-744B-4263-B857-69719E4DF125}" xr6:coauthVersionLast="47" xr6:coauthVersionMax="47" xr10:uidLastSave="{351245F8-A935-46F9-8FEE-ADF13FBCA942}"/>
  <bookViews>
    <workbookView xWindow="-120" yWindow="-120" windowWidth="20730" windowHeight="11040" xr2:uid="{186147B2-8EE8-4A2A-8D73-C2F84D771B08}"/>
  </bookViews>
  <sheets>
    <sheet name="stores" sheetId="1" r:id="rId1"/>
    <sheet name="repeater recency" sheetId="5" r:id="rId2"/>
    <sheet name="one timer recency" sheetId="4" r:id="rId3"/>
    <sheet name="last shopped store data " sheetId="3" r:id="rId4"/>
  </sheets>
  <definedNames>
    <definedName name="_xlnm._FilterDatabase" localSheetId="0" hidden="1">stores!$A$2:$L$103</definedName>
  </definedNames>
  <calcPr calcId="191028"/>
  <pivotCaches>
    <pivotCache cacheId="959" r:id="rId5"/>
    <pivotCache cacheId="96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" i="1" l="1"/>
  <c r="V4" i="1"/>
  <c r="U5" i="1"/>
  <c r="V5" i="1"/>
  <c r="U6" i="1"/>
  <c r="V6" i="1"/>
  <c r="U7" i="1"/>
  <c r="V7" i="1"/>
  <c r="U8" i="1"/>
  <c r="V8" i="1"/>
  <c r="U9" i="1"/>
  <c r="V9" i="1"/>
  <c r="U10" i="1"/>
  <c r="V10" i="1"/>
  <c r="U11" i="1"/>
  <c r="V11" i="1"/>
  <c r="U12" i="1"/>
  <c r="V12" i="1"/>
  <c r="U13" i="1"/>
  <c r="V13" i="1"/>
  <c r="U14" i="1"/>
  <c r="V14" i="1"/>
  <c r="U15" i="1"/>
  <c r="V15" i="1"/>
  <c r="U16" i="1"/>
  <c r="V16" i="1"/>
  <c r="U17" i="1"/>
  <c r="V17" i="1"/>
  <c r="U18" i="1"/>
  <c r="V18" i="1"/>
  <c r="U19" i="1"/>
  <c r="V19" i="1"/>
  <c r="U20" i="1"/>
  <c r="V20" i="1"/>
  <c r="U21" i="1"/>
  <c r="V21" i="1"/>
  <c r="U22" i="1"/>
  <c r="V22" i="1"/>
  <c r="U23" i="1"/>
  <c r="V23" i="1"/>
  <c r="U24" i="1"/>
  <c r="V24" i="1"/>
  <c r="U25" i="1"/>
  <c r="V25" i="1"/>
  <c r="U26" i="1"/>
  <c r="V26" i="1"/>
  <c r="U27" i="1"/>
  <c r="V27" i="1"/>
  <c r="U28" i="1"/>
  <c r="V28" i="1"/>
  <c r="U29" i="1"/>
  <c r="V29" i="1"/>
  <c r="U30" i="1"/>
  <c r="V30" i="1"/>
  <c r="U31" i="1"/>
  <c r="V31" i="1"/>
  <c r="U32" i="1"/>
  <c r="V32" i="1"/>
  <c r="U33" i="1"/>
  <c r="V33" i="1"/>
  <c r="U34" i="1"/>
  <c r="V34" i="1"/>
  <c r="U35" i="1"/>
  <c r="V35" i="1"/>
  <c r="U36" i="1"/>
  <c r="V36" i="1"/>
  <c r="U37" i="1"/>
  <c r="V37" i="1"/>
  <c r="U38" i="1"/>
  <c r="V38" i="1"/>
  <c r="U39" i="1"/>
  <c r="V39" i="1"/>
  <c r="U40" i="1"/>
  <c r="V40" i="1"/>
  <c r="U41" i="1"/>
  <c r="V41" i="1"/>
  <c r="U42" i="1"/>
  <c r="V42" i="1"/>
  <c r="U43" i="1"/>
  <c r="V43" i="1"/>
  <c r="U44" i="1"/>
  <c r="V44" i="1"/>
  <c r="U45" i="1"/>
  <c r="V45" i="1"/>
  <c r="U46" i="1"/>
  <c r="V46" i="1"/>
  <c r="U47" i="1"/>
  <c r="V47" i="1"/>
  <c r="U48" i="1"/>
  <c r="V48" i="1"/>
  <c r="U49" i="1"/>
  <c r="V49" i="1"/>
  <c r="U50" i="1"/>
  <c r="V50" i="1"/>
  <c r="U51" i="1"/>
  <c r="V51" i="1"/>
  <c r="U52" i="1"/>
  <c r="V52" i="1"/>
  <c r="U53" i="1"/>
  <c r="V53" i="1"/>
  <c r="U54" i="1"/>
  <c r="V54" i="1"/>
  <c r="U55" i="1"/>
  <c r="V55" i="1"/>
  <c r="U56" i="1"/>
  <c r="V56" i="1"/>
  <c r="U57" i="1"/>
  <c r="V57" i="1"/>
  <c r="U58" i="1"/>
  <c r="V58" i="1"/>
  <c r="U59" i="1"/>
  <c r="V59" i="1"/>
  <c r="U60" i="1"/>
  <c r="V60" i="1"/>
  <c r="U61" i="1"/>
  <c r="V61" i="1"/>
  <c r="U62" i="1"/>
  <c r="V62" i="1"/>
  <c r="U63" i="1"/>
  <c r="V63" i="1"/>
  <c r="U64" i="1"/>
  <c r="V64" i="1"/>
  <c r="U65" i="1"/>
  <c r="V65" i="1"/>
  <c r="U66" i="1"/>
  <c r="V66" i="1"/>
  <c r="U67" i="1"/>
  <c r="V67" i="1"/>
  <c r="U68" i="1"/>
  <c r="V68" i="1"/>
  <c r="U69" i="1"/>
  <c r="V69" i="1"/>
  <c r="U70" i="1"/>
  <c r="V70" i="1"/>
  <c r="U71" i="1"/>
  <c r="V71" i="1"/>
  <c r="U72" i="1"/>
  <c r="V72" i="1"/>
  <c r="U73" i="1"/>
  <c r="V73" i="1"/>
  <c r="U74" i="1"/>
  <c r="V74" i="1"/>
  <c r="U75" i="1"/>
  <c r="V75" i="1"/>
  <c r="U76" i="1"/>
  <c r="V76" i="1"/>
  <c r="U77" i="1"/>
  <c r="V77" i="1"/>
  <c r="U78" i="1"/>
  <c r="V78" i="1"/>
  <c r="U79" i="1"/>
  <c r="V79" i="1"/>
  <c r="U80" i="1"/>
  <c r="V80" i="1"/>
  <c r="U81" i="1"/>
  <c r="V81" i="1"/>
  <c r="U82" i="1"/>
  <c r="V82" i="1"/>
  <c r="U83" i="1"/>
  <c r="V83" i="1"/>
  <c r="U84" i="1"/>
  <c r="V84" i="1"/>
  <c r="U85" i="1"/>
  <c r="V85" i="1"/>
  <c r="U86" i="1"/>
  <c r="V86" i="1"/>
  <c r="U87" i="1"/>
  <c r="V87" i="1"/>
  <c r="U88" i="1"/>
  <c r="V88" i="1"/>
  <c r="U89" i="1"/>
  <c r="V89" i="1"/>
  <c r="U90" i="1"/>
  <c r="V90" i="1"/>
  <c r="U91" i="1"/>
  <c r="V91" i="1"/>
  <c r="U92" i="1"/>
  <c r="V92" i="1"/>
  <c r="U93" i="1"/>
  <c r="V93" i="1"/>
  <c r="U94" i="1"/>
  <c r="V94" i="1"/>
  <c r="U95" i="1"/>
  <c r="V95" i="1"/>
  <c r="U96" i="1"/>
  <c r="V96" i="1"/>
  <c r="U97" i="1"/>
  <c r="V97" i="1"/>
  <c r="U98" i="1"/>
  <c r="V98" i="1"/>
  <c r="U99" i="1"/>
  <c r="V99" i="1"/>
  <c r="U100" i="1"/>
  <c r="V100" i="1"/>
  <c r="U101" i="1"/>
  <c r="V101" i="1"/>
  <c r="U102" i="1"/>
  <c r="V102" i="1"/>
  <c r="U103" i="1"/>
  <c r="V103" i="1"/>
  <c r="V3" i="1"/>
  <c r="U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Q3" i="1"/>
  <c r="P3" i="1"/>
</calcChain>
</file>

<file path=xl/sharedStrings.xml><?xml version="1.0" encoding="utf-8"?>
<sst xmlns="http://schemas.openxmlformats.org/spreadsheetml/2006/main" count="1242" uniqueCount="287">
  <si>
    <t>Last transacted store</t>
  </si>
  <si>
    <t>Customer Count</t>
  </si>
  <si>
    <t>Sales</t>
  </si>
  <si>
    <t>Bills</t>
  </si>
  <si>
    <t>0-15 Days</t>
  </si>
  <si>
    <t>15-30 Days</t>
  </si>
  <si>
    <t>30-60 Days</t>
  </si>
  <si>
    <t>&gt;60 Days</t>
  </si>
  <si>
    <t>Region</t>
  </si>
  <si>
    <t>City</t>
  </si>
  <si>
    <t>Brand</t>
  </si>
  <si>
    <t>Format</t>
  </si>
  <si>
    <t>Store Code</t>
  </si>
  <si>
    <t xml:space="preserve">Store Name </t>
  </si>
  <si>
    <t>Count of One timers</t>
  </si>
  <si>
    <t>Count of Repeaters</t>
  </si>
  <si>
    <t>onetimer sales</t>
  </si>
  <si>
    <t>repeater sales</t>
  </si>
  <si>
    <t>onetimer bills</t>
  </si>
  <si>
    <t>repeater bills</t>
  </si>
  <si>
    <t>North</t>
  </si>
  <si>
    <t>Jaipur</t>
  </si>
  <si>
    <t>Combo</t>
  </si>
  <si>
    <t>High Street</t>
  </si>
  <si>
    <t>JAI001</t>
  </si>
  <si>
    <t>Mansarovar</t>
  </si>
  <si>
    <t>West</t>
  </si>
  <si>
    <t>Mumbai</t>
  </si>
  <si>
    <t>WoW! Momo</t>
  </si>
  <si>
    <t>Dark Kitchen</t>
  </si>
  <si>
    <t>MUM109</t>
  </si>
  <si>
    <t>CHANDIVALI DK REBEL FOODS</t>
  </si>
  <si>
    <t>WoW! China</t>
  </si>
  <si>
    <t>Airport</t>
  </si>
  <si>
    <t>MUM107</t>
  </si>
  <si>
    <t>Mumbai Int Airport T2(DIL)</t>
  </si>
  <si>
    <t>Pune</t>
  </si>
  <si>
    <t>PUN032</t>
  </si>
  <si>
    <t>Bavdhan</t>
  </si>
  <si>
    <t>PUN033</t>
  </si>
  <si>
    <t>Dhanori</t>
  </si>
  <si>
    <t>South</t>
  </si>
  <si>
    <t>Bangalore</t>
  </si>
  <si>
    <t>Mall FC</t>
  </si>
  <si>
    <t>BAN111</t>
  </si>
  <si>
    <t>Gopalan Signature Mall</t>
  </si>
  <si>
    <t>Delhi</t>
  </si>
  <si>
    <t>DEL158</t>
  </si>
  <si>
    <t>New Friends Colony</t>
  </si>
  <si>
    <t>BAN112</t>
  </si>
  <si>
    <t>JP Nagar</t>
  </si>
  <si>
    <t>ROTN</t>
  </si>
  <si>
    <t>CHE110</t>
  </si>
  <si>
    <t>Cantonment, Trichy</t>
  </si>
  <si>
    <t>BAN110</t>
  </si>
  <si>
    <t>Kumaraswamy Layout</t>
  </si>
  <si>
    <t>Chandigarh Tricity</t>
  </si>
  <si>
    <t>PUB005</t>
  </si>
  <si>
    <t>3B2 Mohali</t>
  </si>
  <si>
    <t>Hyderabad</t>
  </si>
  <si>
    <t>HYD059</t>
  </si>
  <si>
    <t>GSM Mall, Madinaguda</t>
  </si>
  <si>
    <t>East</t>
  </si>
  <si>
    <t>Bhubaneswar</t>
  </si>
  <si>
    <t>WoW! Chicken</t>
  </si>
  <si>
    <t>ODI036</t>
  </si>
  <si>
    <t>Puri Beach road</t>
  </si>
  <si>
    <t>Guwahati</t>
  </si>
  <si>
    <t>ASM009</t>
  </si>
  <si>
    <t>Lokhra</t>
  </si>
  <si>
    <t>Nagpur</t>
  </si>
  <si>
    <t>Kiosk</t>
  </si>
  <si>
    <t>NAG002</t>
  </si>
  <si>
    <t>Eternity Mall</t>
  </si>
  <si>
    <t>Kolkata</t>
  </si>
  <si>
    <t>KOL286</t>
  </si>
  <si>
    <t>Kaikhali</t>
  </si>
  <si>
    <t>Rest of Kerala</t>
  </si>
  <si>
    <t>KER017</t>
  </si>
  <si>
    <t>Polayathode, Kollam</t>
  </si>
  <si>
    <t>KOT002</t>
  </si>
  <si>
    <t>Kanjikuly, Kottayam - Wow Momo</t>
  </si>
  <si>
    <t>Rest of Kolkata</t>
  </si>
  <si>
    <t>KOL287</t>
  </si>
  <si>
    <t>Saktigarh</t>
  </si>
  <si>
    <t>KOL267</t>
  </si>
  <si>
    <t>Bardhaman Police Line</t>
  </si>
  <si>
    <t>KOL279</t>
  </si>
  <si>
    <t>Metiabruz Wow Chk</t>
  </si>
  <si>
    <t>Ahmedabad</t>
  </si>
  <si>
    <t>GUJ016</t>
  </si>
  <si>
    <t>Vijay Cross Road</t>
  </si>
  <si>
    <t>Bhopal</t>
  </si>
  <si>
    <t>MDP019</t>
  </si>
  <si>
    <t>Indrapuri</t>
  </si>
  <si>
    <t>BAN117</t>
  </si>
  <si>
    <t xml:space="preserve">Garuda Mall </t>
  </si>
  <si>
    <t>DEL161</t>
  </si>
  <si>
    <t>GTB Nagar</t>
  </si>
  <si>
    <t>DEL162</t>
  </si>
  <si>
    <t>Kirti Nagar Metro</t>
  </si>
  <si>
    <t>KOL290</t>
  </si>
  <si>
    <t>Ichapur</t>
  </si>
  <si>
    <t>WoW! Kulfi</t>
  </si>
  <si>
    <t>HYD058</t>
  </si>
  <si>
    <t>Sarath City Capital Mall - 4th Floor</t>
  </si>
  <si>
    <t>Kochi</t>
  </si>
  <si>
    <t>KER019</t>
  </si>
  <si>
    <t>Center Square Mall</t>
  </si>
  <si>
    <t>HYD061</t>
  </si>
  <si>
    <t>Alwal</t>
  </si>
  <si>
    <t>Agra</t>
  </si>
  <si>
    <t>AGR003</t>
  </si>
  <si>
    <t>Sanjay Palace</t>
  </si>
  <si>
    <t>Rest Of Karnataka</t>
  </si>
  <si>
    <t>HUB001</t>
  </si>
  <si>
    <t>Vidhyanagar, Hubli</t>
  </si>
  <si>
    <t>JAI005</t>
  </si>
  <si>
    <t xml:space="preserve">Mall of Jaipur </t>
  </si>
  <si>
    <t>KER020</t>
  </si>
  <si>
    <t>SN Junction, Thripunithura</t>
  </si>
  <si>
    <t>DEL160</t>
  </si>
  <si>
    <t>Satya Niketan</t>
  </si>
  <si>
    <t>AGR001</t>
  </si>
  <si>
    <t>Amar Yatri Niwas</t>
  </si>
  <si>
    <t>Punjab</t>
  </si>
  <si>
    <t>AMR001</t>
  </si>
  <si>
    <t>Nexus Mall Amritsar</t>
  </si>
  <si>
    <t>Mall</t>
  </si>
  <si>
    <t>PUN037</t>
  </si>
  <si>
    <t>Tribeca Mall, NIBM</t>
  </si>
  <si>
    <t>HYD060</t>
  </si>
  <si>
    <t>Asian Satyam Mall</t>
  </si>
  <si>
    <t>DEL163</t>
  </si>
  <si>
    <t>Arjanghar Metro</t>
  </si>
  <si>
    <t>BAN116</t>
  </si>
  <si>
    <t>Gopalan Legacy Mall</t>
  </si>
  <si>
    <t>AGR002</t>
  </si>
  <si>
    <t>Sikandra</t>
  </si>
  <si>
    <t>IT Park/Campus</t>
  </si>
  <si>
    <t>KOL291</t>
  </si>
  <si>
    <t>JIMS medical college</t>
  </si>
  <si>
    <t>PUB006</t>
  </si>
  <si>
    <t>Empire Geri Route</t>
  </si>
  <si>
    <t>MUM111</t>
  </si>
  <si>
    <t>Bhayander</t>
  </si>
  <si>
    <t>BAN119</t>
  </si>
  <si>
    <t>Balagere Road</t>
  </si>
  <si>
    <t>ASM011</t>
  </si>
  <si>
    <t>Hatigaon</t>
  </si>
  <si>
    <t>BAN118</t>
  </si>
  <si>
    <t>GT Mall, Bangalore</t>
  </si>
  <si>
    <t>ASM012</t>
  </si>
  <si>
    <t>VIP Road Nagaon</t>
  </si>
  <si>
    <t>ASM010</t>
  </si>
  <si>
    <t>Borbari</t>
  </si>
  <si>
    <t>DEL168</t>
  </si>
  <si>
    <t xml:space="preserve">Crown Interior Mall </t>
  </si>
  <si>
    <t>PUN036</t>
  </si>
  <si>
    <t>SGS Mall</t>
  </si>
  <si>
    <t>DEL166</t>
  </si>
  <si>
    <t>Global Foyer Mall Gurgaon</t>
  </si>
  <si>
    <t>KOL278</t>
  </si>
  <si>
    <t>City Centre 2 Wow Chk</t>
  </si>
  <si>
    <t>PUN038</t>
  </si>
  <si>
    <t>Pimple Saudagar</t>
  </si>
  <si>
    <t>DEL165</t>
  </si>
  <si>
    <t>Ambience Mall Vasant Kunj</t>
  </si>
  <si>
    <t>Highway</t>
  </si>
  <si>
    <t>AMR002</t>
  </si>
  <si>
    <t>Midway Toll Plaza - Dhilwan</t>
  </si>
  <si>
    <t>DEL169</t>
  </si>
  <si>
    <t xml:space="preserve">India Expo </t>
  </si>
  <si>
    <t>HYD062</t>
  </si>
  <si>
    <t>Champapet</t>
  </si>
  <si>
    <t>KOL292</t>
  </si>
  <si>
    <t>Lake Mall</t>
  </si>
  <si>
    <t>Jamshedpur</t>
  </si>
  <si>
    <t>JAM001</t>
  </si>
  <si>
    <t>P&amp;M Mall JSR</t>
  </si>
  <si>
    <t>PUB007</t>
  </si>
  <si>
    <t>Monga City Centre</t>
  </si>
  <si>
    <t>MUM112</t>
  </si>
  <si>
    <t>Nexus Seawoods</t>
  </si>
  <si>
    <t>JAI006</t>
  </si>
  <si>
    <t>REBEL DK BAIS GODAM WM</t>
  </si>
  <si>
    <t>Visakhapatnam</t>
  </si>
  <si>
    <t>VIS002</t>
  </si>
  <si>
    <t>Chitralaya Mall</t>
  </si>
  <si>
    <t>DEL167</t>
  </si>
  <si>
    <t>Devika Vibes Sec-110</t>
  </si>
  <si>
    <t>Vijayawada</t>
  </si>
  <si>
    <t>VIJ002</t>
  </si>
  <si>
    <t>E Three Food Court, Vijayawada</t>
  </si>
  <si>
    <t>Siliguri</t>
  </si>
  <si>
    <t>WoW! Eats</t>
  </si>
  <si>
    <t>KOL288</t>
  </si>
  <si>
    <t>City Centre Siliguri</t>
  </si>
  <si>
    <t>Chennai</t>
  </si>
  <si>
    <t>CHE111</t>
  </si>
  <si>
    <t>PALAVAKKAM</t>
  </si>
  <si>
    <t>KOL293</t>
  </si>
  <si>
    <t>DumDum</t>
  </si>
  <si>
    <t>DEL170</t>
  </si>
  <si>
    <t>V3S Mall Laxmi Nagar</t>
  </si>
  <si>
    <t>KOL295</t>
  </si>
  <si>
    <t>Shyambazar</t>
  </si>
  <si>
    <t>HYD065</t>
  </si>
  <si>
    <t>REBEL DK VANASTHALIPURAM</t>
  </si>
  <si>
    <t>Dimapur</t>
  </si>
  <si>
    <t>DIM001</t>
  </si>
  <si>
    <t>Clock Tower Dimapur</t>
  </si>
  <si>
    <t>VIJ003</t>
  </si>
  <si>
    <t>PVP Mall</t>
  </si>
  <si>
    <t>KER023</t>
  </si>
  <si>
    <t>LULU MALL TRIVANDRUM WKF</t>
  </si>
  <si>
    <t>KER021</t>
  </si>
  <si>
    <t>REBEL DK KAKKANAD WM</t>
  </si>
  <si>
    <t>DEL173</t>
  </si>
  <si>
    <t>CHATTARPUR WMWK</t>
  </si>
  <si>
    <t>HUB002</t>
  </si>
  <si>
    <t>INORBIT MALL WMWC</t>
  </si>
  <si>
    <t>Gangtok</t>
  </si>
  <si>
    <t>GAN001</t>
  </si>
  <si>
    <t>Vajra Mall-Wow Eats</t>
  </si>
  <si>
    <t>GAN002</t>
  </si>
  <si>
    <t>Vajra Mall-Wow Kulfi</t>
  </si>
  <si>
    <t>KOL297</t>
  </si>
  <si>
    <t>HOWRAH METRO WOW MOMO</t>
  </si>
  <si>
    <t>DEL171</t>
  </si>
  <si>
    <t>RK ASHRAM METRO WMWK</t>
  </si>
  <si>
    <t>HYD057</t>
  </si>
  <si>
    <t>LB Nagar Metro Station</t>
  </si>
  <si>
    <t>Coimbatore</t>
  </si>
  <si>
    <t>COI009</t>
  </si>
  <si>
    <t>SARAVANAMPATTI</t>
  </si>
  <si>
    <t>JAI007</t>
  </si>
  <si>
    <t>JAGATPURA WMWK</t>
  </si>
  <si>
    <t>DEL176</t>
  </si>
  <si>
    <t>Satyahive</t>
  </si>
  <si>
    <t>\N</t>
  </si>
  <si>
    <t>HYD067</t>
  </si>
  <si>
    <t>Gajularamaram</t>
  </si>
  <si>
    <t>AMR003</t>
  </si>
  <si>
    <t>Golden Temple</t>
  </si>
  <si>
    <t>PUN040</t>
  </si>
  <si>
    <t>FC Road</t>
  </si>
  <si>
    <t>ROK</t>
  </si>
  <si>
    <t>KOL296</t>
  </si>
  <si>
    <t>Kolaghat</t>
  </si>
  <si>
    <t>JAM002</t>
  </si>
  <si>
    <t>Bistupur</t>
  </si>
  <si>
    <t>Patna</t>
  </si>
  <si>
    <t>BIH014</t>
  </si>
  <si>
    <t>Patna City Keshri Market</t>
  </si>
  <si>
    <t>JAL009</t>
  </si>
  <si>
    <t>Model Town</t>
  </si>
  <si>
    <t>BIH013</t>
  </si>
  <si>
    <t>Gandhi Maidan</t>
  </si>
  <si>
    <t>AMR004</t>
  </si>
  <si>
    <t>Ranjeet Avenue</t>
  </si>
  <si>
    <t>DEL179</t>
  </si>
  <si>
    <t>Sec-106 Gurgaon Maitreya Complex</t>
  </si>
  <si>
    <t>Goa</t>
  </si>
  <si>
    <t>GOA017</t>
  </si>
  <si>
    <t>Siolim</t>
  </si>
  <si>
    <t>BAR001</t>
  </si>
  <si>
    <t>HG Eaton Plaza</t>
  </si>
  <si>
    <t>HYD068</t>
  </si>
  <si>
    <t>Mallapur, Hyderabad</t>
  </si>
  <si>
    <t>COI010</t>
  </si>
  <si>
    <t>Fun Mall, Coimbatore</t>
  </si>
  <si>
    <t>last shopped store</t>
  </si>
  <si>
    <t>recency</t>
  </si>
  <si>
    <t>COUNT(DISTINCT mobile)</t>
  </si>
  <si>
    <t>Sum of COUNT(DISTINCT mobile)</t>
  </si>
  <si>
    <t>Column Labels</t>
  </si>
  <si>
    <t>30-60</t>
  </si>
  <si>
    <t>Row Labels</t>
  </si>
  <si>
    <t>&gt;60</t>
  </si>
  <si>
    <t>Grand Total</t>
  </si>
  <si>
    <t>onetimer</t>
  </si>
  <si>
    <t>repeater</t>
  </si>
  <si>
    <t>onetimer_sales</t>
  </si>
  <si>
    <t>repeater_sales</t>
  </si>
  <si>
    <t>onetimer_bills</t>
  </si>
  <si>
    <t>repeater_bills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</si>
</sst>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Pandey" refreshedDate="45940.435425000003" createdVersion="8" refreshedVersion="8" minRefreshableVersion="3" recordCount="82" xr:uid="{4C41E107-D3BF-4C42-BA24-6F62D9C2462A}">
  <cacheSource type="worksheet">
    <worksheetSource ref="A1:C83" sheet="one timer recency"/>
  </cacheSource>
  <cacheFields count="3">
    <cacheField name="last shopped store" numFmtId="0">
      <sharedItems count="82">
        <s v="AGR001"/>
        <s v="AGR002"/>
        <s v="AGR003"/>
        <s v="AMR001"/>
        <s v="AMR002"/>
        <s v="ASM009"/>
        <s v="ASM010"/>
        <s v="ASM011"/>
        <s v="ASM012"/>
        <s v="BAN110"/>
        <s v="BAN111"/>
        <s v="BAN112"/>
        <s v="BAN116"/>
        <s v="BAN117"/>
        <s v="BAN118"/>
        <s v="BAN119"/>
        <s v="CHE110"/>
        <s v="CHE111"/>
        <s v="COI009"/>
        <s v="DEL158"/>
        <s v="DEL160"/>
        <s v="DEL161"/>
        <s v="DEL162"/>
        <s v="DEL163"/>
        <s v="DEL165"/>
        <s v="DEL166"/>
        <s v="DEL167"/>
        <s v="DEL168"/>
        <s v="DEL169"/>
        <s v="DEL170"/>
        <s v="DEL171"/>
        <s v="DEL173"/>
        <s v="DIM001"/>
        <s v="GAN001"/>
        <s v="GAN002"/>
        <s v="GUJ016"/>
        <s v="HUB001"/>
        <s v="HUB002"/>
        <s v="HYD057"/>
        <s v="HYD058"/>
        <s v="HYD059"/>
        <s v="HYD060"/>
        <s v="HYD061"/>
        <s v="HYD062"/>
        <s v="JAI001"/>
        <s v="JAI005"/>
        <s v="JAI007"/>
        <s v="JAM001"/>
        <s v="KER017"/>
        <s v="KER019"/>
        <s v="KER020"/>
        <s v="KER023"/>
        <s v="KOL267"/>
        <s v="KOL278"/>
        <s v="KOL279"/>
        <s v="KOL286"/>
        <s v="KOL287"/>
        <s v="KOL288"/>
        <s v="KOL290"/>
        <s v="KOL291"/>
        <s v="KOL292"/>
        <s v="KOL293"/>
        <s v="KOL295"/>
        <s v="KOL297"/>
        <s v="KOT002"/>
        <s v="MDP019"/>
        <s v="MUM107"/>
        <s v="MUM111"/>
        <s v="MUM112"/>
        <s v="NAG002"/>
        <s v="ODI036"/>
        <s v="PUB005"/>
        <s v="PUB006"/>
        <s v="PUB007"/>
        <s v="PUN032"/>
        <s v="PUN033"/>
        <s v="PUN036"/>
        <s v="PUN037"/>
        <s v="PUN038"/>
        <s v="VIJ002"/>
        <s v="VIJ003"/>
        <s v="VIS002"/>
      </sharedItems>
    </cacheField>
    <cacheField name="recency" numFmtId="0">
      <sharedItems count="2">
        <s v="&gt;60"/>
        <s v="30-60"/>
      </sharedItems>
    </cacheField>
    <cacheField name="COUNT(DISTINCT mobile)" numFmtId="0">
      <sharedItems containsSemiMixedTypes="0" containsString="0" containsNumber="1" containsInteger="1" minValue="4" maxValue="525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ish Pandey" refreshedDate="45940.437185879629" createdVersion="8" refreshedVersion="8" minRefreshableVersion="3" recordCount="83" xr:uid="{2435B282-5CAE-4557-93B7-0C0C396AAF38}">
  <cacheSource type="worksheet">
    <worksheetSource ref="A1:C84" sheet="repeater recency"/>
  </cacheSource>
  <cacheFields count="3">
    <cacheField name="last shopped store" numFmtId="0">
      <sharedItems count="83">
        <s v="AGR001"/>
        <s v="AGR002"/>
        <s v="AGR003"/>
        <s v="AMR001"/>
        <s v="AMR002"/>
        <s v="ASM009"/>
        <s v="ASM010"/>
        <s v="ASM011"/>
        <s v="ASM012"/>
        <s v="BAN110"/>
        <s v="BAN111"/>
        <s v="BAN112"/>
        <s v="BAN116"/>
        <s v="BAN117"/>
        <s v="BAN118"/>
        <s v="BAN119"/>
        <s v="CHE110"/>
        <s v="CHE111"/>
        <s v="COI009"/>
        <s v="DEL158"/>
        <s v="DEL160"/>
        <s v="DEL161"/>
        <s v="DEL162"/>
        <s v="DEL163"/>
        <s v="DEL165"/>
        <s v="DEL166"/>
        <s v="DEL167"/>
        <s v="DEL168"/>
        <s v="DEL169"/>
        <s v="DEL170"/>
        <s v="DEL171"/>
        <s v="DEL173"/>
        <s v="DEL176"/>
        <s v="DIM001"/>
        <s v="GAN001"/>
        <s v="GAN002"/>
        <s v="GUJ016"/>
        <s v="HUB001"/>
        <s v="HUB002"/>
        <s v="HYD057"/>
        <s v="HYD058"/>
        <s v="HYD059"/>
        <s v="HYD060"/>
        <s v="HYD061"/>
        <s v="HYD062"/>
        <s v="JAI001"/>
        <s v="JAI005"/>
        <s v="JAI007"/>
        <s v="JAM001"/>
        <s v="KER017"/>
        <s v="KER019"/>
        <s v="KER020"/>
        <s v="KER023"/>
        <s v="KOL267"/>
        <s v="KOL278"/>
        <s v="KOL279"/>
        <s v="KOL286"/>
        <s v="KOL287"/>
        <s v="KOL288"/>
        <s v="KOL290"/>
        <s v="KOL291"/>
        <s v="KOL292"/>
        <s v="KOL293"/>
        <s v="KOL295"/>
        <s v="KOL297"/>
        <s v="KOT002"/>
        <s v="MDP019"/>
        <s v="MUM107"/>
        <s v="MUM111"/>
        <s v="MUM112"/>
        <s v="NAG002"/>
        <s v="ODI036"/>
        <s v="PUB005"/>
        <s v="PUB006"/>
        <s v="PUB007"/>
        <s v="PUN032"/>
        <s v="PUN033"/>
        <s v="PUN036"/>
        <s v="PUN037"/>
        <s v="PUN038"/>
        <s v="VIJ002"/>
        <s v="VIJ003"/>
        <s v="VIS002"/>
      </sharedItems>
    </cacheField>
    <cacheField name="recency" numFmtId="0">
      <sharedItems count="2">
        <s v="30-60"/>
        <s v="&gt;60"/>
      </sharedItems>
    </cacheField>
    <cacheField name="COUNT(DISTINCT mobile)" numFmtId="0">
      <sharedItems containsSemiMixedTypes="0" containsString="0" containsNumber="1" containsInteger="1" minValue="1" maxValue="162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2">
  <r>
    <x v="0"/>
    <x v="0"/>
    <n v="1111"/>
  </r>
  <r>
    <x v="1"/>
    <x v="0"/>
    <n v="850"/>
  </r>
  <r>
    <x v="2"/>
    <x v="0"/>
    <n v="2226"/>
  </r>
  <r>
    <x v="3"/>
    <x v="0"/>
    <n v="5255"/>
  </r>
  <r>
    <x v="4"/>
    <x v="1"/>
    <n v="818"/>
  </r>
  <r>
    <x v="5"/>
    <x v="0"/>
    <n v="2506"/>
  </r>
  <r>
    <x v="6"/>
    <x v="0"/>
    <n v="1675"/>
  </r>
  <r>
    <x v="7"/>
    <x v="0"/>
    <n v="1739"/>
  </r>
  <r>
    <x v="8"/>
    <x v="0"/>
    <n v="2483"/>
  </r>
  <r>
    <x v="9"/>
    <x v="0"/>
    <n v="1232"/>
  </r>
  <r>
    <x v="10"/>
    <x v="0"/>
    <n v="2305"/>
  </r>
  <r>
    <x v="11"/>
    <x v="0"/>
    <n v="1121"/>
  </r>
  <r>
    <x v="12"/>
    <x v="0"/>
    <n v="2426"/>
  </r>
  <r>
    <x v="13"/>
    <x v="0"/>
    <n v="2440"/>
  </r>
  <r>
    <x v="14"/>
    <x v="0"/>
    <n v="1201"/>
  </r>
  <r>
    <x v="15"/>
    <x v="0"/>
    <n v="799"/>
  </r>
  <r>
    <x v="16"/>
    <x v="0"/>
    <n v="2259"/>
  </r>
  <r>
    <x v="17"/>
    <x v="0"/>
    <n v="541"/>
  </r>
  <r>
    <x v="18"/>
    <x v="1"/>
    <n v="58"/>
  </r>
  <r>
    <x v="19"/>
    <x v="0"/>
    <n v="505"/>
  </r>
  <r>
    <x v="20"/>
    <x v="1"/>
    <n v="752"/>
  </r>
  <r>
    <x v="21"/>
    <x v="0"/>
    <n v="1272"/>
  </r>
  <r>
    <x v="22"/>
    <x v="0"/>
    <n v="1089"/>
  </r>
  <r>
    <x v="23"/>
    <x v="1"/>
    <n v="1483"/>
  </r>
  <r>
    <x v="24"/>
    <x v="0"/>
    <n v="889"/>
  </r>
  <r>
    <x v="25"/>
    <x v="0"/>
    <n v="472"/>
  </r>
  <r>
    <x v="26"/>
    <x v="1"/>
    <n v="80"/>
  </r>
  <r>
    <x v="27"/>
    <x v="0"/>
    <n v="1493"/>
  </r>
  <r>
    <x v="28"/>
    <x v="1"/>
    <n v="358"/>
  </r>
  <r>
    <x v="29"/>
    <x v="1"/>
    <n v="286"/>
  </r>
  <r>
    <x v="30"/>
    <x v="1"/>
    <n v="54"/>
  </r>
  <r>
    <x v="31"/>
    <x v="1"/>
    <n v="49"/>
  </r>
  <r>
    <x v="32"/>
    <x v="1"/>
    <n v="850"/>
  </r>
  <r>
    <x v="33"/>
    <x v="1"/>
    <n v="179"/>
  </r>
  <r>
    <x v="34"/>
    <x v="1"/>
    <n v="183"/>
  </r>
  <r>
    <x v="35"/>
    <x v="0"/>
    <n v="1091"/>
  </r>
  <r>
    <x v="36"/>
    <x v="0"/>
    <n v="1598"/>
  </r>
  <r>
    <x v="37"/>
    <x v="1"/>
    <n v="194"/>
  </r>
  <r>
    <x v="38"/>
    <x v="1"/>
    <n v="114"/>
  </r>
  <r>
    <x v="39"/>
    <x v="0"/>
    <n v="2956"/>
  </r>
  <r>
    <x v="40"/>
    <x v="0"/>
    <n v="4082"/>
  </r>
  <r>
    <x v="41"/>
    <x v="0"/>
    <n v="2949"/>
  </r>
  <r>
    <x v="42"/>
    <x v="0"/>
    <n v="1397"/>
  </r>
  <r>
    <x v="43"/>
    <x v="0"/>
    <n v="873"/>
  </r>
  <r>
    <x v="44"/>
    <x v="0"/>
    <n v="1663"/>
  </r>
  <r>
    <x v="45"/>
    <x v="0"/>
    <n v="2357"/>
  </r>
  <r>
    <x v="46"/>
    <x v="1"/>
    <n v="24"/>
  </r>
  <r>
    <x v="47"/>
    <x v="1"/>
    <n v="2009"/>
  </r>
  <r>
    <x v="48"/>
    <x v="0"/>
    <n v="2243"/>
  </r>
  <r>
    <x v="49"/>
    <x v="0"/>
    <n v="2231"/>
  </r>
  <r>
    <x v="50"/>
    <x v="0"/>
    <n v="1048"/>
  </r>
  <r>
    <x v="51"/>
    <x v="1"/>
    <n v="211"/>
  </r>
  <r>
    <x v="52"/>
    <x v="0"/>
    <n v="1493"/>
  </r>
  <r>
    <x v="53"/>
    <x v="0"/>
    <n v="2841"/>
  </r>
  <r>
    <x v="54"/>
    <x v="0"/>
    <n v="1576"/>
  </r>
  <r>
    <x v="55"/>
    <x v="0"/>
    <n v="1197"/>
  </r>
  <r>
    <x v="56"/>
    <x v="0"/>
    <n v="1301"/>
  </r>
  <r>
    <x v="57"/>
    <x v="1"/>
    <n v="1156"/>
  </r>
  <r>
    <x v="58"/>
    <x v="0"/>
    <n v="1190"/>
  </r>
  <r>
    <x v="59"/>
    <x v="0"/>
    <n v="667"/>
  </r>
  <r>
    <x v="60"/>
    <x v="0"/>
    <n v="35"/>
  </r>
  <r>
    <x v="61"/>
    <x v="1"/>
    <n v="506"/>
  </r>
  <r>
    <x v="62"/>
    <x v="1"/>
    <n v="256"/>
  </r>
  <r>
    <x v="63"/>
    <x v="1"/>
    <n v="230"/>
  </r>
  <r>
    <x v="64"/>
    <x v="0"/>
    <n v="1177"/>
  </r>
  <r>
    <x v="65"/>
    <x v="1"/>
    <n v="890"/>
  </r>
  <r>
    <x v="66"/>
    <x v="0"/>
    <n v="4"/>
  </r>
  <r>
    <x v="67"/>
    <x v="0"/>
    <n v="1081"/>
  </r>
  <r>
    <x v="68"/>
    <x v="0"/>
    <n v="1712"/>
  </r>
  <r>
    <x v="69"/>
    <x v="0"/>
    <n v="2744"/>
  </r>
  <r>
    <x v="70"/>
    <x v="0"/>
    <n v="1938"/>
  </r>
  <r>
    <x v="71"/>
    <x v="0"/>
    <n v="1970"/>
  </r>
  <r>
    <x v="72"/>
    <x v="1"/>
    <n v="775"/>
  </r>
  <r>
    <x v="73"/>
    <x v="1"/>
    <n v="744"/>
  </r>
  <r>
    <x v="74"/>
    <x v="0"/>
    <n v="851"/>
  </r>
  <r>
    <x v="75"/>
    <x v="0"/>
    <n v="1815"/>
  </r>
  <r>
    <x v="76"/>
    <x v="1"/>
    <n v="892"/>
  </r>
  <r>
    <x v="77"/>
    <x v="0"/>
    <n v="1065"/>
  </r>
  <r>
    <x v="78"/>
    <x v="1"/>
    <n v="421"/>
  </r>
  <r>
    <x v="79"/>
    <x v="1"/>
    <n v="1075"/>
  </r>
  <r>
    <x v="80"/>
    <x v="1"/>
    <n v="1365"/>
  </r>
  <r>
    <x v="81"/>
    <x v="1"/>
    <n v="84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3">
  <r>
    <x v="0"/>
    <x v="0"/>
    <n v="218"/>
  </r>
  <r>
    <x v="1"/>
    <x v="1"/>
    <n v="136"/>
  </r>
  <r>
    <x v="2"/>
    <x v="1"/>
    <n v="292"/>
  </r>
  <r>
    <x v="3"/>
    <x v="1"/>
    <n v="918"/>
  </r>
  <r>
    <x v="4"/>
    <x v="0"/>
    <n v="338"/>
  </r>
  <r>
    <x v="5"/>
    <x v="0"/>
    <n v="803"/>
  </r>
  <r>
    <x v="6"/>
    <x v="1"/>
    <n v="554"/>
  </r>
  <r>
    <x v="7"/>
    <x v="1"/>
    <n v="315"/>
  </r>
  <r>
    <x v="8"/>
    <x v="1"/>
    <n v="415"/>
  </r>
  <r>
    <x v="9"/>
    <x v="0"/>
    <n v="184"/>
  </r>
  <r>
    <x v="10"/>
    <x v="1"/>
    <n v="512"/>
  </r>
  <r>
    <x v="11"/>
    <x v="1"/>
    <n v="176"/>
  </r>
  <r>
    <x v="12"/>
    <x v="1"/>
    <n v="1364"/>
  </r>
  <r>
    <x v="13"/>
    <x v="1"/>
    <n v="571"/>
  </r>
  <r>
    <x v="14"/>
    <x v="0"/>
    <n v="184"/>
  </r>
  <r>
    <x v="15"/>
    <x v="0"/>
    <n v="355"/>
  </r>
  <r>
    <x v="16"/>
    <x v="1"/>
    <n v="344"/>
  </r>
  <r>
    <x v="17"/>
    <x v="1"/>
    <n v="144"/>
  </r>
  <r>
    <x v="18"/>
    <x v="0"/>
    <n v="16"/>
  </r>
  <r>
    <x v="19"/>
    <x v="1"/>
    <n v="118"/>
  </r>
  <r>
    <x v="20"/>
    <x v="1"/>
    <n v="202"/>
  </r>
  <r>
    <x v="21"/>
    <x v="1"/>
    <n v="303"/>
  </r>
  <r>
    <x v="22"/>
    <x v="0"/>
    <n v="149"/>
  </r>
  <r>
    <x v="23"/>
    <x v="1"/>
    <n v="339"/>
  </r>
  <r>
    <x v="24"/>
    <x v="1"/>
    <n v="540"/>
  </r>
  <r>
    <x v="25"/>
    <x v="1"/>
    <n v="60"/>
  </r>
  <r>
    <x v="26"/>
    <x v="1"/>
    <n v="86"/>
  </r>
  <r>
    <x v="27"/>
    <x v="1"/>
    <n v="431"/>
  </r>
  <r>
    <x v="28"/>
    <x v="1"/>
    <n v="237"/>
  </r>
  <r>
    <x v="29"/>
    <x v="0"/>
    <n v="82"/>
  </r>
  <r>
    <x v="30"/>
    <x v="0"/>
    <n v="17"/>
  </r>
  <r>
    <x v="31"/>
    <x v="0"/>
    <n v="43"/>
  </r>
  <r>
    <x v="32"/>
    <x v="0"/>
    <n v="1"/>
  </r>
  <r>
    <x v="33"/>
    <x v="0"/>
    <n v="158"/>
  </r>
  <r>
    <x v="34"/>
    <x v="0"/>
    <n v="49"/>
  </r>
  <r>
    <x v="35"/>
    <x v="0"/>
    <n v="23"/>
  </r>
  <r>
    <x v="36"/>
    <x v="1"/>
    <n v="278"/>
  </r>
  <r>
    <x v="37"/>
    <x v="0"/>
    <n v="522"/>
  </r>
  <r>
    <x v="38"/>
    <x v="0"/>
    <n v="216"/>
  </r>
  <r>
    <x v="39"/>
    <x v="0"/>
    <n v="28"/>
  </r>
  <r>
    <x v="40"/>
    <x v="1"/>
    <n v="591"/>
  </r>
  <r>
    <x v="41"/>
    <x v="1"/>
    <n v="1624"/>
  </r>
  <r>
    <x v="42"/>
    <x v="0"/>
    <n v="585"/>
  </r>
  <r>
    <x v="43"/>
    <x v="1"/>
    <n v="339"/>
  </r>
  <r>
    <x v="44"/>
    <x v="0"/>
    <n v="177"/>
  </r>
  <r>
    <x v="45"/>
    <x v="1"/>
    <n v="241"/>
  </r>
  <r>
    <x v="46"/>
    <x v="1"/>
    <n v="977"/>
  </r>
  <r>
    <x v="47"/>
    <x v="0"/>
    <n v="2"/>
  </r>
  <r>
    <x v="48"/>
    <x v="0"/>
    <n v="446"/>
  </r>
  <r>
    <x v="49"/>
    <x v="1"/>
    <n v="317"/>
  </r>
  <r>
    <x v="50"/>
    <x v="0"/>
    <n v="881"/>
  </r>
  <r>
    <x v="51"/>
    <x v="1"/>
    <n v="239"/>
  </r>
  <r>
    <x v="52"/>
    <x v="0"/>
    <n v="77"/>
  </r>
  <r>
    <x v="53"/>
    <x v="0"/>
    <n v="533"/>
  </r>
  <r>
    <x v="54"/>
    <x v="1"/>
    <n v="1194"/>
  </r>
  <r>
    <x v="55"/>
    <x v="1"/>
    <n v="757"/>
  </r>
  <r>
    <x v="56"/>
    <x v="1"/>
    <n v="445"/>
  </r>
  <r>
    <x v="57"/>
    <x v="1"/>
    <n v="523"/>
  </r>
  <r>
    <x v="58"/>
    <x v="1"/>
    <n v="345"/>
  </r>
  <r>
    <x v="59"/>
    <x v="1"/>
    <n v="483"/>
  </r>
  <r>
    <x v="60"/>
    <x v="0"/>
    <n v="417"/>
  </r>
  <r>
    <x v="61"/>
    <x v="1"/>
    <n v="14"/>
  </r>
  <r>
    <x v="62"/>
    <x v="1"/>
    <n v="290"/>
  </r>
  <r>
    <x v="63"/>
    <x v="0"/>
    <n v="112"/>
  </r>
  <r>
    <x v="64"/>
    <x v="0"/>
    <n v="59"/>
  </r>
  <r>
    <x v="65"/>
    <x v="0"/>
    <n v="292"/>
  </r>
  <r>
    <x v="66"/>
    <x v="0"/>
    <n v="206"/>
  </r>
  <r>
    <x v="67"/>
    <x v="1"/>
    <n v="9"/>
  </r>
  <r>
    <x v="68"/>
    <x v="0"/>
    <n v="192"/>
  </r>
  <r>
    <x v="69"/>
    <x v="0"/>
    <n v="865"/>
  </r>
  <r>
    <x v="70"/>
    <x v="1"/>
    <n v="629"/>
  </r>
  <r>
    <x v="71"/>
    <x v="1"/>
    <n v="583"/>
  </r>
  <r>
    <x v="72"/>
    <x v="1"/>
    <n v="458"/>
  </r>
  <r>
    <x v="73"/>
    <x v="0"/>
    <n v="147"/>
  </r>
  <r>
    <x v="74"/>
    <x v="1"/>
    <n v="262"/>
  </r>
  <r>
    <x v="75"/>
    <x v="0"/>
    <n v="160"/>
  </r>
  <r>
    <x v="76"/>
    <x v="0"/>
    <n v="270"/>
  </r>
  <r>
    <x v="77"/>
    <x v="1"/>
    <n v="766"/>
  </r>
  <r>
    <x v="78"/>
    <x v="0"/>
    <n v="581"/>
  </r>
  <r>
    <x v="79"/>
    <x v="0"/>
    <n v="293"/>
  </r>
  <r>
    <x v="80"/>
    <x v="1"/>
    <n v="146"/>
  </r>
  <r>
    <x v="81"/>
    <x v="0"/>
    <n v="117"/>
  </r>
  <r>
    <x v="82"/>
    <x v="0"/>
    <n v="1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2B7C2F-340E-4D74-882D-DA20F648BF4D}" name="PivotTable5" cacheId="96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1:J86" firstHeaderRow="1" firstDataRow="2" firstDataCol="1"/>
  <pivotFields count="3">
    <pivotField axis="axisRow" showAll="0">
      <items count="8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8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(DISTINCT mobile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71B6BE-FD70-47C6-8AB4-07F3F863795E}" name="PivotTable4" cacheId="95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2:J86" firstHeaderRow="1" firstDataRow="2" firstDataCol="1"/>
  <pivotFields count="3">
    <pivotField axis="axisRow" showAll="0">
      <items count="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0"/>
  </rowFields>
  <rowItems count="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COUNT(DISTINCT mobile)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8FA2A-512B-4F87-91E0-E82B5BD771F4}">
  <dimension ref="A1:V103"/>
  <sheetViews>
    <sheetView tabSelected="1" workbookViewId="0">
      <selection activeCell="H8" sqref="H8"/>
    </sheetView>
  </sheetViews>
  <sheetFormatPr defaultRowHeight="15"/>
  <cols>
    <col min="1" max="1" width="7.140625" bestFit="1" customWidth="1"/>
    <col min="2" max="2" width="17" bestFit="1" customWidth="1"/>
    <col min="3" max="3" width="14.140625" bestFit="1" customWidth="1"/>
    <col min="4" max="4" width="14.85546875" bestFit="1" customWidth="1"/>
    <col min="5" max="5" width="19.42578125" bestFit="1" customWidth="1"/>
    <col min="6" max="6" width="32.85546875" bestFit="1" customWidth="1"/>
    <col min="7" max="7" width="19.140625" bestFit="1" customWidth="1"/>
    <col min="8" max="8" width="18.28515625" bestFit="1" customWidth="1"/>
    <col min="9" max="9" width="14.28515625" bestFit="1" customWidth="1"/>
    <col min="10" max="10" width="13.7109375" bestFit="1" customWidth="1"/>
    <col min="11" max="11" width="13.5703125" bestFit="1" customWidth="1"/>
    <col min="12" max="12" width="12.85546875" bestFit="1" customWidth="1"/>
    <col min="13" max="13" width="12.85546875" customWidth="1"/>
    <col min="14" max="14" width="9.28515625" bestFit="1" customWidth="1"/>
    <col min="15" max="16" width="10.28515625" bestFit="1" customWidth="1"/>
    <col min="17" max="17" width="8.5703125" bestFit="1" customWidth="1"/>
    <col min="19" max="19" width="9.28515625" bestFit="1" customWidth="1"/>
    <col min="20" max="21" width="10.28515625" bestFit="1" customWidth="1"/>
    <col min="22" max="22" width="8.5703125" bestFit="1" customWidth="1"/>
  </cols>
  <sheetData>
    <row r="1" spans="1:22" ht="15.75" thickBot="1">
      <c r="E1" s="1" t="s">
        <v>0</v>
      </c>
      <c r="G1" t="s">
        <v>1</v>
      </c>
      <c r="H1" t="s">
        <v>1</v>
      </c>
      <c r="I1" t="s">
        <v>2</v>
      </c>
      <c r="K1" t="s">
        <v>3</v>
      </c>
      <c r="N1" t="s">
        <v>4</v>
      </c>
      <c r="O1" t="s">
        <v>5</v>
      </c>
      <c r="P1" t="s">
        <v>6</v>
      </c>
      <c r="Q1" t="s">
        <v>7</v>
      </c>
      <c r="S1" t="s">
        <v>4</v>
      </c>
      <c r="T1" t="s">
        <v>5</v>
      </c>
      <c r="U1" t="s">
        <v>6</v>
      </c>
      <c r="V1" t="s">
        <v>7</v>
      </c>
    </row>
    <row r="2" spans="1:22" ht="15.75" thickBot="1">
      <c r="A2" s="2" t="s">
        <v>8</v>
      </c>
      <c r="B2" s="2" t="s">
        <v>9</v>
      </c>
      <c r="C2" s="2" t="s">
        <v>10</v>
      </c>
      <c r="D2" s="2" t="s">
        <v>11</v>
      </c>
      <c r="E2" s="2" t="s">
        <v>12</v>
      </c>
      <c r="F2" s="3" t="s">
        <v>13</v>
      </c>
      <c r="G2" s="4" t="s">
        <v>14</v>
      </c>
      <c r="H2" s="4" t="s">
        <v>15</v>
      </c>
      <c r="I2" s="4" t="s">
        <v>16</v>
      </c>
      <c r="J2" s="4" t="s">
        <v>17</v>
      </c>
      <c r="K2" s="4" t="s">
        <v>18</v>
      </c>
      <c r="L2" s="4" t="s">
        <v>19</v>
      </c>
      <c r="M2" s="4"/>
      <c r="N2" s="9" t="s">
        <v>14</v>
      </c>
      <c r="O2" s="9"/>
      <c r="P2" s="9"/>
      <c r="Q2" s="9"/>
      <c r="S2" s="9" t="s">
        <v>15</v>
      </c>
      <c r="T2" s="9"/>
      <c r="U2" s="9"/>
      <c r="V2" s="9"/>
    </row>
    <row r="3" spans="1:22">
      <c r="A3" s="5" t="s">
        <v>20</v>
      </c>
      <c r="B3" s="5" t="s">
        <v>21</v>
      </c>
      <c r="C3" s="5" t="s">
        <v>22</v>
      </c>
      <c r="D3" s="5" t="s">
        <v>23</v>
      </c>
      <c r="E3" s="5" t="s">
        <v>24</v>
      </c>
      <c r="F3" t="s">
        <v>25</v>
      </c>
      <c r="G3">
        <v>1663</v>
      </c>
      <c r="H3">
        <v>241</v>
      </c>
      <c r="I3">
        <v>457187.69</v>
      </c>
      <c r="J3">
        <v>404175.47</v>
      </c>
      <c r="K3">
        <v>1715</v>
      </c>
      <c r="L3">
        <v>1375</v>
      </c>
      <c r="P3">
        <f>VLOOKUP(E3,'one timer recency'!$G$3:$I$85,2,0)</f>
        <v>0</v>
      </c>
      <c r="Q3">
        <f>VLOOKUP(E3,'one timer recency'!$G$3:$I$85,3,0)</f>
        <v>1663</v>
      </c>
      <c r="U3">
        <f>VLOOKUP(E3,'repeater recency'!$G:$I,2,0)</f>
        <v>0</v>
      </c>
      <c r="V3">
        <f>VLOOKUP(E3,'repeater recency'!$G:$I,3,0)</f>
        <v>241</v>
      </c>
    </row>
    <row r="4" spans="1:22">
      <c r="A4" s="5" t="s">
        <v>26</v>
      </c>
      <c r="B4" s="5" t="s">
        <v>27</v>
      </c>
      <c r="C4" s="5" t="s">
        <v>28</v>
      </c>
      <c r="D4" s="5" t="s">
        <v>29</v>
      </c>
      <c r="E4" s="5" t="s">
        <v>30</v>
      </c>
      <c r="F4" t="s">
        <v>31</v>
      </c>
      <c r="G4" t="e">
        <v>#N/A</v>
      </c>
      <c r="H4" t="e">
        <v>#N/A</v>
      </c>
      <c r="I4" t="e">
        <v>#N/A</v>
      </c>
      <c r="J4" t="e">
        <v>#N/A</v>
      </c>
      <c r="K4" t="e">
        <v>#N/A</v>
      </c>
      <c r="L4" t="e">
        <v>#N/A</v>
      </c>
      <c r="P4" t="e">
        <f>VLOOKUP(E4,'one timer recency'!$G$3:$I$85,2,0)</f>
        <v>#N/A</v>
      </c>
      <c r="Q4" t="e">
        <f>VLOOKUP(E4,'one timer recency'!$G$3:$I$85,3,0)</f>
        <v>#N/A</v>
      </c>
      <c r="U4" t="e">
        <f>VLOOKUP(E4,'repeater recency'!$G:$I,2,0)</f>
        <v>#N/A</v>
      </c>
      <c r="V4" t="e">
        <f>VLOOKUP(E4,'repeater recency'!$G:$I,3,0)</f>
        <v>#N/A</v>
      </c>
    </row>
    <row r="5" spans="1:22">
      <c r="A5" s="5" t="s">
        <v>26</v>
      </c>
      <c r="B5" s="5" t="s">
        <v>27</v>
      </c>
      <c r="C5" s="5" t="s">
        <v>32</v>
      </c>
      <c r="D5" s="5" t="s">
        <v>33</v>
      </c>
      <c r="E5" s="5" t="s">
        <v>34</v>
      </c>
      <c r="F5" t="s">
        <v>35</v>
      </c>
      <c r="G5">
        <v>4</v>
      </c>
      <c r="H5">
        <v>9</v>
      </c>
      <c r="I5">
        <v>0</v>
      </c>
      <c r="J5">
        <v>31255.43</v>
      </c>
      <c r="K5">
        <v>4</v>
      </c>
      <c r="L5">
        <v>190</v>
      </c>
      <c r="P5">
        <f>VLOOKUP(E5,'one timer recency'!$G$3:$I$85,2,0)</f>
        <v>0</v>
      </c>
      <c r="Q5">
        <f>VLOOKUP(E5,'one timer recency'!$G$3:$I$85,3,0)</f>
        <v>4</v>
      </c>
      <c r="U5">
        <f>VLOOKUP(E5,'repeater recency'!$G:$I,2,0)</f>
        <v>0</v>
      </c>
      <c r="V5">
        <f>VLOOKUP(E5,'repeater recency'!$G:$I,3,0)</f>
        <v>9</v>
      </c>
    </row>
    <row r="6" spans="1:22">
      <c r="A6" s="5" t="s">
        <v>26</v>
      </c>
      <c r="B6" s="5" t="s">
        <v>36</v>
      </c>
      <c r="C6" s="5" t="s">
        <v>28</v>
      </c>
      <c r="D6" s="5" t="s">
        <v>23</v>
      </c>
      <c r="E6" s="5" t="s">
        <v>37</v>
      </c>
      <c r="F6" t="s">
        <v>38</v>
      </c>
      <c r="G6">
        <v>851</v>
      </c>
      <c r="H6">
        <v>160</v>
      </c>
      <c r="I6">
        <v>229912.92</v>
      </c>
      <c r="J6">
        <v>322494.87</v>
      </c>
      <c r="K6">
        <v>863</v>
      </c>
      <c r="L6">
        <v>1167</v>
      </c>
      <c r="P6">
        <f>VLOOKUP(E6,'one timer recency'!$G$3:$I$85,2,0)</f>
        <v>0</v>
      </c>
      <c r="Q6">
        <f>VLOOKUP(E6,'one timer recency'!$G$3:$I$85,3,0)</f>
        <v>851</v>
      </c>
      <c r="U6">
        <f>VLOOKUP(E6,'repeater recency'!$G:$I,2,0)</f>
        <v>160</v>
      </c>
      <c r="V6">
        <f>VLOOKUP(E6,'repeater recency'!$G:$I,3,0)</f>
        <v>0</v>
      </c>
    </row>
    <row r="7" spans="1:22">
      <c r="A7" s="5" t="s">
        <v>26</v>
      </c>
      <c r="B7" s="5" t="s">
        <v>36</v>
      </c>
      <c r="C7" s="5" t="s">
        <v>28</v>
      </c>
      <c r="D7" s="5" t="s">
        <v>23</v>
      </c>
      <c r="E7" s="5" t="s">
        <v>39</v>
      </c>
      <c r="F7" t="s">
        <v>40</v>
      </c>
      <c r="G7">
        <v>1815</v>
      </c>
      <c r="H7">
        <v>270</v>
      </c>
      <c r="I7">
        <v>439396.96</v>
      </c>
      <c r="J7">
        <v>393775.79</v>
      </c>
      <c r="K7">
        <v>1816</v>
      </c>
      <c r="L7">
        <v>1441</v>
      </c>
      <c r="P7">
        <f>VLOOKUP(E7,'one timer recency'!$G$3:$I$85,2,0)</f>
        <v>0</v>
      </c>
      <c r="Q7">
        <f>VLOOKUP(E7,'one timer recency'!$G$3:$I$85,3,0)</f>
        <v>1815</v>
      </c>
      <c r="U7">
        <f>VLOOKUP(E7,'repeater recency'!$G:$I,2,0)</f>
        <v>270</v>
      </c>
      <c r="V7">
        <f>VLOOKUP(E7,'repeater recency'!$G:$I,3,0)</f>
        <v>0</v>
      </c>
    </row>
    <row r="8" spans="1:22">
      <c r="A8" s="5" t="s">
        <v>41</v>
      </c>
      <c r="B8" s="5" t="s">
        <v>42</v>
      </c>
      <c r="C8" s="5" t="s">
        <v>28</v>
      </c>
      <c r="D8" s="5" t="s">
        <v>43</v>
      </c>
      <c r="E8" s="5" t="s">
        <v>44</v>
      </c>
      <c r="F8" t="s">
        <v>45</v>
      </c>
      <c r="G8">
        <v>2305</v>
      </c>
      <c r="H8">
        <v>512</v>
      </c>
      <c r="I8">
        <v>534864.80000000005</v>
      </c>
      <c r="J8">
        <v>701338.32</v>
      </c>
      <c r="K8">
        <v>2332</v>
      </c>
      <c r="L8">
        <v>2449</v>
      </c>
      <c r="P8">
        <f>VLOOKUP(E8,'one timer recency'!$G$3:$I$85,2,0)</f>
        <v>0</v>
      </c>
      <c r="Q8">
        <f>VLOOKUP(E8,'one timer recency'!$G$3:$I$85,3,0)</f>
        <v>2305</v>
      </c>
      <c r="U8">
        <f>VLOOKUP(E8,'repeater recency'!$G:$I,2,0)</f>
        <v>0</v>
      </c>
      <c r="V8">
        <f>VLOOKUP(E8,'repeater recency'!$G:$I,3,0)</f>
        <v>512</v>
      </c>
    </row>
    <row r="9" spans="1:22">
      <c r="A9" s="5" t="s">
        <v>20</v>
      </c>
      <c r="B9" s="5" t="s">
        <v>46</v>
      </c>
      <c r="C9" s="5" t="s">
        <v>28</v>
      </c>
      <c r="D9" s="5" t="s">
        <v>23</v>
      </c>
      <c r="E9" s="5" t="s">
        <v>47</v>
      </c>
      <c r="F9" t="s">
        <v>48</v>
      </c>
      <c r="G9">
        <v>505</v>
      </c>
      <c r="H9">
        <v>118</v>
      </c>
      <c r="I9">
        <v>124524.04</v>
      </c>
      <c r="J9">
        <v>200348.67</v>
      </c>
      <c r="K9">
        <v>515</v>
      </c>
      <c r="L9">
        <v>702</v>
      </c>
      <c r="P9">
        <f>VLOOKUP(E9,'one timer recency'!$G$3:$I$85,2,0)</f>
        <v>0</v>
      </c>
      <c r="Q9">
        <f>VLOOKUP(E9,'one timer recency'!$G$3:$I$85,3,0)</f>
        <v>505</v>
      </c>
      <c r="U9">
        <f>VLOOKUP(E9,'repeater recency'!$G:$I,2,0)</f>
        <v>0</v>
      </c>
      <c r="V9">
        <f>VLOOKUP(E9,'repeater recency'!$G:$I,3,0)</f>
        <v>118</v>
      </c>
    </row>
    <row r="10" spans="1:22">
      <c r="A10" s="5" t="s">
        <v>41</v>
      </c>
      <c r="B10" s="5" t="s">
        <v>42</v>
      </c>
      <c r="C10" s="5" t="s">
        <v>28</v>
      </c>
      <c r="D10" s="5" t="s">
        <v>23</v>
      </c>
      <c r="E10" s="5" t="s">
        <v>49</v>
      </c>
      <c r="F10" t="s">
        <v>50</v>
      </c>
      <c r="G10">
        <v>1121</v>
      </c>
      <c r="H10">
        <v>176</v>
      </c>
      <c r="I10">
        <v>300093.63</v>
      </c>
      <c r="J10">
        <v>193155.86</v>
      </c>
      <c r="K10">
        <v>1175</v>
      </c>
      <c r="L10">
        <v>752</v>
      </c>
      <c r="P10">
        <f>VLOOKUP(E10,'one timer recency'!$G$3:$I$85,2,0)</f>
        <v>0</v>
      </c>
      <c r="Q10">
        <f>VLOOKUP(E10,'one timer recency'!$G$3:$I$85,3,0)</f>
        <v>1121</v>
      </c>
      <c r="U10">
        <f>VLOOKUP(E10,'repeater recency'!$G:$I,2,0)</f>
        <v>0</v>
      </c>
      <c r="V10">
        <f>VLOOKUP(E10,'repeater recency'!$G:$I,3,0)</f>
        <v>176</v>
      </c>
    </row>
    <row r="11" spans="1:22">
      <c r="A11" s="5" t="s">
        <v>41</v>
      </c>
      <c r="B11" s="5" t="s">
        <v>51</v>
      </c>
      <c r="C11" s="5" t="s">
        <v>28</v>
      </c>
      <c r="D11" s="5" t="s">
        <v>23</v>
      </c>
      <c r="E11" s="5" t="s">
        <v>52</v>
      </c>
      <c r="F11" t="s">
        <v>53</v>
      </c>
      <c r="G11">
        <v>2259</v>
      </c>
      <c r="H11">
        <v>344</v>
      </c>
      <c r="I11">
        <v>688299.95</v>
      </c>
      <c r="J11">
        <v>427562.02</v>
      </c>
      <c r="K11">
        <v>2344</v>
      </c>
      <c r="L11">
        <v>1566</v>
      </c>
      <c r="P11">
        <f>VLOOKUP(E11,'one timer recency'!$G$3:$I$85,2,0)</f>
        <v>0</v>
      </c>
      <c r="Q11">
        <f>VLOOKUP(E11,'one timer recency'!$G$3:$I$85,3,0)</f>
        <v>2259</v>
      </c>
      <c r="U11">
        <f>VLOOKUP(E11,'repeater recency'!$G:$I,2,0)</f>
        <v>0</v>
      </c>
      <c r="V11">
        <f>VLOOKUP(E11,'repeater recency'!$G:$I,3,0)</f>
        <v>344</v>
      </c>
    </row>
    <row r="12" spans="1:22">
      <c r="A12" s="5" t="s">
        <v>41</v>
      </c>
      <c r="B12" s="5" t="s">
        <v>42</v>
      </c>
      <c r="C12" s="5" t="s">
        <v>28</v>
      </c>
      <c r="D12" s="5" t="s">
        <v>23</v>
      </c>
      <c r="E12" s="5" t="s">
        <v>54</v>
      </c>
      <c r="F12" t="s">
        <v>55</v>
      </c>
      <c r="G12">
        <v>1232</v>
      </c>
      <c r="H12">
        <v>184</v>
      </c>
      <c r="I12">
        <v>298168.28999999998</v>
      </c>
      <c r="J12">
        <v>149595.76999999999</v>
      </c>
      <c r="K12">
        <v>1308</v>
      </c>
      <c r="L12">
        <v>572</v>
      </c>
      <c r="P12">
        <f>VLOOKUP(E12,'one timer recency'!$G$3:$I$85,2,0)</f>
        <v>0</v>
      </c>
      <c r="Q12">
        <f>VLOOKUP(E12,'one timer recency'!$G$3:$I$85,3,0)</f>
        <v>1232</v>
      </c>
      <c r="U12">
        <f>VLOOKUP(E12,'repeater recency'!$G:$I,2,0)</f>
        <v>184</v>
      </c>
      <c r="V12">
        <f>VLOOKUP(E12,'repeater recency'!$G:$I,3,0)</f>
        <v>0</v>
      </c>
    </row>
    <row r="13" spans="1:22">
      <c r="A13" s="5" t="s">
        <v>20</v>
      </c>
      <c r="B13" s="5" t="s">
        <v>56</v>
      </c>
      <c r="C13" s="5" t="s">
        <v>28</v>
      </c>
      <c r="D13" s="5" t="s">
        <v>23</v>
      </c>
      <c r="E13" s="5" t="s">
        <v>57</v>
      </c>
      <c r="F13" t="s">
        <v>58</v>
      </c>
      <c r="G13">
        <v>1970</v>
      </c>
      <c r="H13">
        <v>458</v>
      </c>
      <c r="I13">
        <v>499583.73</v>
      </c>
      <c r="J13">
        <v>595531.68999999994</v>
      </c>
      <c r="K13">
        <v>1990</v>
      </c>
      <c r="L13">
        <v>2174</v>
      </c>
      <c r="P13">
        <f>VLOOKUP(E13,'one timer recency'!$G$3:$I$85,2,0)</f>
        <v>0</v>
      </c>
      <c r="Q13">
        <f>VLOOKUP(E13,'one timer recency'!$G$3:$I$85,3,0)</f>
        <v>1970</v>
      </c>
      <c r="U13">
        <f>VLOOKUP(E13,'repeater recency'!$G:$I,2,0)</f>
        <v>0</v>
      </c>
      <c r="V13">
        <f>VLOOKUP(E13,'repeater recency'!$G:$I,3,0)</f>
        <v>458</v>
      </c>
    </row>
    <row r="14" spans="1:22">
      <c r="A14" s="5" t="s">
        <v>41</v>
      </c>
      <c r="B14" s="5" t="s">
        <v>59</v>
      </c>
      <c r="C14" s="5" t="s">
        <v>22</v>
      </c>
      <c r="D14" s="5" t="s">
        <v>43</v>
      </c>
      <c r="E14" s="5" t="s">
        <v>60</v>
      </c>
      <c r="F14" t="s">
        <v>61</v>
      </c>
      <c r="G14">
        <v>4082</v>
      </c>
      <c r="H14">
        <v>1624</v>
      </c>
      <c r="I14">
        <v>1236676.08</v>
      </c>
      <c r="J14">
        <v>2723297.99</v>
      </c>
      <c r="K14">
        <v>4152</v>
      </c>
      <c r="L14">
        <v>9364</v>
      </c>
      <c r="P14">
        <f>VLOOKUP(E14,'one timer recency'!$G$3:$I$85,2,0)</f>
        <v>0</v>
      </c>
      <c r="Q14">
        <f>VLOOKUP(E14,'one timer recency'!$G$3:$I$85,3,0)</f>
        <v>4082</v>
      </c>
      <c r="U14">
        <f>VLOOKUP(E14,'repeater recency'!$G:$I,2,0)</f>
        <v>0</v>
      </c>
      <c r="V14">
        <f>VLOOKUP(E14,'repeater recency'!$G:$I,3,0)</f>
        <v>1624</v>
      </c>
    </row>
    <row r="15" spans="1:22">
      <c r="A15" s="5" t="s">
        <v>62</v>
      </c>
      <c r="B15" s="5" t="s">
        <v>63</v>
      </c>
      <c r="C15" s="5" t="s">
        <v>64</v>
      </c>
      <c r="D15" s="5" t="s">
        <v>23</v>
      </c>
      <c r="E15" s="5" t="s">
        <v>65</v>
      </c>
      <c r="F15" t="s">
        <v>66</v>
      </c>
      <c r="G15">
        <v>1938</v>
      </c>
      <c r="H15">
        <v>583</v>
      </c>
      <c r="I15">
        <v>644908.26</v>
      </c>
      <c r="J15">
        <v>759712.01</v>
      </c>
      <c r="K15">
        <v>1967</v>
      </c>
      <c r="L15">
        <v>2234</v>
      </c>
      <c r="P15">
        <f>VLOOKUP(E15,'one timer recency'!$G$3:$I$85,2,0)</f>
        <v>0</v>
      </c>
      <c r="Q15">
        <f>VLOOKUP(E15,'one timer recency'!$G$3:$I$85,3,0)</f>
        <v>1938</v>
      </c>
      <c r="U15">
        <f>VLOOKUP(E15,'repeater recency'!$G:$I,2,0)</f>
        <v>0</v>
      </c>
      <c r="V15">
        <f>VLOOKUP(E15,'repeater recency'!$G:$I,3,0)</f>
        <v>583</v>
      </c>
    </row>
    <row r="16" spans="1:22">
      <c r="A16" s="5" t="s">
        <v>62</v>
      </c>
      <c r="B16" s="5" t="s">
        <v>67</v>
      </c>
      <c r="C16" s="5" t="s">
        <v>22</v>
      </c>
      <c r="D16" s="5" t="s">
        <v>23</v>
      </c>
      <c r="E16" s="5" t="s">
        <v>68</v>
      </c>
      <c r="F16" t="s">
        <v>69</v>
      </c>
      <c r="G16">
        <v>2506</v>
      </c>
      <c r="H16">
        <v>803</v>
      </c>
      <c r="I16">
        <v>998325.28</v>
      </c>
      <c r="J16">
        <v>1261148.56</v>
      </c>
      <c r="K16">
        <v>2623</v>
      </c>
      <c r="L16">
        <v>3924</v>
      </c>
      <c r="P16">
        <f>VLOOKUP(E16,'one timer recency'!$G$3:$I$85,2,0)</f>
        <v>0</v>
      </c>
      <c r="Q16">
        <f>VLOOKUP(E16,'one timer recency'!$G$3:$I$85,3,0)</f>
        <v>2506</v>
      </c>
      <c r="U16">
        <f>VLOOKUP(E16,'repeater recency'!$G:$I,2,0)</f>
        <v>803</v>
      </c>
      <c r="V16">
        <f>VLOOKUP(E16,'repeater recency'!$G:$I,3,0)</f>
        <v>0</v>
      </c>
    </row>
    <row r="17" spans="1:22">
      <c r="A17" s="5" t="s">
        <v>26</v>
      </c>
      <c r="B17" s="5" t="s">
        <v>70</v>
      </c>
      <c r="C17" s="5" t="s">
        <v>28</v>
      </c>
      <c r="D17" s="5" t="s">
        <v>71</v>
      </c>
      <c r="E17" s="5" t="s">
        <v>72</v>
      </c>
      <c r="F17" t="s">
        <v>73</v>
      </c>
      <c r="G17">
        <v>2744</v>
      </c>
      <c r="H17">
        <v>629</v>
      </c>
      <c r="I17">
        <v>506884.88</v>
      </c>
      <c r="J17">
        <v>1601126.06</v>
      </c>
      <c r="K17">
        <v>2755</v>
      </c>
      <c r="L17">
        <v>5690</v>
      </c>
      <c r="P17">
        <f>VLOOKUP(E17,'one timer recency'!$G$3:$I$85,2,0)</f>
        <v>0</v>
      </c>
      <c r="Q17">
        <f>VLOOKUP(E17,'one timer recency'!$G$3:$I$85,3,0)</f>
        <v>2744</v>
      </c>
      <c r="U17">
        <f>VLOOKUP(E17,'repeater recency'!$G:$I,2,0)</f>
        <v>0</v>
      </c>
      <c r="V17">
        <f>VLOOKUP(E17,'repeater recency'!$G:$I,3,0)</f>
        <v>629</v>
      </c>
    </row>
    <row r="18" spans="1:22">
      <c r="A18" s="5" t="s">
        <v>62</v>
      </c>
      <c r="B18" s="5" t="s">
        <v>74</v>
      </c>
      <c r="C18" s="5" t="s">
        <v>28</v>
      </c>
      <c r="D18" s="5" t="s">
        <v>23</v>
      </c>
      <c r="E18" s="5" t="s">
        <v>75</v>
      </c>
      <c r="F18" t="s">
        <v>76</v>
      </c>
      <c r="G18">
        <v>1197</v>
      </c>
      <c r="H18">
        <v>445</v>
      </c>
      <c r="I18">
        <v>343631.49</v>
      </c>
      <c r="J18">
        <v>810148.69</v>
      </c>
      <c r="K18">
        <v>1215</v>
      </c>
      <c r="L18">
        <v>1528</v>
      </c>
      <c r="P18">
        <f>VLOOKUP(E18,'one timer recency'!$G$3:$I$85,2,0)</f>
        <v>0</v>
      </c>
      <c r="Q18">
        <f>VLOOKUP(E18,'one timer recency'!$G$3:$I$85,3,0)</f>
        <v>1197</v>
      </c>
      <c r="U18">
        <f>VLOOKUP(E18,'repeater recency'!$G:$I,2,0)</f>
        <v>0</v>
      </c>
      <c r="V18">
        <f>VLOOKUP(E18,'repeater recency'!$G:$I,3,0)</f>
        <v>445</v>
      </c>
    </row>
    <row r="19" spans="1:22">
      <c r="A19" s="5" t="s">
        <v>41</v>
      </c>
      <c r="B19" s="5" t="s">
        <v>77</v>
      </c>
      <c r="C19" s="5" t="s">
        <v>28</v>
      </c>
      <c r="D19" s="5" t="s">
        <v>23</v>
      </c>
      <c r="E19" s="5" t="s">
        <v>78</v>
      </c>
      <c r="F19" t="s">
        <v>79</v>
      </c>
      <c r="G19">
        <v>2243</v>
      </c>
      <c r="H19">
        <v>317</v>
      </c>
      <c r="I19">
        <v>705575.42</v>
      </c>
      <c r="J19">
        <v>351693.21</v>
      </c>
      <c r="K19">
        <v>2302</v>
      </c>
      <c r="L19">
        <v>1239</v>
      </c>
      <c r="P19">
        <f>VLOOKUP(E19,'one timer recency'!$G$3:$I$85,2,0)</f>
        <v>0</v>
      </c>
      <c r="Q19">
        <f>VLOOKUP(E19,'one timer recency'!$G$3:$I$85,3,0)</f>
        <v>2243</v>
      </c>
      <c r="U19">
        <f>VLOOKUP(E19,'repeater recency'!$G:$I,2,0)</f>
        <v>0</v>
      </c>
      <c r="V19">
        <f>VLOOKUP(E19,'repeater recency'!$G:$I,3,0)</f>
        <v>317</v>
      </c>
    </row>
    <row r="20" spans="1:22">
      <c r="A20" s="5" t="s">
        <v>41</v>
      </c>
      <c r="B20" s="5" t="s">
        <v>77</v>
      </c>
      <c r="C20" s="5" t="s">
        <v>28</v>
      </c>
      <c r="D20" s="5" t="s">
        <v>23</v>
      </c>
      <c r="E20" s="5" t="s">
        <v>80</v>
      </c>
      <c r="F20" t="s">
        <v>81</v>
      </c>
      <c r="G20">
        <v>1177</v>
      </c>
      <c r="H20">
        <v>292</v>
      </c>
      <c r="I20">
        <v>407550.5</v>
      </c>
      <c r="J20">
        <v>320386.21999999997</v>
      </c>
      <c r="K20">
        <v>1232</v>
      </c>
      <c r="L20">
        <v>1037</v>
      </c>
      <c r="P20">
        <f>VLOOKUP(E20,'one timer recency'!$G$3:$I$85,2,0)</f>
        <v>0</v>
      </c>
      <c r="Q20">
        <f>VLOOKUP(E20,'one timer recency'!$G$3:$I$85,3,0)</f>
        <v>1177</v>
      </c>
      <c r="U20">
        <f>VLOOKUP(E20,'repeater recency'!$G:$I,2,0)</f>
        <v>292</v>
      </c>
      <c r="V20">
        <f>VLOOKUP(E20,'repeater recency'!$G:$I,3,0)</f>
        <v>0</v>
      </c>
    </row>
    <row r="21" spans="1:22">
      <c r="A21" s="5" t="s">
        <v>62</v>
      </c>
      <c r="B21" s="5" t="s">
        <v>82</v>
      </c>
      <c r="C21" s="5" t="s">
        <v>22</v>
      </c>
      <c r="D21" s="5" t="s">
        <v>23</v>
      </c>
      <c r="E21" s="5" t="s">
        <v>83</v>
      </c>
      <c r="F21" t="s">
        <v>84</v>
      </c>
      <c r="G21">
        <v>1301</v>
      </c>
      <c r="H21">
        <v>523</v>
      </c>
      <c r="I21">
        <v>589989.19999999995</v>
      </c>
      <c r="J21">
        <v>870435.48</v>
      </c>
      <c r="K21">
        <v>1370</v>
      </c>
      <c r="L21">
        <v>2102</v>
      </c>
      <c r="P21">
        <f>VLOOKUP(E21,'one timer recency'!$G$3:$I$85,2,0)</f>
        <v>0</v>
      </c>
      <c r="Q21">
        <f>VLOOKUP(E21,'one timer recency'!$G$3:$I$85,3,0)</f>
        <v>1301</v>
      </c>
      <c r="U21">
        <f>VLOOKUP(E21,'repeater recency'!$G:$I,2,0)</f>
        <v>0</v>
      </c>
      <c r="V21">
        <f>VLOOKUP(E21,'repeater recency'!$G:$I,3,0)</f>
        <v>523</v>
      </c>
    </row>
    <row r="22" spans="1:22">
      <c r="A22" s="5" t="s">
        <v>62</v>
      </c>
      <c r="B22" s="5" t="s">
        <v>82</v>
      </c>
      <c r="C22" s="5" t="s">
        <v>64</v>
      </c>
      <c r="D22" s="5" t="s">
        <v>23</v>
      </c>
      <c r="E22" s="5" t="s">
        <v>85</v>
      </c>
      <c r="F22" t="s">
        <v>86</v>
      </c>
      <c r="G22">
        <v>1493</v>
      </c>
      <c r="H22">
        <v>533</v>
      </c>
      <c r="I22">
        <v>536418.91</v>
      </c>
      <c r="J22">
        <v>620087.85</v>
      </c>
      <c r="K22">
        <v>1535</v>
      </c>
      <c r="L22">
        <v>1757</v>
      </c>
      <c r="P22">
        <f>VLOOKUP(E22,'one timer recency'!$G$3:$I$85,2,0)</f>
        <v>0</v>
      </c>
      <c r="Q22">
        <f>VLOOKUP(E22,'one timer recency'!$G$3:$I$85,3,0)</f>
        <v>1493</v>
      </c>
      <c r="U22">
        <f>VLOOKUP(E22,'repeater recency'!$G:$I,2,0)</f>
        <v>533</v>
      </c>
      <c r="V22">
        <f>VLOOKUP(E22,'repeater recency'!$G:$I,3,0)</f>
        <v>0</v>
      </c>
    </row>
    <row r="23" spans="1:22">
      <c r="A23" s="5" t="s">
        <v>62</v>
      </c>
      <c r="B23" s="5" t="s">
        <v>74</v>
      </c>
      <c r="C23" s="5" t="s">
        <v>64</v>
      </c>
      <c r="D23" s="5" t="s">
        <v>23</v>
      </c>
      <c r="E23" s="5" t="s">
        <v>87</v>
      </c>
      <c r="F23" t="s">
        <v>88</v>
      </c>
      <c r="G23">
        <v>1576</v>
      </c>
      <c r="H23">
        <v>757</v>
      </c>
      <c r="I23">
        <v>535399.25</v>
      </c>
      <c r="J23">
        <v>1108303.56</v>
      </c>
      <c r="K23">
        <v>1595</v>
      </c>
      <c r="L23">
        <v>3176</v>
      </c>
      <c r="P23">
        <f>VLOOKUP(E23,'one timer recency'!$G$3:$I$85,2,0)</f>
        <v>0</v>
      </c>
      <c r="Q23">
        <f>VLOOKUP(E23,'one timer recency'!$G$3:$I$85,3,0)</f>
        <v>1576</v>
      </c>
      <c r="U23">
        <f>VLOOKUP(E23,'repeater recency'!$G:$I,2,0)</f>
        <v>0</v>
      </c>
      <c r="V23">
        <f>VLOOKUP(E23,'repeater recency'!$G:$I,3,0)</f>
        <v>757</v>
      </c>
    </row>
    <row r="24" spans="1:22">
      <c r="A24" s="5" t="s">
        <v>26</v>
      </c>
      <c r="B24" s="5" t="s">
        <v>89</v>
      </c>
      <c r="C24" s="5" t="s">
        <v>28</v>
      </c>
      <c r="D24" s="5" t="s">
        <v>23</v>
      </c>
      <c r="E24" s="5" t="s">
        <v>90</v>
      </c>
      <c r="F24" t="s">
        <v>91</v>
      </c>
      <c r="G24">
        <v>1091</v>
      </c>
      <c r="H24">
        <v>278</v>
      </c>
      <c r="I24">
        <v>217174.84</v>
      </c>
      <c r="J24">
        <v>923407.26</v>
      </c>
      <c r="K24">
        <v>1120</v>
      </c>
      <c r="L24">
        <v>3314</v>
      </c>
      <c r="P24">
        <f>VLOOKUP(E24,'one timer recency'!$G$3:$I$85,2,0)</f>
        <v>0</v>
      </c>
      <c r="Q24">
        <f>VLOOKUP(E24,'one timer recency'!$G$3:$I$85,3,0)</f>
        <v>1091</v>
      </c>
      <c r="U24">
        <f>VLOOKUP(E24,'repeater recency'!$G:$I,2,0)</f>
        <v>0</v>
      </c>
      <c r="V24">
        <f>VLOOKUP(E24,'repeater recency'!$G:$I,3,0)</f>
        <v>278</v>
      </c>
    </row>
    <row r="25" spans="1:22">
      <c r="A25" s="5" t="s">
        <v>26</v>
      </c>
      <c r="B25" s="5" t="s">
        <v>92</v>
      </c>
      <c r="C25" s="5" t="s">
        <v>28</v>
      </c>
      <c r="D25" s="5" t="s">
        <v>23</v>
      </c>
      <c r="E25" s="5" t="s">
        <v>93</v>
      </c>
      <c r="F25" t="s">
        <v>94</v>
      </c>
      <c r="G25">
        <v>890</v>
      </c>
      <c r="H25">
        <v>206</v>
      </c>
      <c r="I25">
        <v>210239.85</v>
      </c>
      <c r="J25">
        <v>350273.44</v>
      </c>
      <c r="K25">
        <v>903</v>
      </c>
      <c r="L25">
        <v>1319</v>
      </c>
      <c r="P25">
        <f>VLOOKUP(E25,'one timer recency'!$G$3:$I$85,2,0)</f>
        <v>890</v>
      </c>
      <c r="Q25">
        <f>VLOOKUP(E25,'one timer recency'!$G$3:$I$85,3,0)</f>
        <v>0</v>
      </c>
      <c r="U25">
        <f>VLOOKUP(E25,'repeater recency'!$G:$I,2,0)</f>
        <v>206</v>
      </c>
      <c r="V25">
        <f>VLOOKUP(E25,'repeater recency'!$G:$I,3,0)</f>
        <v>0</v>
      </c>
    </row>
    <row r="26" spans="1:22">
      <c r="A26" s="5" t="s">
        <v>41</v>
      </c>
      <c r="B26" s="5" t="s">
        <v>42</v>
      </c>
      <c r="C26" s="5" t="s">
        <v>28</v>
      </c>
      <c r="D26" s="5" t="s">
        <v>43</v>
      </c>
      <c r="E26" s="5" t="s">
        <v>95</v>
      </c>
      <c r="F26" t="s">
        <v>96</v>
      </c>
      <c r="G26">
        <v>2440</v>
      </c>
      <c r="H26">
        <v>571</v>
      </c>
      <c r="I26">
        <v>619081.75</v>
      </c>
      <c r="J26">
        <v>814002.22</v>
      </c>
      <c r="K26">
        <v>2465</v>
      </c>
      <c r="L26">
        <v>3017</v>
      </c>
      <c r="P26">
        <f>VLOOKUP(E26,'one timer recency'!$G$3:$I$85,2,0)</f>
        <v>0</v>
      </c>
      <c r="Q26">
        <f>VLOOKUP(E26,'one timer recency'!$G$3:$I$85,3,0)</f>
        <v>2440</v>
      </c>
      <c r="U26">
        <f>VLOOKUP(E26,'repeater recency'!$G:$I,2,0)</f>
        <v>0</v>
      </c>
      <c r="V26">
        <f>VLOOKUP(E26,'repeater recency'!$G:$I,3,0)</f>
        <v>571</v>
      </c>
    </row>
    <row r="27" spans="1:22">
      <c r="A27" s="5" t="s">
        <v>20</v>
      </c>
      <c r="B27" s="5" t="s">
        <v>46</v>
      </c>
      <c r="C27" s="5" t="s">
        <v>22</v>
      </c>
      <c r="D27" s="5" t="s">
        <v>23</v>
      </c>
      <c r="E27" s="5" t="s">
        <v>97</v>
      </c>
      <c r="F27" t="s">
        <v>98</v>
      </c>
      <c r="G27">
        <v>1272</v>
      </c>
      <c r="H27">
        <v>303</v>
      </c>
      <c r="I27">
        <v>334718.24</v>
      </c>
      <c r="J27">
        <v>591868.82999999996</v>
      </c>
      <c r="K27">
        <v>1304</v>
      </c>
      <c r="L27">
        <v>2167</v>
      </c>
      <c r="P27">
        <f>VLOOKUP(E27,'one timer recency'!$G$3:$I$85,2,0)</f>
        <v>0</v>
      </c>
      <c r="Q27">
        <f>VLOOKUP(E27,'one timer recency'!$G$3:$I$85,3,0)</f>
        <v>1272</v>
      </c>
      <c r="U27">
        <f>VLOOKUP(E27,'repeater recency'!$G:$I,2,0)</f>
        <v>0</v>
      </c>
      <c r="V27">
        <f>VLOOKUP(E27,'repeater recency'!$G:$I,3,0)</f>
        <v>303</v>
      </c>
    </row>
    <row r="28" spans="1:22">
      <c r="A28" s="5" t="s">
        <v>20</v>
      </c>
      <c r="B28" s="5" t="s">
        <v>46</v>
      </c>
      <c r="C28" s="5" t="s">
        <v>28</v>
      </c>
      <c r="D28" s="5" t="s">
        <v>23</v>
      </c>
      <c r="E28" s="5" t="s">
        <v>99</v>
      </c>
      <c r="F28" t="s">
        <v>100</v>
      </c>
      <c r="G28">
        <v>1089</v>
      </c>
      <c r="H28">
        <v>149</v>
      </c>
      <c r="I28">
        <v>256539.21</v>
      </c>
      <c r="J28">
        <v>182743.2</v>
      </c>
      <c r="K28">
        <v>1130</v>
      </c>
      <c r="L28">
        <v>707</v>
      </c>
      <c r="P28">
        <f>VLOOKUP(E28,'one timer recency'!$G$3:$I$85,2,0)</f>
        <v>0</v>
      </c>
      <c r="Q28">
        <f>VLOOKUP(E28,'one timer recency'!$G$3:$I$85,3,0)</f>
        <v>1089</v>
      </c>
      <c r="U28">
        <f>VLOOKUP(E28,'repeater recency'!$G:$I,2,0)</f>
        <v>149</v>
      </c>
      <c r="V28">
        <f>VLOOKUP(E28,'repeater recency'!$G:$I,3,0)</f>
        <v>0</v>
      </c>
    </row>
    <row r="29" spans="1:22">
      <c r="A29" s="5" t="s">
        <v>62</v>
      </c>
      <c r="B29" s="5" t="s">
        <v>82</v>
      </c>
      <c r="C29" s="5" t="s">
        <v>28</v>
      </c>
      <c r="D29" s="5" t="s">
        <v>23</v>
      </c>
      <c r="E29" s="5" t="s">
        <v>101</v>
      </c>
      <c r="F29" t="s">
        <v>102</v>
      </c>
      <c r="G29">
        <v>1190</v>
      </c>
      <c r="H29">
        <v>483</v>
      </c>
      <c r="I29">
        <v>358802.32</v>
      </c>
      <c r="J29">
        <v>676283.57</v>
      </c>
      <c r="K29">
        <v>1243</v>
      </c>
      <c r="L29">
        <v>1853</v>
      </c>
      <c r="P29">
        <f>VLOOKUP(E29,'one timer recency'!$G$3:$I$85,2,0)</f>
        <v>0</v>
      </c>
      <c r="Q29">
        <f>VLOOKUP(E29,'one timer recency'!$G$3:$I$85,3,0)</f>
        <v>1190</v>
      </c>
      <c r="U29">
        <f>VLOOKUP(E29,'repeater recency'!$G:$I,2,0)</f>
        <v>0</v>
      </c>
      <c r="V29">
        <f>VLOOKUP(E29,'repeater recency'!$G:$I,3,0)</f>
        <v>483</v>
      </c>
    </row>
    <row r="30" spans="1:22">
      <c r="A30" s="5" t="s">
        <v>41</v>
      </c>
      <c r="B30" s="5" t="s">
        <v>59</v>
      </c>
      <c r="C30" s="5" t="s">
        <v>103</v>
      </c>
      <c r="D30" s="5" t="s">
        <v>71</v>
      </c>
      <c r="E30" s="5" t="s">
        <v>104</v>
      </c>
      <c r="F30" t="s">
        <v>105</v>
      </c>
      <c r="G30">
        <v>2956</v>
      </c>
      <c r="H30">
        <v>591</v>
      </c>
      <c r="I30">
        <v>527620.63</v>
      </c>
      <c r="J30">
        <v>46434932.130000003</v>
      </c>
      <c r="K30">
        <v>2964</v>
      </c>
      <c r="L30">
        <v>165458</v>
      </c>
      <c r="P30">
        <f>VLOOKUP(E30,'one timer recency'!$G$3:$I$85,2,0)</f>
        <v>0</v>
      </c>
      <c r="Q30">
        <f>VLOOKUP(E30,'one timer recency'!$G$3:$I$85,3,0)</f>
        <v>2956</v>
      </c>
      <c r="U30">
        <f>VLOOKUP(E30,'repeater recency'!$G:$I,2,0)</f>
        <v>0</v>
      </c>
      <c r="V30">
        <f>VLOOKUP(E30,'repeater recency'!$G:$I,3,0)</f>
        <v>591</v>
      </c>
    </row>
    <row r="31" spans="1:22">
      <c r="A31" s="5" t="s">
        <v>41</v>
      </c>
      <c r="B31" s="5" t="s">
        <v>106</v>
      </c>
      <c r="C31" s="5" t="s">
        <v>28</v>
      </c>
      <c r="D31" s="5" t="s">
        <v>43</v>
      </c>
      <c r="E31" s="5" t="s">
        <v>107</v>
      </c>
      <c r="F31" t="s">
        <v>108</v>
      </c>
      <c r="G31">
        <v>2231</v>
      </c>
      <c r="H31">
        <v>881</v>
      </c>
      <c r="I31">
        <v>604352.89</v>
      </c>
      <c r="J31">
        <v>2135226.86</v>
      </c>
      <c r="K31">
        <v>2235</v>
      </c>
      <c r="L31">
        <v>7327</v>
      </c>
      <c r="P31">
        <f>VLOOKUP(E31,'one timer recency'!$G$3:$I$85,2,0)</f>
        <v>0</v>
      </c>
      <c r="Q31">
        <f>VLOOKUP(E31,'one timer recency'!$G$3:$I$85,3,0)</f>
        <v>2231</v>
      </c>
      <c r="U31">
        <f>VLOOKUP(E31,'repeater recency'!$G:$I,2,0)</f>
        <v>881</v>
      </c>
      <c r="V31">
        <f>VLOOKUP(E31,'repeater recency'!$G:$I,3,0)</f>
        <v>0</v>
      </c>
    </row>
    <row r="32" spans="1:22">
      <c r="A32" s="5" t="s">
        <v>41</v>
      </c>
      <c r="B32" s="5" t="s">
        <v>59</v>
      </c>
      <c r="C32" s="5" t="s">
        <v>22</v>
      </c>
      <c r="D32" s="5" t="s">
        <v>23</v>
      </c>
      <c r="E32" s="5" t="s">
        <v>109</v>
      </c>
      <c r="F32" t="s">
        <v>110</v>
      </c>
      <c r="G32">
        <v>1397</v>
      </c>
      <c r="H32">
        <v>339</v>
      </c>
      <c r="I32">
        <v>408879.99</v>
      </c>
      <c r="J32">
        <v>1403089.83</v>
      </c>
      <c r="K32">
        <v>1416</v>
      </c>
      <c r="L32">
        <v>4671</v>
      </c>
      <c r="P32">
        <f>VLOOKUP(E32,'one timer recency'!$G$3:$I$85,2,0)</f>
        <v>0</v>
      </c>
      <c r="Q32">
        <f>VLOOKUP(E32,'one timer recency'!$G$3:$I$85,3,0)</f>
        <v>1397</v>
      </c>
      <c r="U32">
        <f>VLOOKUP(E32,'repeater recency'!$G:$I,2,0)</f>
        <v>0</v>
      </c>
      <c r="V32">
        <f>VLOOKUP(E32,'repeater recency'!$G:$I,3,0)</f>
        <v>339</v>
      </c>
    </row>
    <row r="33" spans="1:22">
      <c r="A33" s="5" t="s">
        <v>20</v>
      </c>
      <c r="B33" s="5" t="s">
        <v>111</v>
      </c>
      <c r="C33" s="5" t="s">
        <v>28</v>
      </c>
      <c r="D33" s="5" t="s">
        <v>23</v>
      </c>
      <c r="E33" s="5" t="s">
        <v>112</v>
      </c>
      <c r="F33" t="s">
        <v>113</v>
      </c>
      <c r="G33">
        <v>2226</v>
      </c>
      <c r="H33">
        <v>292</v>
      </c>
      <c r="I33">
        <v>577166.89</v>
      </c>
      <c r="J33">
        <v>348000.54</v>
      </c>
      <c r="K33">
        <v>2290</v>
      </c>
      <c r="L33">
        <v>1222</v>
      </c>
      <c r="P33">
        <f>VLOOKUP(E33,'one timer recency'!$G$3:$I$85,2,0)</f>
        <v>0</v>
      </c>
      <c r="Q33">
        <f>VLOOKUP(E33,'one timer recency'!$G$3:$I$85,3,0)</f>
        <v>2226</v>
      </c>
      <c r="U33">
        <f>VLOOKUP(E33,'repeater recency'!$G:$I,2,0)</f>
        <v>0</v>
      </c>
      <c r="V33">
        <f>VLOOKUP(E33,'repeater recency'!$G:$I,3,0)</f>
        <v>292</v>
      </c>
    </row>
    <row r="34" spans="1:22">
      <c r="A34" s="5" t="s">
        <v>41</v>
      </c>
      <c r="B34" s="5" t="s">
        <v>114</v>
      </c>
      <c r="C34" s="5" t="s">
        <v>28</v>
      </c>
      <c r="D34" s="5" t="s">
        <v>23</v>
      </c>
      <c r="E34" s="5" t="s">
        <v>115</v>
      </c>
      <c r="F34" t="s">
        <v>116</v>
      </c>
      <c r="G34">
        <v>1598</v>
      </c>
      <c r="H34">
        <v>522</v>
      </c>
      <c r="I34">
        <v>341340.76</v>
      </c>
      <c r="J34">
        <v>839913.55</v>
      </c>
      <c r="K34">
        <v>1632</v>
      </c>
      <c r="L34">
        <v>3231</v>
      </c>
      <c r="P34">
        <f>VLOOKUP(E34,'one timer recency'!$G$3:$I$85,2,0)</f>
        <v>0</v>
      </c>
      <c r="Q34">
        <f>VLOOKUP(E34,'one timer recency'!$G$3:$I$85,3,0)</f>
        <v>1598</v>
      </c>
      <c r="U34">
        <f>VLOOKUP(E34,'repeater recency'!$G:$I,2,0)</f>
        <v>522</v>
      </c>
      <c r="V34">
        <f>VLOOKUP(E34,'repeater recency'!$G:$I,3,0)</f>
        <v>0</v>
      </c>
    </row>
    <row r="35" spans="1:22">
      <c r="A35" s="5" t="s">
        <v>20</v>
      </c>
      <c r="B35" s="5" t="s">
        <v>21</v>
      </c>
      <c r="C35" s="5" t="s">
        <v>28</v>
      </c>
      <c r="D35" s="5" t="s">
        <v>43</v>
      </c>
      <c r="E35" s="5" t="s">
        <v>117</v>
      </c>
      <c r="F35" t="s">
        <v>118</v>
      </c>
      <c r="G35">
        <v>2357</v>
      </c>
      <c r="H35">
        <v>977</v>
      </c>
      <c r="I35">
        <v>477974.6</v>
      </c>
      <c r="J35">
        <v>2093073.79</v>
      </c>
      <c r="K35">
        <v>2398</v>
      </c>
      <c r="L35">
        <v>7772</v>
      </c>
      <c r="P35">
        <f>VLOOKUP(E35,'one timer recency'!$G$3:$I$85,2,0)</f>
        <v>0</v>
      </c>
      <c r="Q35">
        <f>VLOOKUP(E35,'one timer recency'!$G$3:$I$85,3,0)</f>
        <v>2357</v>
      </c>
      <c r="U35">
        <f>VLOOKUP(E35,'repeater recency'!$G:$I,2,0)</f>
        <v>0</v>
      </c>
      <c r="V35">
        <f>VLOOKUP(E35,'repeater recency'!$G:$I,3,0)</f>
        <v>977</v>
      </c>
    </row>
    <row r="36" spans="1:22">
      <c r="A36" s="5" t="s">
        <v>41</v>
      </c>
      <c r="B36" s="5" t="s">
        <v>106</v>
      </c>
      <c r="C36" s="5" t="s">
        <v>22</v>
      </c>
      <c r="D36" s="5" t="s">
        <v>23</v>
      </c>
      <c r="E36" s="5" t="s">
        <v>119</v>
      </c>
      <c r="F36" t="s">
        <v>120</v>
      </c>
      <c r="G36">
        <v>1048</v>
      </c>
      <c r="H36">
        <v>239</v>
      </c>
      <c r="I36">
        <v>365729.81</v>
      </c>
      <c r="J36">
        <v>431034.16</v>
      </c>
      <c r="K36">
        <v>1055</v>
      </c>
      <c r="L36">
        <v>1386</v>
      </c>
      <c r="P36">
        <f>VLOOKUP(E36,'one timer recency'!$G$3:$I$85,2,0)</f>
        <v>0</v>
      </c>
      <c r="Q36">
        <f>VLOOKUP(E36,'one timer recency'!$G$3:$I$85,3,0)</f>
        <v>1048</v>
      </c>
      <c r="U36">
        <f>VLOOKUP(E36,'repeater recency'!$G:$I,2,0)</f>
        <v>0</v>
      </c>
      <c r="V36">
        <f>VLOOKUP(E36,'repeater recency'!$G:$I,3,0)</f>
        <v>239</v>
      </c>
    </row>
    <row r="37" spans="1:22">
      <c r="A37" s="5" t="s">
        <v>20</v>
      </c>
      <c r="B37" s="5" t="s">
        <v>46</v>
      </c>
      <c r="C37" s="5" t="s">
        <v>28</v>
      </c>
      <c r="D37" s="5" t="s">
        <v>23</v>
      </c>
      <c r="E37" s="5" t="s">
        <v>121</v>
      </c>
      <c r="F37" t="s">
        <v>122</v>
      </c>
      <c r="G37">
        <v>752</v>
      </c>
      <c r="H37">
        <v>202</v>
      </c>
      <c r="I37">
        <v>176363.21</v>
      </c>
      <c r="J37">
        <v>838788.33</v>
      </c>
      <c r="K37">
        <v>766</v>
      </c>
      <c r="L37">
        <v>2986</v>
      </c>
      <c r="P37">
        <f>VLOOKUP(E37,'one timer recency'!$G$3:$I$85,2,0)</f>
        <v>752</v>
      </c>
      <c r="Q37">
        <f>VLOOKUP(E37,'one timer recency'!$G$3:$I$85,3,0)</f>
        <v>0</v>
      </c>
      <c r="U37">
        <f>VLOOKUP(E37,'repeater recency'!$G:$I,2,0)</f>
        <v>0</v>
      </c>
      <c r="V37">
        <f>VLOOKUP(E37,'repeater recency'!$G:$I,3,0)</f>
        <v>202</v>
      </c>
    </row>
    <row r="38" spans="1:22">
      <c r="A38" s="5" t="s">
        <v>20</v>
      </c>
      <c r="B38" s="5" t="s">
        <v>111</v>
      </c>
      <c r="C38" s="5" t="s">
        <v>28</v>
      </c>
      <c r="D38" s="5" t="s">
        <v>23</v>
      </c>
      <c r="E38" s="5" t="s">
        <v>123</v>
      </c>
      <c r="F38" t="s">
        <v>124</v>
      </c>
      <c r="G38">
        <v>1111</v>
      </c>
      <c r="H38">
        <v>218</v>
      </c>
      <c r="I38">
        <v>245338.02</v>
      </c>
      <c r="J38">
        <v>245381.48</v>
      </c>
      <c r="K38">
        <v>1137</v>
      </c>
      <c r="L38">
        <v>936</v>
      </c>
      <c r="P38">
        <f>VLOOKUP(E38,'one timer recency'!$G$3:$I$85,2,0)</f>
        <v>0</v>
      </c>
      <c r="Q38">
        <f>VLOOKUP(E38,'one timer recency'!$G$3:$I$85,3,0)</f>
        <v>1111</v>
      </c>
      <c r="U38">
        <f>VLOOKUP(E38,'repeater recency'!$G:$I,2,0)</f>
        <v>218</v>
      </c>
      <c r="V38">
        <f>VLOOKUP(E38,'repeater recency'!$G:$I,3,0)</f>
        <v>0</v>
      </c>
    </row>
    <row r="39" spans="1:22">
      <c r="A39" s="5" t="s">
        <v>20</v>
      </c>
      <c r="B39" s="5" t="s">
        <v>125</v>
      </c>
      <c r="C39" s="5" t="s">
        <v>22</v>
      </c>
      <c r="D39" s="5" t="s">
        <v>43</v>
      </c>
      <c r="E39" s="5" t="s">
        <v>126</v>
      </c>
      <c r="F39" t="s">
        <v>127</v>
      </c>
      <c r="G39">
        <v>5255</v>
      </c>
      <c r="H39">
        <v>918</v>
      </c>
      <c r="I39">
        <v>1436514.82</v>
      </c>
      <c r="J39">
        <v>2372388.56</v>
      </c>
      <c r="K39">
        <v>5353</v>
      </c>
      <c r="L39">
        <v>8062</v>
      </c>
      <c r="P39">
        <f>VLOOKUP(E39,'one timer recency'!$G$3:$I$85,2,0)</f>
        <v>0</v>
      </c>
      <c r="Q39">
        <f>VLOOKUP(E39,'one timer recency'!$G$3:$I$85,3,0)</f>
        <v>5255</v>
      </c>
      <c r="U39">
        <f>VLOOKUP(E39,'repeater recency'!$G:$I,2,0)</f>
        <v>0</v>
      </c>
      <c r="V39">
        <f>VLOOKUP(E39,'repeater recency'!$G:$I,3,0)</f>
        <v>918</v>
      </c>
    </row>
    <row r="40" spans="1:22">
      <c r="A40" s="5" t="s">
        <v>26</v>
      </c>
      <c r="B40" s="5" t="s">
        <v>36</v>
      </c>
      <c r="C40" s="5" t="s">
        <v>28</v>
      </c>
      <c r="D40" s="5" t="s">
        <v>128</v>
      </c>
      <c r="E40" s="5" t="s">
        <v>129</v>
      </c>
      <c r="F40" t="s">
        <v>130</v>
      </c>
      <c r="G40">
        <v>1065</v>
      </c>
      <c r="H40">
        <v>581</v>
      </c>
      <c r="I40">
        <v>269703.43</v>
      </c>
      <c r="J40">
        <v>1814035.17</v>
      </c>
      <c r="K40">
        <v>1089</v>
      </c>
      <c r="L40">
        <v>6240</v>
      </c>
      <c r="P40">
        <f>VLOOKUP(E40,'one timer recency'!$G$3:$I$85,2,0)</f>
        <v>0</v>
      </c>
      <c r="Q40">
        <f>VLOOKUP(E40,'one timer recency'!$G$3:$I$85,3,0)</f>
        <v>1065</v>
      </c>
      <c r="U40">
        <f>VLOOKUP(E40,'repeater recency'!$G:$I,2,0)</f>
        <v>581</v>
      </c>
      <c r="V40">
        <f>VLOOKUP(E40,'repeater recency'!$G:$I,3,0)</f>
        <v>0</v>
      </c>
    </row>
    <row r="41" spans="1:22">
      <c r="A41" s="5" t="s">
        <v>41</v>
      </c>
      <c r="B41" s="5" t="s">
        <v>59</v>
      </c>
      <c r="C41" s="5" t="s">
        <v>22</v>
      </c>
      <c r="D41" s="5" t="s">
        <v>43</v>
      </c>
      <c r="E41" s="5" t="s">
        <v>131</v>
      </c>
      <c r="F41" t="s">
        <v>132</v>
      </c>
      <c r="G41">
        <v>2949</v>
      </c>
      <c r="H41">
        <v>585</v>
      </c>
      <c r="I41">
        <v>638154.02</v>
      </c>
      <c r="J41">
        <v>929425.38</v>
      </c>
      <c r="K41">
        <v>2975</v>
      </c>
      <c r="L41">
        <v>3436</v>
      </c>
      <c r="P41">
        <f>VLOOKUP(E41,'one timer recency'!$G$3:$I$85,2,0)</f>
        <v>0</v>
      </c>
      <c r="Q41">
        <f>VLOOKUP(E41,'one timer recency'!$G$3:$I$85,3,0)</f>
        <v>2949</v>
      </c>
      <c r="U41">
        <f>VLOOKUP(E41,'repeater recency'!$G:$I,2,0)</f>
        <v>585</v>
      </c>
      <c r="V41">
        <f>VLOOKUP(E41,'repeater recency'!$G:$I,3,0)</f>
        <v>0</v>
      </c>
    </row>
    <row r="42" spans="1:22">
      <c r="A42" s="5" t="s">
        <v>20</v>
      </c>
      <c r="B42" s="5" t="s">
        <v>46</v>
      </c>
      <c r="C42" s="5" t="s">
        <v>28</v>
      </c>
      <c r="D42" s="5" t="s">
        <v>23</v>
      </c>
      <c r="E42" s="5" t="s">
        <v>133</v>
      </c>
      <c r="F42" t="s">
        <v>134</v>
      </c>
      <c r="G42">
        <v>1483</v>
      </c>
      <c r="H42">
        <v>339</v>
      </c>
      <c r="I42">
        <v>435307.43</v>
      </c>
      <c r="J42">
        <v>2935067.81</v>
      </c>
      <c r="K42">
        <v>1536</v>
      </c>
      <c r="L42">
        <v>2294</v>
      </c>
      <c r="P42">
        <f>VLOOKUP(E42,'one timer recency'!$G$3:$I$85,2,0)</f>
        <v>1483</v>
      </c>
      <c r="Q42">
        <f>VLOOKUP(E42,'one timer recency'!$G$3:$I$85,3,0)</f>
        <v>0</v>
      </c>
      <c r="U42">
        <f>VLOOKUP(E42,'repeater recency'!$G:$I,2,0)</f>
        <v>0</v>
      </c>
      <c r="V42">
        <f>VLOOKUP(E42,'repeater recency'!$G:$I,3,0)</f>
        <v>339</v>
      </c>
    </row>
    <row r="43" spans="1:22">
      <c r="A43" s="5" t="s">
        <v>41</v>
      </c>
      <c r="B43" s="5" t="s">
        <v>42</v>
      </c>
      <c r="C43" s="5" t="s">
        <v>28</v>
      </c>
      <c r="D43" s="5" t="s">
        <v>71</v>
      </c>
      <c r="E43" s="5" t="s">
        <v>135</v>
      </c>
      <c r="F43" t="s">
        <v>136</v>
      </c>
      <c r="G43">
        <v>2426</v>
      </c>
      <c r="H43">
        <v>1364</v>
      </c>
      <c r="I43">
        <v>373189.86</v>
      </c>
      <c r="J43">
        <v>3313801.79</v>
      </c>
      <c r="K43">
        <v>2436</v>
      </c>
      <c r="L43">
        <v>12236</v>
      </c>
      <c r="P43">
        <f>VLOOKUP(E43,'one timer recency'!$G$3:$I$85,2,0)</f>
        <v>0</v>
      </c>
      <c r="Q43">
        <f>VLOOKUP(E43,'one timer recency'!$G$3:$I$85,3,0)</f>
        <v>2426</v>
      </c>
      <c r="U43">
        <f>VLOOKUP(E43,'repeater recency'!$G:$I,2,0)</f>
        <v>0</v>
      </c>
      <c r="V43">
        <f>VLOOKUP(E43,'repeater recency'!$G:$I,3,0)</f>
        <v>1364</v>
      </c>
    </row>
    <row r="44" spans="1:22">
      <c r="A44" s="5" t="s">
        <v>20</v>
      </c>
      <c r="B44" s="5" t="s">
        <v>111</v>
      </c>
      <c r="C44" s="5" t="s">
        <v>22</v>
      </c>
      <c r="D44" s="5" t="s">
        <v>23</v>
      </c>
      <c r="E44" s="5" t="s">
        <v>137</v>
      </c>
      <c r="F44" t="s">
        <v>138</v>
      </c>
      <c r="G44">
        <v>850</v>
      </c>
      <c r="H44">
        <v>136</v>
      </c>
      <c r="I44">
        <v>274151.21999999997</v>
      </c>
      <c r="J44">
        <v>114670.31</v>
      </c>
      <c r="K44">
        <v>962</v>
      </c>
      <c r="L44">
        <v>431</v>
      </c>
      <c r="P44">
        <f>VLOOKUP(E44,'one timer recency'!$G$3:$I$85,2,0)</f>
        <v>0</v>
      </c>
      <c r="Q44">
        <f>VLOOKUP(E44,'one timer recency'!$G$3:$I$85,3,0)</f>
        <v>850</v>
      </c>
      <c r="U44">
        <f>VLOOKUP(E44,'repeater recency'!$G:$I,2,0)</f>
        <v>0</v>
      </c>
      <c r="V44">
        <f>VLOOKUP(E44,'repeater recency'!$G:$I,3,0)</f>
        <v>136</v>
      </c>
    </row>
    <row r="45" spans="1:22">
      <c r="A45" s="5" t="s">
        <v>62</v>
      </c>
      <c r="B45" s="5" t="s">
        <v>74</v>
      </c>
      <c r="C45" s="5" t="s">
        <v>28</v>
      </c>
      <c r="D45" s="5" t="s">
        <v>139</v>
      </c>
      <c r="E45" s="5" t="s">
        <v>140</v>
      </c>
      <c r="F45" t="s">
        <v>141</v>
      </c>
      <c r="G45">
        <v>667</v>
      </c>
      <c r="H45">
        <v>417</v>
      </c>
      <c r="I45">
        <v>207893.44</v>
      </c>
      <c r="J45">
        <v>630211.43999999994</v>
      </c>
      <c r="K45">
        <v>698</v>
      </c>
      <c r="L45">
        <v>1716</v>
      </c>
      <c r="P45">
        <f>VLOOKUP(E45,'one timer recency'!$G$3:$I$85,2,0)</f>
        <v>0</v>
      </c>
      <c r="Q45">
        <f>VLOOKUP(E45,'one timer recency'!$G$3:$I$85,3,0)</f>
        <v>667</v>
      </c>
      <c r="U45">
        <f>VLOOKUP(E45,'repeater recency'!$G:$I,2,0)</f>
        <v>417</v>
      </c>
      <c r="V45">
        <f>VLOOKUP(E45,'repeater recency'!$G:$I,3,0)</f>
        <v>0</v>
      </c>
    </row>
    <row r="46" spans="1:22">
      <c r="A46" s="5" t="s">
        <v>20</v>
      </c>
      <c r="B46" s="5" t="s">
        <v>125</v>
      </c>
      <c r="C46" s="5" t="s">
        <v>22</v>
      </c>
      <c r="D46" s="5" t="s">
        <v>23</v>
      </c>
      <c r="E46" s="5" t="s">
        <v>142</v>
      </c>
      <c r="F46" t="s">
        <v>143</v>
      </c>
      <c r="G46">
        <v>775</v>
      </c>
      <c r="H46">
        <v>147</v>
      </c>
      <c r="I46">
        <v>194517.24</v>
      </c>
      <c r="J46">
        <v>512038.83</v>
      </c>
      <c r="K46">
        <v>784</v>
      </c>
      <c r="L46">
        <v>1811</v>
      </c>
      <c r="P46">
        <f>VLOOKUP(E46,'one timer recency'!$G$3:$I$85,2,0)</f>
        <v>775</v>
      </c>
      <c r="Q46">
        <f>VLOOKUP(E46,'one timer recency'!$G$3:$I$85,3,0)</f>
        <v>0</v>
      </c>
      <c r="U46">
        <f>VLOOKUP(E46,'repeater recency'!$G:$I,2,0)</f>
        <v>147</v>
      </c>
      <c r="V46">
        <f>VLOOKUP(E46,'repeater recency'!$G:$I,3,0)</f>
        <v>0</v>
      </c>
    </row>
    <row r="47" spans="1:22">
      <c r="A47" s="5" t="s">
        <v>26</v>
      </c>
      <c r="B47" s="5" t="s">
        <v>27</v>
      </c>
      <c r="C47" s="5" t="s">
        <v>28</v>
      </c>
      <c r="D47" s="5" t="s">
        <v>23</v>
      </c>
      <c r="E47" s="5" t="s">
        <v>144</v>
      </c>
      <c r="F47" t="s">
        <v>145</v>
      </c>
      <c r="G47">
        <v>1081</v>
      </c>
      <c r="H47">
        <v>192</v>
      </c>
      <c r="I47">
        <v>248085.02</v>
      </c>
      <c r="J47">
        <v>784091.43</v>
      </c>
      <c r="K47">
        <v>1127</v>
      </c>
      <c r="L47">
        <v>2815</v>
      </c>
      <c r="P47">
        <f>VLOOKUP(E47,'one timer recency'!$G$3:$I$85,2,0)</f>
        <v>0</v>
      </c>
      <c r="Q47">
        <f>VLOOKUP(E47,'one timer recency'!$G$3:$I$85,3,0)</f>
        <v>1081</v>
      </c>
      <c r="U47">
        <f>VLOOKUP(E47,'repeater recency'!$G:$I,2,0)</f>
        <v>192</v>
      </c>
      <c r="V47">
        <f>VLOOKUP(E47,'repeater recency'!$G:$I,3,0)</f>
        <v>0</v>
      </c>
    </row>
    <row r="48" spans="1:22">
      <c r="A48" s="5" t="s">
        <v>41</v>
      </c>
      <c r="B48" s="5" t="s">
        <v>42</v>
      </c>
      <c r="C48" s="5" t="s">
        <v>28</v>
      </c>
      <c r="D48" s="5" t="s">
        <v>23</v>
      </c>
      <c r="E48" s="5" t="s">
        <v>146</v>
      </c>
      <c r="F48" t="s">
        <v>147</v>
      </c>
      <c r="G48">
        <v>799</v>
      </c>
      <c r="H48">
        <v>355</v>
      </c>
      <c r="I48">
        <v>165462.24</v>
      </c>
      <c r="J48">
        <v>705649.76</v>
      </c>
      <c r="K48">
        <v>808</v>
      </c>
      <c r="L48">
        <v>2548</v>
      </c>
      <c r="P48">
        <f>VLOOKUP(E48,'one timer recency'!$G$3:$I$85,2,0)</f>
        <v>0</v>
      </c>
      <c r="Q48">
        <f>VLOOKUP(E48,'one timer recency'!$G$3:$I$85,3,0)</f>
        <v>799</v>
      </c>
      <c r="U48">
        <f>VLOOKUP(E48,'repeater recency'!$G:$I,2,0)</f>
        <v>355</v>
      </c>
      <c r="V48">
        <f>VLOOKUP(E48,'repeater recency'!$G:$I,3,0)</f>
        <v>0</v>
      </c>
    </row>
    <row r="49" spans="1:22">
      <c r="A49" s="5" t="s">
        <v>62</v>
      </c>
      <c r="B49" s="5" t="s">
        <v>67</v>
      </c>
      <c r="C49" s="5" t="s">
        <v>28</v>
      </c>
      <c r="D49" s="5" t="s">
        <v>23</v>
      </c>
      <c r="E49" s="5" t="s">
        <v>148</v>
      </c>
      <c r="F49" t="s">
        <v>149</v>
      </c>
      <c r="G49">
        <v>1739</v>
      </c>
      <c r="H49">
        <v>315</v>
      </c>
      <c r="I49">
        <v>469816.34</v>
      </c>
      <c r="J49">
        <v>318763.88</v>
      </c>
      <c r="K49">
        <v>1779</v>
      </c>
      <c r="L49">
        <v>1067</v>
      </c>
      <c r="P49">
        <f>VLOOKUP(E49,'one timer recency'!$G$3:$I$85,2,0)</f>
        <v>0</v>
      </c>
      <c r="Q49">
        <f>VLOOKUP(E49,'one timer recency'!$G$3:$I$85,3,0)</f>
        <v>1739</v>
      </c>
      <c r="U49">
        <f>VLOOKUP(E49,'repeater recency'!$G:$I,2,0)</f>
        <v>0</v>
      </c>
      <c r="V49">
        <f>VLOOKUP(E49,'repeater recency'!$G:$I,3,0)</f>
        <v>315</v>
      </c>
    </row>
    <row r="50" spans="1:22">
      <c r="A50" s="5" t="s">
        <v>41</v>
      </c>
      <c r="B50" s="5" t="s">
        <v>42</v>
      </c>
      <c r="C50" s="5" t="s">
        <v>28</v>
      </c>
      <c r="D50" s="5" t="s">
        <v>71</v>
      </c>
      <c r="E50" s="5" t="s">
        <v>150</v>
      </c>
      <c r="F50" t="s">
        <v>151</v>
      </c>
      <c r="G50">
        <v>1201</v>
      </c>
      <c r="H50">
        <v>184</v>
      </c>
      <c r="I50">
        <v>273088.08</v>
      </c>
      <c r="J50">
        <v>434365.59</v>
      </c>
      <c r="K50">
        <v>1216</v>
      </c>
      <c r="L50">
        <v>1533</v>
      </c>
      <c r="P50">
        <f>VLOOKUP(E50,'one timer recency'!$G$3:$I$85,2,0)</f>
        <v>0</v>
      </c>
      <c r="Q50">
        <f>VLOOKUP(E50,'one timer recency'!$G$3:$I$85,3,0)</f>
        <v>1201</v>
      </c>
      <c r="U50">
        <f>VLOOKUP(E50,'repeater recency'!$G:$I,2,0)</f>
        <v>184</v>
      </c>
      <c r="V50">
        <f>VLOOKUP(E50,'repeater recency'!$G:$I,3,0)</f>
        <v>0</v>
      </c>
    </row>
    <row r="51" spans="1:22">
      <c r="A51" s="5" t="s">
        <v>62</v>
      </c>
      <c r="B51" s="5" t="s">
        <v>67</v>
      </c>
      <c r="C51" s="5" t="s">
        <v>28</v>
      </c>
      <c r="D51" s="5" t="s">
        <v>23</v>
      </c>
      <c r="E51" s="5" t="s">
        <v>152</v>
      </c>
      <c r="F51" t="s">
        <v>153</v>
      </c>
      <c r="G51">
        <v>2483</v>
      </c>
      <c r="H51">
        <v>415</v>
      </c>
      <c r="I51">
        <v>717600.25</v>
      </c>
      <c r="J51">
        <v>959103.24</v>
      </c>
      <c r="K51">
        <v>2527</v>
      </c>
      <c r="L51">
        <v>3338</v>
      </c>
      <c r="P51">
        <f>VLOOKUP(E51,'one timer recency'!$G$3:$I$85,2,0)</f>
        <v>0</v>
      </c>
      <c r="Q51">
        <f>VLOOKUP(E51,'one timer recency'!$G$3:$I$85,3,0)</f>
        <v>2483</v>
      </c>
      <c r="U51">
        <f>VLOOKUP(E51,'repeater recency'!$G:$I,2,0)</f>
        <v>0</v>
      </c>
      <c r="V51">
        <f>VLOOKUP(E51,'repeater recency'!$G:$I,3,0)</f>
        <v>415</v>
      </c>
    </row>
    <row r="52" spans="1:22">
      <c r="A52" s="5" t="s">
        <v>62</v>
      </c>
      <c r="B52" s="5" t="s">
        <v>67</v>
      </c>
      <c r="C52" s="5" t="s">
        <v>28</v>
      </c>
      <c r="D52" s="5" t="s">
        <v>23</v>
      </c>
      <c r="E52" s="5" t="s">
        <v>154</v>
      </c>
      <c r="F52" t="s">
        <v>155</v>
      </c>
      <c r="G52">
        <v>1675</v>
      </c>
      <c r="H52">
        <v>554</v>
      </c>
      <c r="I52">
        <v>536320.77</v>
      </c>
      <c r="J52">
        <v>935246.35</v>
      </c>
      <c r="K52">
        <v>1704</v>
      </c>
      <c r="L52">
        <v>3204</v>
      </c>
      <c r="P52">
        <f>VLOOKUP(E52,'one timer recency'!$G$3:$I$85,2,0)</f>
        <v>0</v>
      </c>
      <c r="Q52">
        <f>VLOOKUP(E52,'one timer recency'!$G$3:$I$85,3,0)</f>
        <v>1675</v>
      </c>
      <c r="U52">
        <f>VLOOKUP(E52,'repeater recency'!$G:$I,2,0)</f>
        <v>0</v>
      </c>
      <c r="V52">
        <f>VLOOKUP(E52,'repeater recency'!$G:$I,3,0)</f>
        <v>554</v>
      </c>
    </row>
    <row r="53" spans="1:22">
      <c r="A53" s="5" t="s">
        <v>20</v>
      </c>
      <c r="B53" s="5" t="s">
        <v>46</v>
      </c>
      <c r="C53" s="5" t="s">
        <v>22</v>
      </c>
      <c r="D53" s="5" t="s">
        <v>128</v>
      </c>
      <c r="E53" s="5" t="s">
        <v>156</v>
      </c>
      <c r="F53" t="s">
        <v>157</v>
      </c>
      <c r="G53">
        <v>1493</v>
      </c>
      <c r="H53">
        <v>431</v>
      </c>
      <c r="I53">
        <v>411275.15</v>
      </c>
      <c r="J53">
        <v>496652.05</v>
      </c>
      <c r="K53">
        <v>1533</v>
      </c>
      <c r="L53">
        <v>1514</v>
      </c>
      <c r="P53">
        <f>VLOOKUP(E53,'one timer recency'!$G$3:$I$85,2,0)</f>
        <v>0</v>
      </c>
      <c r="Q53">
        <f>VLOOKUP(E53,'one timer recency'!$G$3:$I$85,3,0)</f>
        <v>1493</v>
      </c>
      <c r="U53">
        <f>VLOOKUP(E53,'repeater recency'!$G:$I,2,0)</f>
        <v>0</v>
      </c>
      <c r="V53">
        <f>VLOOKUP(E53,'repeater recency'!$G:$I,3,0)</f>
        <v>431</v>
      </c>
    </row>
    <row r="54" spans="1:22">
      <c r="A54" s="5" t="s">
        <v>26</v>
      </c>
      <c r="B54" s="5" t="s">
        <v>36</v>
      </c>
      <c r="C54" s="5" t="s">
        <v>28</v>
      </c>
      <c r="D54" s="5" t="s">
        <v>71</v>
      </c>
      <c r="E54" s="5" t="s">
        <v>158</v>
      </c>
      <c r="F54" t="s">
        <v>159</v>
      </c>
      <c r="G54">
        <v>892</v>
      </c>
      <c r="H54">
        <v>766</v>
      </c>
      <c r="I54">
        <v>194048.25</v>
      </c>
      <c r="J54">
        <v>1843353.36</v>
      </c>
      <c r="K54">
        <v>893</v>
      </c>
      <c r="L54">
        <v>6442</v>
      </c>
      <c r="P54">
        <f>VLOOKUP(E54,'one timer recency'!$G$3:$I$85,2,0)</f>
        <v>892</v>
      </c>
      <c r="Q54">
        <f>VLOOKUP(E54,'one timer recency'!$G$3:$I$85,3,0)</f>
        <v>0</v>
      </c>
      <c r="U54">
        <f>VLOOKUP(E54,'repeater recency'!$G:$I,2,0)</f>
        <v>0</v>
      </c>
      <c r="V54">
        <f>VLOOKUP(E54,'repeater recency'!$G:$I,3,0)</f>
        <v>766</v>
      </c>
    </row>
    <row r="55" spans="1:22">
      <c r="A55" s="5" t="s">
        <v>20</v>
      </c>
      <c r="B55" s="5" t="s">
        <v>46</v>
      </c>
      <c r="C55" s="5" t="s">
        <v>28</v>
      </c>
      <c r="D55" s="5" t="s">
        <v>128</v>
      </c>
      <c r="E55" s="5" t="s">
        <v>160</v>
      </c>
      <c r="F55" t="s">
        <v>161</v>
      </c>
      <c r="G55">
        <v>472</v>
      </c>
      <c r="H55">
        <v>60</v>
      </c>
      <c r="I55">
        <v>111959.91</v>
      </c>
      <c r="J55">
        <v>83263.509999999995</v>
      </c>
      <c r="K55">
        <v>474</v>
      </c>
      <c r="L55">
        <v>251</v>
      </c>
      <c r="P55">
        <f>VLOOKUP(E55,'one timer recency'!$G$3:$I$85,2,0)</f>
        <v>0</v>
      </c>
      <c r="Q55">
        <f>VLOOKUP(E55,'one timer recency'!$G$3:$I$85,3,0)</f>
        <v>472</v>
      </c>
      <c r="U55">
        <f>VLOOKUP(E55,'repeater recency'!$G:$I,2,0)</f>
        <v>0</v>
      </c>
      <c r="V55">
        <f>VLOOKUP(E55,'repeater recency'!$G:$I,3,0)</f>
        <v>60</v>
      </c>
    </row>
    <row r="56" spans="1:22">
      <c r="A56" s="5" t="s">
        <v>62</v>
      </c>
      <c r="B56" s="5" t="s">
        <v>74</v>
      </c>
      <c r="C56" s="5" t="s">
        <v>64</v>
      </c>
      <c r="D56" s="5" t="s">
        <v>43</v>
      </c>
      <c r="E56" s="5" t="s">
        <v>162</v>
      </c>
      <c r="F56" t="s">
        <v>163</v>
      </c>
      <c r="G56">
        <v>2841</v>
      </c>
      <c r="H56">
        <v>1194</v>
      </c>
      <c r="I56">
        <v>1105309.96</v>
      </c>
      <c r="J56">
        <v>1630938.91</v>
      </c>
      <c r="K56">
        <v>2912</v>
      </c>
      <c r="L56">
        <v>4689</v>
      </c>
      <c r="P56">
        <f>VLOOKUP(E56,'one timer recency'!$G$3:$I$85,2,0)</f>
        <v>0</v>
      </c>
      <c r="Q56">
        <f>VLOOKUP(E56,'one timer recency'!$G$3:$I$85,3,0)</f>
        <v>2841</v>
      </c>
      <c r="U56">
        <f>VLOOKUP(E56,'repeater recency'!$G:$I,2,0)</f>
        <v>0</v>
      </c>
      <c r="V56">
        <f>VLOOKUP(E56,'repeater recency'!$G:$I,3,0)</f>
        <v>1194</v>
      </c>
    </row>
    <row r="57" spans="1:22">
      <c r="A57" s="5" t="s">
        <v>26</v>
      </c>
      <c r="B57" s="5" t="s">
        <v>36</v>
      </c>
      <c r="C57" s="5" t="s">
        <v>28</v>
      </c>
      <c r="D57" s="5" t="s">
        <v>23</v>
      </c>
      <c r="E57" s="5" t="s">
        <v>164</v>
      </c>
      <c r="F57" t="s">
        <v>165</v>
      </c>
      <c r="G57">
        <v>421</v>
      </c>
      <c r="H57">
        <v>293</v>
      </c>
      <c r="I57">
        <v>97892.28</v>
      </c>
      <c r="J57">
        <v>1038295.75</v>
      </c>
      <c r="K57">
        <v>425</v>
      </c>
      <c r="L57">
        <v>3643</v>
      </c>
      <c r="P57">
        <f>VLOOKUP(E57,'one timer recency'!$G$3:$I$85,2,0)</f>
        <v>421</v>
      </c>
      <c r="Q57">
        <f>VLOOKUP(E57,'one timer recency'!$G$3:$I$85,3,0)</f>
        <v>0</v>
      </c>
      <c r="U57">
        <f>VLOOKUP(E57,'repeater recency'!$G:$I,2,0)</f>
        <v>293</v>
      </c>
      <c r="V57">
        <f>VLOOKUP(E57,'repeater recency'!$G:$I,3,0)</f>
        <v>0</v>
      </c>
    </row>
    <row r="58" spans="1:22">
      <c r="A58" s="5" t="s">
        <v>20</v>
      </c>
      <c r="B58" s="5" t="s">
        <v>46</v>
      </c>
      <c r="C58" s="5" t="s">
        <v>22</v>
      </c>
      <c r="D58" s="5" t="s">
        <v>43</v>
      </c>
      <c r="E58" s="5" t="s">
        <v>166</v>
      </c>
      <c r="F58" t="s">
        <v>167</v>
      </c>
      <c r="G58">
        <v>889</v>
      </c>
      <c r="H58">
        <v>540</v>
      </c>
      <c r="I58">
        <v>310023.83</v>
      </c>
      <c r="J58">
        <v>2896127.88</v>
      </c>
      <c r="K58">
        <v>895</v>
      </c>
      <c r="L58">
        <v>9842</v>
      </c>
      <c r="P58">
        <f>VLOOKUP(E58,'one timer recency'!$G$3:$I$85,2,0)</f>
        <v>0</v>
      </c>
      <c r="Q58">
        <f>VLOOKUP(E58,'one timer recency'!$G$3:$I$85,3,0)</f>
        <v>889</v>
      </c>
      <c r="U58">
        <f>VLOOKUP(E58,'repeater recency'!$G:$I,2,0)</f>
        <v>0</v>
      </c>
      <c r="V58">
        <f>VLOOKUP(E58,'repeater recency'!$G:$I,3,0)</f>
        <v>540</v>
      </c>
    </row>
    <row r="59" spans="1:22">
      <c r="A59" s="5" t="s">
        <v>20</v>
      </c>
      <c r="B59" s="5" t="s">
        <v>125</v>
      </c>
      <c r="C59" s="5" t="s">
        <v>28</v>
      </c>
      <c r="D59" s="5" t="s">
        <v>168</v>
      </c>
      <c r="E59" s="5" t="s">
        <v>169</v>
      </c>
      <c r="F59" t="s">
        <v>170</v>
      </c>
      <c r="G59">
        <v>818</v>
      </c>
      <c r="H59">
        <v>338</v>
      </c>
      <c r="I59">
        <v>226959.42</v>
      </c>
      <c r="J59">
        <v>667703.93999999994</v>
      </c>
      <c r="K59">
        <v>822</v>
      </c>
      <c r="L59">
        <v>2271</v>
      </c>
      <c r="P59">
        <f>VLOOKUP(E59,'one timer recency'!$G$3:$I$85,2,0)</f>
        <v>818</v>
      </c>
      <c r="Q59">
        <f>VLOOKUP(E59,'one timer recency'!$G$3:$I$85,3,0)</f>
        <v>0</v>
      </c>
      <c r="U59">
        <f>VLOOKUP(E59,'repeater recency'!$G:$I,2,0)</f>
        <v>338</v>
      </c>
      <c r="V59">
        <f>VLOOKUP(E59,'repeater recency'!$G:$I,3,0)</f>
        <v>0</v>
      </c>
    </row>
    <row r="60" spans="1:22">
      <c r="A60" s="5" t="s">
        <v>20</v>
      </c>
      <c r="B60" s="5" t="s">
        <v>46</v>
      </c>
      <c r="C60" s="5" t="s">
        <v>22</v>
      </c>
      <c r="D60" s="5" t="s">
        <v>43</v>
      </c>
      <c r="E60" s="5" t="s">
        <v>171</v>
      </c>
      <c r="F60" t="s">
        <v>172</v>
      </c>
      <c r="G60">
        <v>358</v>
      </c>
      <c r="H60">
        <v>237</v>
      </c>
      <c r="I60">
        <v>109457.34</v>
      </c>
      <c r="J60">
        <v>1136075.71</v>
      </c>
      <c r="K60">
        <v>367</v>
      </c>
      <c r="L60">
        <v>3811</v>
      </c>
      <c r="P60">
        <f>VLOOKUP(E60,'one timer recency'!$G$3:$I$85,2,0)</f>
        <v>358</v>
      </c>
      <c r="Q60">
        <f>VLOOKUP(E60,'one timer recency'!$G$3:$I$85,3,0)</f>
        <v>0</v>
      </c>
      <c r="U60">
        <f>VLOOKUP(E60,'repeater recency'!$G:$I,2,0)</f>
        <v>0</v>
      </c>
      <c r="V60">
        <f>VLOOKUP(E60,'repeater recency'!$G:$I,3,0)</f>
        <v>237</v>
      </c>
    </row>
    <row r="61" spans="1:22">
      <c r="A61" s="5" t="s">
        <v>41</v>
      </c>
      <c r="B61" s="5" t="s">
        <v>59</v>
      </c>
      <c r="C61" s="5" t="s">
        <v>28</v>
      </c>
      <c r="D61" s="5" t="s">
        <v>23</v>
      </c>
      <c r="E61" s="5" t="s">
        <v>173</v>
      </c>
      <c r="F61" t="s">
        <v>174</v>
      </c>
      <c r="G61">
        <v>873</v>
      </c>
      <c r="H61">
        <v>177</v>
      </c>
      <c r="I61">
        <v>195313.85</v>
      </c>
      <c r="J61">
        <v>200943.6</v>
      </c>
      <c r="K61">
        <v>902</v>
      </c>
      <c r="L61">
        <v>824</v>
      </c>
      <c r="P61">
        <f>VLOOKUP(E61,'one timer recency'!$G$3:$I$85,2,0)</f>
        <v>0</v>
      </c>
      <c r="Q61">
        <f>VLOOKUP(E61,'one timer recency'!$G$3:$I$85,3,0)</f>
        <v>873</v>
      </c>
      <c r="U61">
        <f>VLOOKUP(E61,'repeater recency'!$G:$I,2,0)</f>
        <v>177</v>
      </c>
      <c r="V61">
        <f>VLOOKUP(E61,'repeater recency'!$G:$I,3,0)</f>
        <v>0</v>
      </c>
    </row>
    <row r="62" spans="1:22">
      <c r="A62" s="5" t="s">
        <v>62</v>
      </c>
      <c r="B62" s="5" t="s">
        <v>74</v>
      </c>
      <c r="C62" s="5" t="s">
        <v>103</v>
      </c>
      <c r="D62" s="5" t="s">
        <v>71</v>
      </c>
      <c r="E62" s="5" t="s">
        <v>175</v>
      </c>
      <c r="F62" t="s">
        <v>176</v>
      </c>
      <c r="G62">
        <v>35</v>
      </c>
      <c r="H62">
        <v>14</v>
      </c>
      <c r="I62">
        <v>126834.61</v>
      </c>
      <c r="J62">
        <v>450796.43</v>
      </c>
      <c r="K62">
        <v>35</v>
      </c>
      <c r="L62">
        <v>148</v>
      </c>
      <c r="P62">
        <f>VLOOKUP(E62,'one timer recency'!$G$3:$I$85,2,0)</f>
        <v>0</v>
      </c>
      <c r="Q62">
        <f>VLOOKUP(E62,'one timer recency'!$G$3:$I$85,3,0)</f>
        <v>35</v>
      </c>
      <c r="U62">
        <f>VLOOKUP(E62,'repeater recency'!$G:$I,2,0)</f>
        <v>0</v>
      </c>
      <c r="V62">
        <f>VLOOKUP(E62,'repeater recency'!$G:$I,3,0)</f>
        <v>14</v>
      </c>
    </row>
    <row r="63" spans="1:22">
      <c r="A63" s="5" t="s">
        <v>62</v>
      </c>
      <c r="B63" s="5" t="s">
        <v>177</v>
      </c>
      <c r="C63" s="5" t="s">
        <v>22</v>
      </c>
      <c r="D63" s="5" t="s">
        <v>43</v>
      </c>
      <c r="E63" s="5" t="s">
        <v>178</v>
      </c>
      <c r="F63" t="s">
        <v>179</v>
      </c>
      <c r="G63">
        <v>2009</v>
      </c>
      <c r="H63">
        <v>446</v>
      </c>
      <c r="I63">
        <v>616955.24</v>
      </c>
      <c r="J63">
        <v>707321.17</v>
      </c>
      <c r="K63">
        <v>2066</v>
      </c>
      <c r="L63">
        <v>2589</v>
      </c>
      <c r="P63">
        <f>VLOOKUP(E63,'one timer recency'!$G$3:$I$85,2,0)</f>
        <v>2009</v>
      </c>
      <c r="Q63">
        <f>VLOOKUP(E63,'one timer recency'!$G$3:$I$85,3,0)</f>
        <v>0</v>
      </c>
      <c r="U63">
        <f>VLOOKUP(E63,'repeater recency'!$G:$I,2,0)</f>
        <v>446</v>
      </c>
      <c r="V63">
        <f>VLOOKUP(E63,'repeater recency'!$G:$I,3,0)</f>
        <v>0</v>
      </c>
    </row>
    <row r="64" spans="1:22">
      <c r="A64" s="5" t="s">
        <v>20</v>
      </c>
      <c r="B64" s="5" t="s">
        <v>56</v>
      </c>
      <c r="C64" s="5" t="s">
        <v>22</v>
      </c>
      <c r="D64" s="5" t="s">
        <v>23</v>
      </c>
      <c r="E64" s="5" t="s">
        <v>180</v>
      </c>
      <c r="F64" t="s">
        <v>181</v>
      </c>
      <c r="G64">
        <v>744</v>
      </c>
      <c r="H64">
        <v>262</v>
      </c>
      <c r="I64">
        <v>240679.52</v>
      </c>
      <c r="J64">
        <v>418592.92</v>
      </c>
      <c r="K64">
        <v>748</v>
      </c>
      <c r="L64">
        <v>1349</v>
      </c>
      <c r="P64">
        <f>VLOOKUP(E64,'one timer recency'!$G$3:$I$85,2,0)</f>
        <v>744</v>
      </c>
      <c r="Q64">
        <f>VLOOKUP(E64,'one timer recency'!$G$3:$I$85,3,0)</f>
        <v>0</v>
      </c>
      <c r="U64">
        <f>VLOOKUP(E64,'repeater recency'!$G:$I,2,0)</f>
        <v>0</v>
      </c>
      <c r="V64">
        <f>VLOOKUP(E64,'repeater recency'!$G:$I,3,0)</f>
        <v>262</v>
      </c>
    </row>
    <row r="65" spans="1:22">
      <c r="A65" s="5" t="s">
        <v>26</v>
      </c>
      <c r="B65" s="5" t="s">
        <v>27</v>
      </c>
      <c r="C65" s="5" t="s">
        <v>28</v>
      </c>
      <c r="D65" s="5" t="s">
        <v>43</v>
      </c>
      <c r="E65" s="5" t="s">
        <v>182</v>
      </c>
      <c r="F65" t="s">
        <v>183</v>
      </c>
      <c r="G65">
        <v>1712</v>
      </c>
      <c r="H65">
        <v>865</v>
      </c>
      <c r="I65">
        <v>516572.45</v>
      </c>
      <c r="J65">
        <v>3537088.76</v>
      </c>
      <c r="K65">
        <v>1727</v>
      </c>
      <c r="L65">
        <v>11919</v>
      </c>
      <c r="P65">
        <f>VLOOKUP(E65,'one timer recency'!$G$3:$I$85,2,0)</f>
        <v>0</v>
      </c>
      <c r="Q65">
        <f>VLOOKUP(E65,'one timer recency'!$G$3:$I$85,3,0)</f>
        <v>1712</v>
      </c>
      <c r="U65">
        <f>VLOOKUP(E65,'repeater recency'!$G:$I,2,0)</f>
        <v>865</v>
      </c>
      <c r="V65">
        <f>VLOOKUP(E65,'repeater recency'!$G:$I,3,0)</f>
        <v>0</v>
      </c>
    </row>
    <row r="66" spans="1:22">
      <c r="A66" s="5" t="s">
        <v>20</v>
      </c>
      <c r="B66" s="5" t="s">
        <v>21</v>
      </c>
      <c r="C66" s="5" t="s">
        <v>28</v>
      </c>
      <c r="D66" s="5" t="s">
        <v>29</v>
      </c>
      <c r="E66" s="5" t="s">
        <v>184</v>
      </c>
      <c r="F66" t="s">
        <v>185</v>
      </c>
      <c r="G66" t="e">
        <v>#N/A</v>
      </c>
      <c r="H66" t="e">
        <v>#N/A</v>
      </c>
      <c r="I66" t="e">
        <v>#N/A</v>
      </c>
      <c r="J66" t="e">
        <v>#N/A</v>
      </c>
      <c r="K66" t="e">
        <v>#N/A</v>
      </c>
      <c r="L66" t="e">
        <v>#N/A</v>
      </c>
      <c r="P66" t="e">
        <f>VLOOKUP(E66,'one timer recency'!$G$3:$I$85,2,0)</f>
        <v>#N/A</v>
      </c>
      <c r="Q66" t="e">
        <f>VLOOKUP(E66,'one timer recency'!$G$3:$I$85,3,0)</f>
        <v>#N/A</v>
      </c>
      <c r="U66" t="e">
        <f>VLOOKUP(E66,'repeater recency'!$G:$I,2,0)</f>
        <v>#N/A</v>
      </c>
      <c r="V66" t="e">
        <f>VLOOKUP(E66,'repeater recency'!$G:$I,3,0)</f>
        <v>#N/A</v>
      </c>
    </row>
    <row r="67" spans="1:22">
      <c r="A67" s="5" t="s">
        <v>41</v>
      </c>
      <c r="B67" s="5" t="s">
        <v>186</v>
      </c>
      <c r="C67" s="5" t="s">
        <v>28</v>
      </c>
      <c r="D67" s="5" t="s">
        <v>128</v>
      </c>
      <c r="E67" s="5" t="s">
        <v>187</v>
      </c>
      <c r="F67" t="s">
        <v>188</v>
      </c>
      <c r="G67">
        <v>843</v>
      </c>
      <c r="H67">
        <v>191</v>
      </c>
      <c r="I67">
        <v>160553.62</v>
      </c>
      <c r="J67">
        <v>767845.15</v>
      </c>
      <c r="K67">
        <v>849</v>
      </c>
      <c r="L67">
        <v>2923</v>
      </c>
      <c r="P67">
        <f>VLOOKUP(E67,'one timer recency'!$G$3:$I$85,2,0)</f>
        <v>843</v>
      </c>
      <c r="Q67">
        <f>VLOOKUP(E67,'one timer recency'!$G$3:$I$85,3,0)</f>
        <v>0</v>
      </c>
      <c r="U67">
        <f>VLOOKUP(E67,'repeater recency'!$G:$I,2,0)</f>
        <v>191</v>
      </c>
      <c r="V67">
        <f>VLOOKUP(E67,'repeater recency'!$G:$I,3,0)</f>
        <v>0</v>
      </c>
    </row>
    <row r="68" spans="1:22">
      <c r="A68" s="5" t="s">
        <v>20</v>
      </c>
      <c r="B68" s="5" t="s">
        <v>46</v>
      </c>
      <c r="C68" s="5" t="s">
        <v>28</v>
      </c>
      <c r="D68" s="5" t="s">
        <v>71</v>
      </c>
      <c r="E68" s="5" t="s">
        <v>189</v>
      </c>
      <c r="F68" t="s">
        <v>190</v>
      </c>
      <c r="G68">
        <v>80</v>
      </c>
      <c r="H68">
        <v>86</v>
      </c>
      <c r="I68">
        <v>14854.28</v>
      </c>
      <c r="J68">
        <v>839538.2</v>
      </c>
      <c r="K68">
        <v>82</v>
      </c>
      <c r="L68">
        <v>1472</v>
      </c>
      <c r="P68">
        <f>VLOOKUP(E68,'one timer recency'!$G$3:$I$85,2,0)</f>
        <v>80</v>
      </c>
      <c r="Q68">
        <f>VLOOKUP(E68,'one timer recency'!$G$3:$I$85,3,0)</f>
        <v>0</v>
      </c>
      <c r="U68">
        <f>VLOOKUP(E68,'repeater recency'!$G:$I,2,0)</f>
        <v>0</v>
      </c>
      <c r="V68">
        <f>VLOOKUP(E68,'repeater recency'!$G:$I,3,0)</f>
        <v>86</v>
      </c>
    </row>
    <row r="69" spans="1:22">
      <c r="A69" s="5" t="s">
        <v>41</v>
      </c>
      <c r="B69" s="5" t="s">
        <v>191</v>
      </c>
      <c r="C69" s="5" t="s">
        <v>28</v>
      </c>
      <c r="D69" s="5" t="s">
        <v>43</v>
      </c>
      <c r="E69" s="5" t="s">
        <v>192</v>
      </c>
      <c r="F69" t="s">
        <v>193</v>
      </c>
      <c r="G69">
        <v>1075</v>
      </c>
      <c r="H69">
        <v>146</v>
      </c>
      <c r="I69">
        <v>238679.37</v>
      </c>
      <c r="J69">
        <v>338356.18</v>
      </c>
      <c r="K69">
        <v>1127</v>
      </c>
      <c r="L69">
        <v>1395</v>
      </c>
      <c r="P69">
        <f>VLOOKUP(E69,'one timer recency'!$G$3:$I$85,2,0)</f>
        <v>1075</v>
      </c>
      <c r="Q69">
        <f>VLOOKUP(E69,'one timer recency'!$G$3:$I$85,3,0)</f>
        <v>0</v>
      </c>
      <c r="U69">
        <f>VLOOKUP(E69,'repeater recency'!$G:$I,2,0)</f>
        <v>0</v>
      </c>
      <c r="V69">
        <f>VLOOKUP(E69,'repeater recency'!$G:$I,3,0)</f>
        <v>146</v>
      </c>
    </row>
    <row r="70" spans="1:22">
      <c r="A70" s="5" t="s">
        <v>62</v>
      </c>
      <c r="B70" s="5" t="s">
        <v>194</v>
      </c>
      <c r="C70" s="5" t="s">
        <v>195</v>
      </c>
      <c r="D70" s="5" t="s">
        <v>43</v>
      </c>
      <c r="E70" s="5" t="s">
        <v>196</v>
      </c>
      <c r="F70" t="s">
        <v>197</v>
      </c>
      <c r="G70">
        <v>1156</v>
      </c>
      <c r="H70">
        <v>345</v>
      </c>
      <c r="I70">
        <v>583652.27</v>
      </c>
      <c r="J70">
        <v>904197.67</v>
      </c>
      <c r="K70">
        <v>1254</v>
      </c>
      <c r="L70">
        <v>2968</v>
      </c>
      <c r="P70">
        <f>VLOOKUP(E70,'one timer recency'!$G$3:$I$85,2,0)</f>
        <v>1156</v>
      </c>
      <c r="Q70">
        <f>VLOOKUP(E70,'one timer recency'!$G$3:$I$85,3,0)</f>
        <v>0</v>
      </c>
      <c r="U70">
        <f>VLOOKUP(E70,'repeater recency'!$G:$I,2,0)</f>
        <v>0</v>
      </c>
      <c r="V70">
        <f>VLOOKUP(E70,'repeater recency'!$G:$I,3,0)</f>
        <v>345</v>
      </c>
    </row>
    <row r="71" spans="1:22">
      <c r="A71" s="5" t="s">
        <v>41</v>
      </c>
      <c r="B71" s="5" t="s">
        <v>198</v>
      </c>
      <c r="C71" s="5" t="s">
        <v>28</v>
      </c>
      <c r="D71" s="5" t="s">
        <v>23</v>
      </c>
      <c r="E71" s="5" t="s">
        <v>199</v>
      </c>
      <c r="F71" t="s">
        <v>200</v>
      </c>
      <c r="G71">
        <v>541</v>
      </c>
      <c r="H71">
        <v>144</v>
      </c>
      <c r="I71">
        <v>136489.42000000001</v>
      </c>
      <c r="J71">
        <v>210374.55</v>
      </c>
      <c r="K71">
        <v>556</v>
      </c>
      <c r="L71">
        <v>821</v>
      </c>
      <c r="P71">
        <f>VLOOKUP(E71,'one timer recency'!$G$3:$I$85,2,0)</f>
        <v>0</v>
      </c>
      <c r="Q71">
        <f>VLOOKUP(E71,'one timer recency'!$G$3:$I$85,3,0)</f>
        <v>541</v>
      </c>
      <c r="U71">
        <f>VLOOKUP(E71,'repeater recency'!$G:$I,2,0)</f>
        <v>0</v>
      </c>
      <c r="V71">
        <f>VLOOKUP(E71,'repeater recency'!$G:$I,3,0)</f>
        <v>144</v>
      </c>
    </row>
    <row r="72" spans="1:22">
      <c r="A72" s="5" t="s">
        <v>62</v>
      </c>
      <c r="B72" s="5" t="s">
        <v>74</v>
      </c>
      <c r="C72" s="5" t="s">
        <v>64</v>
      </c>
      <c r="D72" s="5" t="s">
        <v>23</v>
      </c>
      <c r="E72" s="5" t="s">
        <v>201</v>
      </c>
      <c r="F72" t="s">
        <v>202</v>
      </c>
      <c r="G72">
        <v>506</v>
      </c>
      <c r="H72">
        <v>290</v>
      </c>
      <c r="I72">
        <v>175794.25</v>
      </c>
      <c r="J72">
        <v>542142.34</v>
      </c>
      <c r="K72">
        <v>521</v>
      </c>
      <c r="L72">
        <v>1700</v>
      </c>
      <c r="P72">
        <f>VLOOKUP(E72,'one timer recency'!$G$3:$I$85,2,0)</f>
        <v>506</v>
      </c>
      <c r="Q72">
        <f>VLOOKUP(E72,'one timer recency'!$G$3:$I$85,3,0)</f>
        <v>0</v>
      </c>
      <c r="U72">
        <f>VLOOKUP(E72,'repeater recency'!$G:$I,2,0)</f>
        <v>0</v>
      </c>
      <c r="V72">
        <f>VLOOKUP(E72,'repeater recency'!$G:$I,3,0)</f>
        <v>290</v>
      </c>
    </row>
    <row r="73" spans="1:22">
      <c r="A73" s="5" t="s">
        <v>20</v>
      </c>
      <c r="B73" s="5" t="s">
        <v>46</v>
      </c>
      <c r="C73" s="5" t="s">
        <v>28</v>
      </c>
      <c r="D73" s="5" t="s">
        <v>23</v>
      </c>
      <c r="E73" s="5" t="s">
        <v>203</v>
      </c>
      <c r="F73" t="s">
        <v>204</v>
      </c>
      <c r="G73">
        <v>286</v>
      </c>
      <c r="H73">
        <v>82</v>
      </c>
      <c r="I73">
        <v>63106.93</v>
      </c>
      <c r="J73">
        <v>105743.93</v>
      </c>
      <c r="K73">
        <v>309</v>
      </c>
      <c r="L73">
        <v>489</v>
      </c>
      <c r="P73">
        <f>VLOOKUP(E73,'one timer recency'!$G$3:$I$85,2,0)</f>
        <v>286</v>
      </c>
      <c r="Q73">
        <f>VLOOKUP(E73,'one timer recency'!$G$3:$I$85,3,0)</f>
        <v>0</v>
      </c>
      <c r="U73">
        <f>VLOOKUP(E73,'repeater recency'!$G:$I,2,0)</f>
        <v>82</v>
      </c>
      <c r="V73">
        <f>VLOOKUP(E73,'repeater recency'!$G:$I,3,0)</f>
        <v>0</v>
      </c>
    </row>
    <row r="74" spans="1:22">
      <c r="A74" s="5" t="s">
        <v>62</v>
      </c>
      <c r="B74" s="5" t="s">
        <v>74</v>
      </c>
      <c r="C74" s="5" t="s">
        <v>28</v>
      </c>
      <c r="D74" s="5" t="s">
        <v>23</v>
      </c>
      <c r="E74" s="5" t="s">
        <v>205</v>
      </c>
      <c r="F74" t="s">
        <v>206</v>
      </c>
      <c r="G74">
        <v>256</v>
      </c>
      <c r="H74">
        <v>112</v>
      </c>
      <c r="I74">
        <v>71004</v>
      </c>
      <c r="J74">
        <v>168487.14</v>
      </c>
      <c r="K74">
        <v>263</v>
      </c>
      <c r="L74">
        <v>544</v>
      </c>
      <c r="P74">
        <f>VLOOKUP(E74,'one timer recency'!$G$3:$I$85,2,0)</f>
        <v>256</v>
      </c>
      <c r="Q74">
        <f>VLOOKUP(E74,'one timer recency'!$G$3:$I$85,3,0)</f>
        <v>0</v>
      </c>
      <c r="U74">
        <f>VLOOKUP(E74,'repeater recency'!$G:$I,2,0)</f>
        <v>112</v>
      </c>
      <c r="V74">
        <f>VLOOKUP(E74,'repeater recency'!$G:$I,3,0)</f>
        <v>0</v>
      </c>
    </row>
    <row r="75" spans="1:22">
      <c r="A75" s="5" t="s">
        <v>41</v>
      </c>
      <c r="B75" s="5" t="s">
        <v>59</v>
      </c>
      <c r="C75" s="5" t="s">
        <v>28</v>
      </c>
      <c r="D75" s="5" t="s">
        <v>29</v>
      </c>
      <c r="E75" s="5" t="s">
        <v>207</v>
      </c>
      <c r="F75" t="s">
        <v>208</v>
      </c>
      <c r="G75" t="e">
        <v>#N/A</v>
      </c>
      <c r="H75" t="e">
        <v>#N/A</v>
      </c>
      <c r="I75" t="e">
        <v>#N/A</v>
      </c>
      <c r="J75" t="e">
        <v>#N/A</v>
      </c>
      <c r="K75" t="e">
        <v>#N/A</v>
      </c>
      <c r="L75" t="e">
        <v>#N/A</v>
      </c>
      <c r="P75" t="e">
        <f>VLOOKUP(E75,'one timer recency'!$G$3:$I$85,2,0)</f>
        <v>#N/A</v>
      </c>
      <c r="Q75" t="e">
        <f>VLOOKUP(E75,'one timer recency'!$G$3:$I$85,3,0)</f>
        <v>#N/A</v>
      </c>
      <c r="U75" t="e">
        <f>VLOOKUP(E75,'repeater recency'!$G:$I,2,0)</f>
        <v>#N/A</v>
      </c>
      <c r="V75" t="e">
        <f>VLOOKUP(E75,'repeater recency'!$G:$I,3,0)</f>
        <v>#N/A</v>
      </c>
    </row>
    <row r="76" spans="1:22">
      <c r="A76" s="5" t="s">
        <v>62</v>
      </c>
      <c r="B76" s="5" t="s">
        <v>209</v>
      </c>
      <c r="C76" s="5" t="s">
        <v>22</v>
      </c>
      <c r="D76" s="5" t="s">
        <v>23</v>
      </c>
      <c r="E76" s="5" t="s">
        <v>210</v>
      </c>
      <c r="F76" t="s">
        <v>211</v>
      </c>
      <c r="G76">
        <v>850</v>
      </c>
      <c r="H76">
        <v>158</v>
      </c>
      <c r="I76">
        <v>464545.19</v>
      </c>
      <c r="J76">
        <v>353557.22</v>
      </c>
      <c r="K76">
        <v>885</v>
      </c>
      <c r="L76">
        <v>917</v>
      </c>
      <c r="P76">
        <f>VLOOKUP(E76,'one timer recency'!$G$3:$I$85,2,0)</f>
        <v>850</v>
      </c>
      <c r="Q76">
        <f>VLOOKUP(E76,'one timer recency'!$G$3:$I$85,3,0)</f>
        <v>0</v>
      </c>
      <c r="U76">
        <f>VLOOKUP(E76,'repeater recency'!$G:$I,2,0)</f>
        <v>158</v>
      </c>
      <c r="V76">
        <f>VLOOKUP(E76,'repeater recency'!$G:$I,3,0)</f>
        <v>0</v>
      </c>
    </row>
    <row r="77" spans="1:22">
      <c r="A77" s="5" t="s">
        <v>41</v>
      </c>
      <c r="B77" s="5" t="s">
        <v>191</v>
      </c>
      <c r="C77" s="5" t="s">
        <v>28</v>
      </c>
      <c r="D77" s="5" t="s">
        <v>128</v>
      </c>
      <c r="E77" s="5" t="s">
        <v>212</v>
      </c>
      <c r="F77" t="s">
        <v>213</v>
      </c>
      <c r="G77">
        <v>1365</v>
      </c>
      <c r="H77">
        <v>117</v>
      </c>
      <c r="I77">
        <v>315146.57</v>
      </c>
      <c r="J77">
        <v>243750.37</v>
      </c>
      <c r="K77">
        <v>1438</v>
      </c>
      <c r="L77">
        <v>621</v>
      </c>
      <c r="P77">
        <f>VLOOKUP(E77,'one timer recency'!$G$3:$I$85,2,0)</f>
        <v>1365</v>
      </c>
      <c r="Q77">
        <f>VLOOKUP(E77,'one timer recency'!$G$3:$I$85,3,0)</f>
        <v>0</v>
      </c>
      <c r="U77">
        <f>VLOOKUP(E77,'repeater recency'!$G:$I,2,0)</f>
        <v>117</v>
      </c>
      <c r="V77">
        <f>VLOOKUP(E77,'repeater recency'!$G:$I,3,0)</f>
        <v>0</v>
      </c>
    </row>
    <row r="78" spans="1:22">
      <c r="A78" s="5" t="s">
        <v>41</v>
      </c>
      <c r="B78" s="5" t="s">
        <v>106</v>
      </c>
      <c r="C78" s="5" t="s">
        <v>103</v>
      </c>
      <c r="D78" s="5" t="s">
        <v>71</v>
      </c>
      <c r="E78" s="5" t="s">
        <v>214</v>
      </c>
      <c r="F78" t="s">
        <v>215</v>
      </c>
      <c r="G78">
        <v>211</v>
      </c>
      <c r="H78">
        <v>77</v>
      </c>
      <c r="I78">
        <v>41150</v>
      </c>
      <c r="J78">
        <v>93036</v>
      </c>
      <c r="K78">
        <v>218</v>
      </c>
      <c r="L78">
        <v>293</v>
      </c>
      <c r="P78">
        <f>VLOOKUP(E78,'one timer recency'!$G$3:$I$85,2,0)</f>
        <v>211</v>
      </c>
      <c r="Q78">
        <f>VLOOKUP(E78,'one timer recency'!$G$3:$I$85,3,0)</f>
        <v>0</v>
      </c>
      <c r="U78">
        <f>VLOOKUP(E78,'repeater recency'!$G:$I,2,0)</f>
        <v>77</v>
      </c>
      <c r="V78">
        <f>VLOOKUP(E78,'repeater recency'!$G:$I,3,0)</f>
        <v>0</v>
      </c>
    </row>
    <row r="79" spans="1:22">
      <c r="A79" s="5" t="s">
        <v>41</v>
      </c>
      <c r="B79" s="5" t="s">
        <v>106</v>
      </c>
      <c r="C79" s="5" t="s">
        <v>28</v>
      </c>
      <c r="D79" s="5" t="s">
        <v>29</v>
      </c>
      <c r="E79" s="5" t="s">
        <v>216</v>
      </c>
      <c r="F79" t="s">
        <v>217</v>
      </c>
      <c r="G79" t="e">
        <v>#N/A</v>
      </c>
      <c r="H79" t="e">
        <v>#N/A</v>
      </c>
      <c r="I79" t="e">
        <v>#N/A</v>
      </c>
      <c r="J79" t="e">
        <v>#N/A</v>
      </c>
      <c r="K79" t="e">
        <v>#N/A</v>
      </c>
      <c r="L79" t="e">
        <v>#N/A</v>
      </c>
      <c r="P79" t="e">
        <f>VLOOKUP(E79,'one timer recency'!$G$3:$I$85,2,0)</f>
        <v>#N/A</v>
      </c>
      <c r="Q79" t="e">
        <f>VLOOKUP(E79,'one timer recency'!$G$3:$I$85,3,0)</f>
        <v>#N/A</v>
      </c>
      <c r="U79" t="e">
        <f>VLOOKUP(E79,'repeater recency'!$G:$I,2,0)</f>
        <v>#N/A</v>
      </c>
      <c r="V79" t="e">
        <f>VLOOKUP(E79,'repeater recency'!$G:$I,3,0)</f>
        <v>#N/A</v>
      </c>
    </row>
    <row r="80" spans="1:22">
      <c r="A80" s="5" t="s">
        <v>20</v>
      </c>
      <c r="B80" s="5" t="s">
        <v>46</v>
      </c>
      <c r="C80" s="5" t="s">
        <v>28</v>
      </c>
      <c r="D80" s="5" t="s">
        <v>23</v>
      </c>
      <c r="E80" s="5" t="s">
        <v>218</v>
      </c>
      <c r="F80" t="s">
        <v>219</v>
      </c>
      <c r="G80">
        <v>49</v>
      </c>
      <c r="H80">
        <v>43</v>
      </c>
      <c r="I80">
        <v>11003.23</v>
      </c>
      <c r="J80">
        <v>285410.65999999997</v>
      </c>
      <c r="K80">
        <v>49</v>
      </c>
      <c r="L80">
        <v>835</v>
      </c>
      <c r="P80">
        <f>VLOOKUP(E80,'one timer recency'!$G$3:$I$85,2,0)</f>
        <v>49</v>
      </c>
      <c r="Q80">
        <f>VLOOKUP(E80,'one timer recency'!$G$3:$I$85,3,0)</f>
        <v>0</v>
      </c>
      <c r="U80">
        <f>VLOOKUP(E80,'repeater recency'!$G:$I,2,0)</f>
        <v>43</v>
      </c>
      <c r="V80">
        <f>VLOOKUP(E80,'repeater recency'!$G:$I,3,0)</f>
        <v>0</v>
      </c>
    </row>
    <row r="81" spans="1:22">
      <c r="A81" s="5" t="s">
        <v>41</v>
      </c>
      <c r="B81" s="5" t="s">
        <v>114</v>
      </c>
      <c r="C81" s="5" t="s">
        <v>22</v>
      </c>
      <c r="D81" s="5" t="s">
        <v>43</v>
      </c>
      <c r="E81" s="5" t="s">
        <v>220</v>
      </c>
      <c r="F81" t="s">
        <v>221</v>
      </c>
      <c r="G81">
        <v>194</v>
      </c>
      <c r="H81">
        <v>216</v>
      </c>
      <c r="I81">
        <v>49056.95</v>
      </c>
      <c r="J81">
        <v>5206100.92</v>
      </c>
      <c r="K81">
        <v>198</v>
      </c>
      <c r="L81">
        <v>17562</v>
      </c>
      <c r="P81">
        <f>VLOOKUP(E81,'one timer recency'!$G$3:$I$85,2,0)</f>
        <v>194</v>
      </c>
      <c r="Q81">
        <f>VLOOKUP(E81,'one timer recency'!$G$3:$I$85,3,0)</f>
        <v>0</v>
      </c>
      <c r="U81">
        <f>VLOOKUP(E81,'repeater recency'!$G:$I,2,0)</f>
        <v>216</v>
      </c>
      <c r="V81">
        <f>VLOOKUP(E81,'repeater recency'!$G:$I,3,0)</f>
        <v>0</v>
      </c>
    </row>
    <row r="82" spans="1:22">
      <c r="A82" s="5" t="s">
        <v>62</v>
      </c>
      <c r="B82" s="5" t="s">
        <v>222</v>
      </c>
      <c r="C82" s="5" t="s">
        <v>195</v>
      </c>
      <c r="D82" s="5" t="s">
        <v>128</v>
      </c>
      <c r="E82" s="5" t="s">
        <v>223</v>
      </c>
      <c r="F82" t="s">
        <v>224</v>
      </c>
      <c r="G82">
        <v>179</v>
      </c>
      <c r="H82">
        <v>49</v>
      </c>
      <c r="I82">
        <v>102876.15</v>
      </c>
      <c r="J82">
        <v>289167.46000000002</v>
      </c>
      <c r="K82">
        <v>198</v>
      </c>
      <c r="L82">
        <v>805</v>
      </c>
      <c r="P82">
        <f>VLOOKUP(E82,'one timer recency'!$G$3:$I$85,2,0)</f>
        <v>179</v>
      </c>
      <c r="Q82">
        <f>VLOOKUP(E82,'one timer recency'!$G$3:$I$85,3,0)</f>
        <v>0</v>
      </c>
      <c r="U82">
        <f>VLOOKUP(E82,'repeater recency'!$G:$I,2,0)</f>
        <v>49</v>
      </c>
      <c r="V82">
        <f>VLOOKUP(E82,'repeater recency'!$G:$I,3,0)</f>
        <v>0</v>
      </c>
    </row>
    <row r="83" spans="1:22">
      <c r="A83" s="5" t="s">
        <v>62</v>
      </c>
      <c r="B83" s="5" t="s">
        <v>222</v>
      </c>
      <c r="C83" s="5" t="s">
        <v>103</v>
      </c>
      <c r="D83" s="5" t="s">
        <v>128</v>
      </c>
      <c r="E83" s="5" t="s">
        <v>225</v>
      </c>
      <c r="F83" t="s">
        <v>226</v>
      </c>
      <c r="G83">
        <v>183</v>
      </c>
      <c r="H83">
        <v>23</v>
      </c>
      <c r="I83">
        <v>36405</v>
      </c>
      <c r="J83">
        <v>22984.32</v>
      </c>
      <c r="K83">
        <v>189</v>
      </c>
      <c r="L83">
        <v>94</v>
      </c>
      <c r="P83">
        <f>VLOOKUP(E83,'one timer recency'!$G$3:$I$85,2,0)</f>
        <v>183</v>
      </c>
      <c r="Q83">
        <f>VLOOKUP(E83,'one timer recency'!$G$3:$I$85,3,0)</f>
        <v>0</v>
      </c>
      <c r="U83">
        <f>VLOOKUP(E83,'repeater recency'!$G:$I,2,0)</f>
        <v>23</v>
      </c>
      <c r="V83">
        <f>VLOOKUP(E83,'repeater recency'!$G:$I,3,0)</f>
        <v>0</v>
      </c>
    </row>
    <row r="84" spans="1:22">
      <c r="A84" s="5" t="s">
        <v>62</v>
      </c>
      <c r="B84" s="5" t="s">
        <v>82</v>
      </c>
      <c r="C84" s="5" t="s">
        <v>28</v>
      </c>
      <c r="D84" s="5" t="s">
        <v>71</v>
      </c>
      <c r="E84" s="5" t="s">
        <v>227</v>
      </c>
      <c r="F84" t="s">
        <v>228</v>
      </c>
      <c r="G84">
        <v>230</v>
      </c>
      <c r="H84">
        <v>59</v>
      </c>
      <c r="I84">
        <v>37458.449999999997</v>
      </c>
      <c r="J84">
        <v>62951.22</v>
      </c>
      <c r="K84">
        <v>234</v>
      </c>
      <c r="L84">
        <v>269</v>
      </c>
      <c r="P84">
        <f>VLOOKUP(E84,'one timer recency'!$G$3:$I$85,2,0)</f>
        <v>230</v>
      </c>
      <c r="Q84">
        <f>VLOOKUP(E84,'one timer recency'!$G$3:$I$85,3,0)</f>
        <v>0</v>
      </c>
      <c r="U84">
        <f>VLOOKUP(E84,'repeater recency'!$G:$I,2,0)</f>
        <v>59</v>
      </c>
      <c r="V84">
        <f>VLOOKUP(E84,'repeater recency'!$G:$I,3,0)</f>
        <v>0</v>
      </c>
    </row>
    <row r="85" spans="1:22">
      <c r="A85" s="5" t="s">
        <v>20</v>
      </c>
      <c r="B85" s="5" t="s">
        <v>46</v>
      </c>
      <c r="C85" s="5" t="s">
        <v>28</v>
      </c>
      <c r="D85" s="5" t="s">
        <v>43</v>
      </c>
      <c r="E85" s="5" t="s">
        <v>229</v>
      </c>
      <c r="F85" t="s">
        <v>230</v>
      </c>
      <c r="G85">
        <v>54</v>
      </c>
      <c r="H85">
        <v>17</v>
      </c>
      <c r="I85">
        <v>11253.41</v>
      </c>
      <c r="J85">
        <v>427065.94</v>
      </c>
      <c r="K85">
        <v>56</v>
      </c>
      <c r="L85">
        <v>1345</v>
      </c>
      <c r="P85">
        <f>VLOOKUP(E85,'one timer recency'!$G$3:$I$85,2,0)</f>
        <v>54</v>
      </c>
      <c r="Q85">
        <f>VLOOKUP(E85,'one timer recency'!$G$3:$I$85,3,0)</f>
        <v>0</v>
      </c>
      <c r="U85">
        <f>VLOOKUP(E85,'repeater recency'!$G:$I,2,0)</f>
        <v>17</v>
      </c>
      <c r="V85">
        <f>VLOOKUP(E85,'repeater recency'!$G:$I,3,0)</f>
        <v>0</v>
      </c>
    </row>
    <row r="86" spans="1:22">
      <c r="A86" s="5" t="s">
        <v>41</v>
      </c>
      <c r="B86" s="5" t="s">
        <v>59</v>
      </c>
      <c r="C86" s="5" t="s">
        <v>28</v>
      </c>
      <c r="D86" s="5" t="s">
        <v>23</v>
      </c>
      <c r="E86" s="5" t="s">
        <v>231</v>
      </c>
      <c r="F86" t="s">
        <v>232</v>
      </c>
      <c r="G86">
        <v>114</v>
      </c>
      <c r="H86">
        <v>28</v>
      </c>
      <c r="I86">
        <v>22390.23</v>
      </c>
      <c r="J86">
        <v>1026521.52</v>
      </c>
      <c r="K86">
        <v>123</v>
      </c>
      <c r="L86">
        <v>4266</v>
      </c>
      <c r="P86">
        <f>VLOOKUP(E86,'one timer recency'!$G$3:$I$85,2,0)</f>
        <v>114</v>
      </c>
      <c r="Q86">
        <f>VLOOKUP(E86,'one timer recency'!$G$3:$I$85,3,0)</f>
        <v>0</v>
      </c>
      <c r="U86">
        <f>VLOOKUP(E86,'repeater recency'!$G:$I,2,0)</f>
        <v>28</v>
      </c>
      <c r="V86">
        <f>VLOOKUP(E86,'repeater recency'!$G:$I,3,0)</f>
        <v>0</v>
      </c>
    </row>
    <row r="87" spans="1:22">
      <c r="A87" s="5" t="s">
        <v>41</v>
      </c>
      <c r="B87" s="5" t="s">
        <v>233</v>
      </c>
      <c r="C87" s="5" t="s">
        <v>22</v>
      </c>
      <c r="D87" s="5" t="s">
        <v>23</v>
      </c>
      <c r="E87" s="5" t="s">
        <v>234</v>
      </c>
      <c r="F87" t="s">
        <v>235</v>
      </c>
      <c r="G87">
        <v>58</v>
      </c>
      <c r="H87">
        <v>16</v>
      </c>
      <c r="I87">
        <v>19772.82</v>
      </c>
      <c r="J87">
        <v>83926.53</v>
      </c>
      <c r="K87">
        <v>60</v>
      </c>
      <c r="L87">
        <v>431</v>
      </c>
      <c r="P87">
        <f>VLOOKUP(E87,'one timer recency'!$G$3:$I$85,2,0)</f>
        <v>58</v>
      </c>
      <c r="Q87">
        <f>VLOOKUP(E87,'one timer recency'!$G$3:$I$85,3,0)</f>
        <v>0</v>
      </c>
      <c r="U87">
        <f>VLOOKUP(E87,'repeater recency'!$G:$I,2,0)</f>
        <v>16</v>
      </c>
      <c r="V87">
        <f>VLOOKUP(E87,'repeater recency'!$G:$I,3,0)</f>
        <v>0</v>
      </c>
    </row>
    <row r="88" spans="1:22">
      <c r="A88" s="5" t="s">
        <v>20</v>
      </c>
      <c r="B88" s="5" t="s">
        <v>21</v>
      </c>
      <c r="C88" s="5" t="s">
        <v>28</v>
      </c>
      <c r="D88" s="5" t="s">
        <v>23</v>
      </c>
      <c r="E88" s="5" t="s">
        <v>236</v>
      </c>
      <c r="F88" t="s">
        <v>237</v>
      </c>
      <c r="G88">
        <v>24</v>
      </c>
      <c r="H88">
        <v>2</v>
      </c>
      <c r="I88">
        <v>3212.19</v>
      </c>
      <c r="J88">
        <v>21014.240000000002</v>
      </c>
      <c r="K88">
        <v>25</v>
      </c>
      <c r="L88">
        <v>278</v>
      </c>
      <c r="P88">
        <f>VLOOKUP(E88,'one timer recency'!$G$3:$I$85,2,0)</f>
        <v>24</v>
      </c>
      <c r="Q88">
        <f>VLOOKUP(E88,'one timer recency'!$G$3:$I$85,3,0)</f>
        <v>0</v>
      </c>
      <c r="U88">
        <f>VLOOKUP(E88,'repeater recency'!$G:$I,2,0)</f>
        <v>2</v>
      </c>
      <c r="V88">
        <f>VLOOKUP(E88,'repeater recency'!$G:$I,3,0)</f>
        <v>0</v>
      </c>
    </row>
    <row r="89" spans="1:22">
      <c r="A89" s="5" t="s">
        <v>20</v>
      </c>
      <c r="B89" s="5" t="s">
        <v>46</v>
      </c>
      <c r="C89" s="5" t="s">
        <v>28</v>
      </c>
      <c r="D89" s="5" t="s">
        <v>43</v>
      </c>
      <c r="E89" s="5" t="s">
        <v>238</v>
      </c>
      <c r="F89" t="s">
        <v>239</v>
      </c>
      <c r="G89">
        <v>0</v>
      </c>
      <c r="H89">
        <v>1</v>
      </c>
      <c r="I89" t="s">
        <v>240</v>
      </c>
      <c r="J89">
        <v>15211.58</v>
      </c>
      <c r="K89" t="s">
        <v>240</v>
      </c>
      <c r="L89">
        <v>53</v>
      </c>
      <c r="P89" t="e">
        <f>VLOOKUP(E89,'one timer recency'!$G$3:$I$85,2,0)</f>
        <v>#N/A</v>
      </c>
      <c r="Q89" t="e">
        <f>VLOOKUP(E89,'one timer recency'!$G$3:$I$85,3,0)</f>
        <v>#N/A</v>
      </c>
      <c r="U89">
        <f>VLOOKUP(E89,'repeater recency'!$G:$I,2,0)</f>
        <v>1</v>
      </c>
      <c r="V89">
        <f>VLOOKUP(E89,'repeater recency'!$G:$I,3,0)</f>
        <v>0</v>
      </c>
    </row>
    <row r="90" spans="1:22">
      <c r="A90" s="5" t="s">
        <v>41</v>
      </c>
      <c r="B90" s="5" t="s">
        <v>59</v>
      </c>
      <c r="C90" s="5" t="s">
        <v>28</v>
      </c>
      <c r="D90" s="5" t="s">
        <v>23</v>
      </c>
      <c r="E90" s="5" t="s">
        <v>241</v>
      </c>
      <c r="F90" t="s">
        <v>242</v>
      </c>
      <c r="G90" t="e">
        <v>#N/A</v>
      </c>
      <c r="H90" t="e">
        <v>#N/A</v>
      </c>
      <c r="I90" t="e">
        <v>#N/A</v>
      </c>
      <c r="J90" t="e">
        <v>#N/A</v>
      </c>
      <c r="K90" t="e">
        <v>#N/A</v>
      </c>
      <c r="L90" t="e">
        <v>#N/A</v>
      </c>
      <c r="P90" t="e">
        <f>VLOOKUP(E90,'one timer recency'!$G$3:$I$85,2,0)</f>
        <v>#N/A</v>
      </c>
      <c r="Q90" t="e">
        <f>VLOOKUP(E90,'one timer recency'!$G$3:$I$85,3,0)</f>
        <v>#N/A</v>
      </c>
      <c r="U90" t="e">
        <f>VLOOKUP(E90,'repeater recency'!$G:$I,2,0)</f>
        <v>#N/A</v>
      </c>
      <c r="V90" t="e">
        <f>VLOOKUP(E90,'repeater recency'!$G:$I,3,0)</f>
        <v>#N/A</v>
      </c>
    </row>
    <row r="91" spans="1:22">
      <c r="A91" s="5" t="s">
        <v>20</v>
      </c>
      <c r="B91" s="5" t="s">
        <v>125</v>
      </c>
      <c r="C91" s="5" t="s">
        <v>22</v>
      </c>
      <c r="D91" s="5" t="s">
        <v>23</v>
      </c>
      <c r="E91" s="5" t="s">
        <v>243</v>
      </c>
      <c r="F91" t="s">
        <v>244</v>
      </c>
      <c r="G91" t="e">
        <v>#N/A</v>
      </c>
      <c r="H91" t="e">
        <v>#N/A</v>
      </c>
      <c r="I91" t="e">
        <v>#N/A</v>
      </c>
      <c r="J91" t="e">
        <v>#N/A</v>
      </c>
      <c r="K91" t="e">
        <v>#N/A</v>
      </c>
      <c r="L91" t="e">
        <v>#N/A</v>
      </c>
      <c r="P91" t="e">
        <f>VLOOKUP(E91,'one timer recency'!$G$3:$I$85,2,0)</f>
        <v>#N/A</v>
      </c>
      <c r="Q91" t="e">
        <f>VLOOKUP(E91,'one timer recency'!$G$3:$I$85,3,0)</f>
        <v>#N/A</v>
      </c>
      <c r="U91" t="e">
        <f>VLOOKUP(E91,'repeater recency'!$G:$I,2,0)</f>
        <v>#N/A</v>
      </c>
      <c r="V91" t="e">
        <f>VLOOKUP(E91,'repeater recency'!$G:$I,3,0)</f>
        <v>#N/A</v>
      </c>
    </row>
    <row r="92" spans="1:22">
      <c r="A92" s="5" t="s">
        <v>26</v>
      </c>
      <c r="B92" s="5" t="s">
        <v>36</v>
      </c>
      <c r="C92" s="5" t="s">
        <v>22</v>
      </c>
      <c r="D92" s="5" t="s">
        <v>23</v>
      </c>
      <c r="E92" s="5" t="s">
        <v>245</v>
      </c>
      <c r="F92" t="s">
        <v>246</v>
      </c>
      <c r="G92" t="e">
        <v>#N/A</v>
      </c>
      <c r="H92" t="e">
        <v>#N/A</v>
      </c>
      <c r="I92" t="e">
        <v>#N/A</v>
      </c>
      <c r="J92" t="e">
        <v>#N/A</v>
      </c>
      <c r="K92" t="e">
        <v>#N/A</v>
      </c>
      <c r="L92" t="e">
        <v>#N/A</v>
      </c>
      <c r="P92" t="e">
        <f>VLOOKUP(E92,'one timer recency'!$G$3:$I$85,2,0)</f>
        <v>#N/A</v>
      </c>
      <c r="Q92" t="e">
        <f>VLOOKUP(E92,'one timer recency'!$G$3:$I$85,3,0)</f>
        <v>#N/A</v>
      </c>
      <c r="U92" t="e">
        <f>VLOOKUP(E92,'repeater recency'!$G:$I,2,0)</f>
        <v>#N/A</v>
      </c>
      <c r="V92" t="e">
        <f>VLOOKUP(E92,'repeater recency'!$G:$I,3,0)</f>
        <v>#N/A</v>
      </c>
    </row>
    <row r="93" spans="1:22">
      <c r="A93" s="5" t="s">
        <v>62</v>
      </c>
      <c r="B93" s="5" t="s">
        <v>247</v>
      </c>
      <c r="C93" s="5" t="s">
        <v>195</v>
      </c>
      <c r="D93" s="5" t="s">
        <v>23</v>
      </c>
      <c r="E93" s="5" t="s">
        <v>248</v>
      </c>
      <c r="F93" t="s">
        <v>249</v>
      </c>
      <c r="G93" t="e">
        <v>#N/A</v>
      </c>
      <c r="H93" t="e">
        <v>#N/A</v>
      </c>
      <c r="I93" t="e">
        <v>#N/A</v>
      </c>
      <c r="J93" t="e">
        <v>#N/A</v>
      </c>
      <c r="K93" t="e">
        <v>#N/A</v>
      </c>
      <c r="L93" t="e">
        <v>#N/A</v>
      </c>
      <c r="P93" t="e">
        <f>VLOOKUP(E93,'one timer recency'!$G$3:$I$85,2,0)</f>
        <v>#N/A</v>
      </c>
      <c r="Q93" t="e">
        <f>VLOOKUP(E93,'one timer recency'!$G$3:$I$85,3,0)</f>
        <v>#N/A</v>
      </c>
      <c r="U93" t="e">
        <f>VLOOKUP(E93,'repeater recency'!$G:$I,2,0)</f>
        <v>#N/A</v>
      </c>
      <c r="V93" t="e">
        <f>VLOOKUP(E93,'repeater recency'!$G:$I,3,0)</f>
        <v>#N/A</v>
      </c>
    </row>
    <row r="94" spans="1:22">
      <c r="A94" s="5" t="s">
        <v>62</v>
      </c>
      <c r="B94" s="5" t="s">
        <v>177</v>
      </c>
      <c r="C94" s="5" t="s">
        <v>22</v>
      </c>
      <c r="D94" s="5" t="s">
        <v>23</v>
      </c>
      <c r="E94" s="5" t="s">
        <v>250</v>
      </c>
      <c r="F94" t="s">
        <v>251</v>
      </c>
      <c r="G94" t="e">
        <v>#N/A</v>
      </c>
      <c r="H94" t="e">
        <v>#N/A</v>
      </c>
      <c r="I94" t="e">
        <v>#N/A</v>
      </c>
      <c r="J94" t="e">
        <v>#N/A</v>
      </c>
      <c r="K94" t="e">
        <v>#N/A</v>
      </c>
      <c r="L94" t="e">
        <v>#N/A</v>
      </c>
      <c r="P94" t="e">
        <f>VLOOKUP(E94,'one timer recency'!$G$3:$I$85,2,0)</f>
        <v>#N/A</v>
      </c>
      <c r="Q94" t="e">
        <f>VLOOKUP(E94,'one timer recency'!$G$3:$I$85,3,0)</f>
        <v>#N/A</v>
      </c>
      <c r="U94" t="e">
        <f>VLOOKUP(E94,'repeater recency'!$G:$I,2,0)</f>
        <v>#N/A</v>
      </c>
      <c r="V94" t="e">
        <f>VLOOKUP(E94,'repeater recency'!$G:$I,3,0)</f>
        <v>#N/A</v>
      </c>
    </row>
    <row r="95" spans="1:22">
      <c r="A95" s="5" t="s">
        <v>62</v>
      </c>
      <c r="B95" s="5" t="s">
        <v>252</v>
      </c>
      <c r="C95" s="5" t="s">
        <v>28</v>
      </c>
      <c r="D95" s="5" t="s">
        <v>23</v>
      </c>
      <c r="E95" s="5" t="s">
        <v>253</v>
      </c>
      <c r="F95" t="s">
        <v>254</v>
      </c>
      <c r="G95" t="e">
        <v>#N/A</v>
      </c>
      <c r="H95" t="e">
        <v>#N/A</v>
      </c>
      <c r="I95" t="e">
        <v>#N/A</v>
      </c>
      <c r="J95" t="e">
        <v>#N/A</v>
      </c>
      <c r="K95" t="e">
        <v>#N/A</v>
      </c>
      <c r="L95" t="e">
        <v>#N/A</v>
      </c>
      <c r="P95" t="e">
        <f>VLOOKUP(E95,'one timer recency'!$G$3:$I$85,2,0)</f>
        <v>#N/A</v>
      </c>
      <c r="Q95" t="e">
        <f>VLOOKUP(E95,'one timer recency'!$G$3:$I$85,3,0)</f>
        <v>#N/A</v>
      </c>
      <c r="U95" t="e">
        <f>VLOOKUP(E95,'repeater recency'!$G:$I,2,0)</f>
        <v>#N/A</v>
      </c>
      <c r="V95" t="e">
        <f>VLOOKUP(E95,'repeater recency'!$G:$I,3,0)</f>
        <v>#N/A</v>
      </c>
    </row>
    <row r="96" spans="1:22">
      <c r="A96" s="5" t="s">
        <v>20</v>
      </c>
      <c r="B96" s="5" t="s">
        <v>125</v>
      </c>
      <c r="C96" s="5" t="s">
        <v>22</v>
      </c>
      <c r="D96" s="5" t="s">
        <v>23</v>
      </c>
      <c r="E96" s="5" t="s">
        <v>255</v>
      </c>
      <c r="F96" t="s">
        <v>256</v>
      </c>
      <c r="G96" t="e">
        <v>#N/A</v>
      </c>
      <c r="H96" t="e">
        <v>#N/A</v>
      </c>
      <c r="I96" t="e">
        <v>#N/A</v>
      </c>
      <c r="J96" t="e">
        <v>#N/A</v>
      </c>
      <c r="K96" t="e">
        <v>#N/A</v>
      </c>
      <c r="L96" t="e">
        <v>#N/A</v>
      </c>
      <c r="P96" t="e">
        <f>VLOOKUP(E96,'one timer recency'!$G$3:$I$85,2,0)</f>
        <v>#N/A</v>
      </c>
      <c r="Q96" t="e">
        <f>VLOOKUP(E96,'one timer recency'!$G$3:$I$85,3,0)</f>
        <v>#N/A</v>
      </c>
      <c r="U96" t="e">
        <f>VLOOKUP(E96,'repeater recency'!$G:$I,2,0)</f>
        <v>#N/A</v>
      </c>
      <c r="V96" t="e">
        <f>VLOOKUP(E96,'repeater recency'!$G:$I,3,0)</f>
        <v>#N/A</v>
      </c>
    </row>
    <row r="97" spans="1:22">
      <c r="A97" s="5" t="s">
        <v>62</v>
      </c>
      <c r="B97" s="5" t="s">
        <v>252</v>
      </c>
      <c r="C97" s="5" t="s">
        <v>22</v>
      </c>
      <c r="D97" s="5" t="s">
        <v>23</v>
      </c>
      <c r="E97" s="5" t="s">
        <v>257</v>
      </c>
      <c r="F97" t="s">
        <v>258</v>
      </c>
      <c r="G97" t="e">
        <v>#N/A</v>
      </c>
      <c r="H97" t="e">
        <v>#N/A</v>
      </c>
      <c r="I97" t="e">
        <v>#N/A</v>
      </c>
      <c r="J97" t="e">
        <v>#N/A</v>
      </c>
      <c r="K97" t="e">
        <v>#N/A</v>
      </c>
      <c r="L97" t="e">
        <v>#N/A</v>
      </c>
      <c r="P97" t="e">
        <f>VLOOKUP(E97,'one timer recency'!$G$3:$I$85,2,0)</f>
        <v>#N/A</v>
      </c>
      <c r="Q97" t="e">
        <f>VLOOKUP(E97,'one timer recency'!$G$3:$I$85,3,0)</f>
        <v>#N/A</v>
      </c>
      <c r="U97" t="e">
        <f>VLOOKUP(E97,'repeater recency'!$G:$I,2,0)</f>
        <v>#N/A</v>
      </c>
      <c r="V97" t="e">
        <f>VLOOKUP(E97,'repeater recency'!$G:$I,3,0)</f>
        <v>#N/A</v>
      </c>
    </row>
    <row r="98" spans="1:22">
      <c r="A98" s="5" t="s">
        <v>20</v>
      </c>
      <c r="B98" s="5" t="s">
        <v>125</v>
      </c>
      <c r="C98" s="5" t="s">
        <v>22</v>
      </c>
      <c r="D98" s="5" t="s">
        <v>23</v>
      </c>
      <c r="E98" s="5" t="s">
        <v>259</v>
      </c>
      <c r="F98" t="s">
        <v>260</v>
      </c>
      <c r="G98" t="e">
        <v>#N/A</v>
      </c>
      <c r="H98" t="e">
        <v>#N/A</v>
      </c>
      <c r="I98" t="e">
        <v>#N/A</v>
      </c>
      <c r="J98" t="e">
        <v>#N/A</v>
      </c>
      <c r="K98" t="e">
        <v>#N/A</v>
      </c>
      <c r="L98" t="e">
        <v>#N/A</v>
      </c>
      <c r="P98" t="e">
        <f>VLOOKUP(E98,'one timer recency'!$G$3:$I$85,2,0)</f>
        <v>#N/A</v>
      </c>
      <c r="Q98" t="e">
        <f>VLOOKUP(E98,'one timer recency'!$G$3:$I$85,3,0)</f>
        <v>#N/A</v>
      </c>
      <c r="U98" t="e">
        <f>VLOOKUP(E98,'repeater recency'!$G:$I,2,0)</f>
        <v>#N/A</v>
      </c>
      <c r="V98" t="e">
        <f>VLOOKUP(E98,'repeater recency'!$G:$I,3,0)</f>
        <v>#N/A</v>
      </c>
    </row>
    <row r="99" spans="1:22">
      <c r="A99" s="5" t="s">
        <v>20</v>
      </c>
      <c r="B99" s="5" t="s">
        <v>46</v>
      </c>
      <c r="C99" s="5" t="s">
        <v>22</v>
      </c>
      <c r="D99" s="5" t="s">
        <v>23</v>
      </c>
      <c r="E99" s="5" t="s">
        <v>261</v>
      </c>
      <c r="F99" t="s">
        <v>262</v>
      </c>
      <c r="G99" t="e">
        <v>#N/A</v>
      </c>
      <c r="H99" t="e">
        <v>#N/A</v>
      </c>
      <c r="I99" t="e">
        <v>#N/A</v>
      </c>
      <c r="J99" t="e">
        <v>#N/A</v>
      </c>
      <c r="K99" t="e">
        <v>#N/A</v>
      </c>
      <c r="L99" t="e">
        <v>#N/A</v>
      </c>
      <c r="P99" t="e">
        <f>VLOOKUP(E99,'one timer recency'!$G$3:$I$85,2,0)</f>
        <v>#N/A</v>
      </c>
      <c r="Q99" t="e">
        <f>VLOOKUP(E99,'one timer recency'!$G$3:$I$85,3,0)</f>
        <v>#N/A</v>
      </c>
      <c r="U99" t="e">
        <f>VLOOKUP(E99,'repeater recency'!$G:$I,2,0)</f>
        <v>#N/A</v>
      </c>
      <c r="V99" t="e">
        <f>VLOOKUP(E99,'repeater recency'!$G:$I,3,0)</f>
        <v>#N/A</v>
      </c>
    </row>
    <row r="100" spans="1:22">
      <c r="A100" s="5" t="s">
        <v>26</v>
      </c>
      <c r="B100" s="5" t="s">
        <v>263</v>
      </c>
      <c r="C100" s="5" t="s">
        <v>28</v>
      </c>
      <c r="D100" s="5" t="s">
        <v>23</v>
      </c>
      <c r="E100" s="5" t="s">
        <v>264</v>
      </c>
      <c r="F100" t="s">
        <v>265</v>
      </c>
      <c r="G100" t="e">
        <v>#N/A</v>
      </c>
      <c r="H100" t="e">
        <v>#N/A</v>
      </c>
      <c r="I100" t="e">
        <v>#N/A</v>
      </c>
      <c r="J100" t="e">
        <v>#N/A</v>
      </c>
      <c r="K100" t="e">
        <v>#N/A</v>
      </c>
      <c r="L100" t="e">
        <v>#N/A</v>
      </c>
      <c r="P100" t="e">
        <f>VLOOKUP(E100,'one timer recency'!$G$3:$I$85,2,0)</f>
        <v>#N/A</v>
      </c>
      <c r="Q100" t="e">
        <f>VLOOKUP(E100,'one timer recency'!$G$3:$I$85,3,0)</f>
        <v>#N/A</v>
      </c>
      <c r="U100" t="e">
        <f>VLOOKUP(E100,'repeater recency'!$G:$I,2,0)</f>
        <v>#N/A</v>
      </c>
      <c r="V100" t="e">
        <f>VLOOKUP(E100,'repeater recency'!$G:$I,3,0)</f>
        <v>#N/A</v>
      </c>
    </row>
    <row r="101" spans="1:22">
      <c r="A101" s="5" t="s">
        <v>20</v>
      </c>
      <c r="B101" s="5" t="s">
        <v>125</v>
      </c>
      <c r="C101" s="5" t="s">
        <v>22</v>
      </c>
      <c r="D101" s="5" t="s">
        <v>168</v>
      </c>
      <c r="E101" s="5" t="s">
        <v>266</v>
      </c>
      <c r="F101" t="s">
        <v>267</v>
      </c>
      <c r="G101" t="e">
        <v>#N/A</v>
      </c>
      <c r="H101" t="e">
        <v>#N/A</v>
      </c>
      <c r="I101" t="e">
        <v>#N/A</v>
      </c>
      <c r="J101" t="e">
        <v>#N/A</v>
      </c>
      <c r="K101" t="e">
        <v>#N/A</v>
      </c>
      <c r="L101" t="e">
        <v>#N/A</v>
      </c>
      <c r="P101" t="e">
        <f>VLOOKUP(E101,'one timer recency'!$G$3:$I$85,2,0)</f>
        <v>#N/A</v>
      </c>
      <c r="Q101" t="e">
        <f>VLOOKUP(E101,'one timer recency'!$G$3:$I$85,3,0)</f>
        <v>#N/A</v>
      </c>
      <c r="U101" t="e">
        <f>VLOOKUP(E101,'repeater recency'!$G:$I,2,0)</f>
        <v>#N/A</v>
      </c>
      <c r="V101" t="e">
        <f>VLOOKUP(E101,'repeater recency'!$G:$I,3,0)</f>
        <v>#N/A</v>
      </c>
    </row>
    <row r="102" spans="1:22">
      <c r="A102" s="5" t="s">
        <v>41</v>
      </c>
      <c r="B102" s="5" t="s">
        <v>59</v>
      </c>
      <c r="C102" s="5" t="s">
        <v>28</v>
      </c>
      <c r="D102" s="5" t="s">
        <v>23</v>
      </c>
      <c r="E102" s="5" t="s">
        <v>268</v>
      </c>
      <c r="F102" t="s">
        <v>269</v>
      </c>
      <c r="G102" t="e">
        <v>#N/A</v>
      </c>
      <c r="H102" t="e">
        <v>#N/A</v>
      </c>
      <c r="I102" t="e">
        <v>#N/A</v>
      </c>
      <c r="J102" t="e">
        <v>#N/A</v>
      </c>
      <c r="K102" t="e">
        <v>#N/A</v>
      </c>
      <c r="L102" t="e">
        <v>#N/A</v>
      </c>
      <c r="P102" t="e">
        <f>VLOOKUP(E102,'one timer recency'!$G$3:$I$85,2,0)</f>
        <v>#N/A</v>
      </c>
      <c r="Q102" t="e">
        <f>VLOOKUP(E102,'one timer recency'!$G$3:$I$85,3,0)</f>
        <v>#N/A</v>
      </c>
      <c r="U102" t="e">
        <f>VLOOKUP(E102,'repeater recency'!$G:$I,2,0)</f>
        <v>#N/A</v>
      </c>
      <c r="V102" t="e">
        <f>VLOOKUP(E102,'repeater recency'!$G:$I,3,0)</f>
        <v>#N/A</v>
      </c>
    </row>
    <row r="103" spans="1:22">
      <c r="A103" s="5" t="s">
        <v>41</v>
      </c>
      <c r="B103" s="5" t="s">
        <v>233</v>
      </c>
      <c r="C103" s="5" t="s">
        <v>28</v>
      </c>
      <c r="D103" s="5" t="s">
        <v>43</v>
      </c>
      <c r="E103" s="5" t="s">
        <v>270</v>
      </c>
      <c r="F103" t="s">
        <v>271</v>
      </c>
      <c r="G103" t="e">
        <v>#N/A</v>
      </c>
      <c r="H103" t="e">
        <v>#N/A</v>
      </c>
      <c r="I103" t="e">
        <v>#N/A</v>
      </c>
      <c r="J103" t="e">
        <v>#N/A</v>
      </c>
      <c r="K103" t="e">
        <v>#N/A</v>
      </c>
      <c r="L103" t="e">
        <v>#N/A</v>
      </c>
      <c r="P103" t="e">
        <f>VLOOKUP(E103,'one timer recency'!$G$3:$I$85,2,0)</f>
        <v>#N/A</v>
      </c>
      <c r="Q103" t="e">
        <f>VLOOKUP(E103,'one timer recency'!$G$3:$I$85,3,0)</f>
        <v>#N/A</v>
      </c>
      <c r="U103" t="e">
        <f>VLOOKUP(E103,'repeater recency'!$G:$I,2,0)</f>
        <v>#N/A</v>
      </c>
      <c r="V103" t="e">
        <f>VLOOKUP(E103,'repeater recency'!$G:$I,3,0)</f>
        <v>#N/A</v>
      </c>
    </row>
  </sheetData>
  <mergeCells count="2">
    <mergeCell ref="N2:Q2"/>
    <mergeCell ref="S2:V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D9284-5363-4E97-8361-87C474EBFB1B}">
  <dimension ref="A1:J86"/>
  <sheetViews>
    <sheetView workbookViewId="0"/>
  </sheetViews>
  <sheetFormatPr defaultRowHeight="15"/>
  <cols>
    <col min="7" max="7" width="30.85546875" bestFit="1" customWidth="1"/>
    <col min="8" max="8" width="16.28515625" bestFit="1" customWidth="1"/>
    <col min="9" max="9" width="6" bestFit="1" customWidth="1"/>
    <col min="10" max="10" width="11.28515625" bestFit="1" customWidth="1"/>
  </cols>
  <sheetData>
    <row r="1" spans="1:10">
      <c r="A1" t="s">
        <v>272</v>
      </c>
      <c r="B1" t="s">
        <v>273</v>
      </c>
      <c r="C1" t="s">
        <v>274</v>
      </c>
      <c r="G1" s="7" t="s">
        <v>275</v>
      </c>
      <c r="H1" s="7" t="s">
        <v>276</v>
      </c>
    </row>
    <row r="2" spans="1:10">
      <c r="A2" t="s">
        <v>123</v>
      </c>
      <c r="B2" t="s">
        <v>277</v>
      </c>
      <c r="C2">
        <v>218</v>
      </c>
      <c r="G2" s="7" t="s">
        <v>278</v>
      </c>
      <c r="H2" t="s">
        <v>277</v>
      </c>
      <c r="I2" t="s">
        <v>279</v>
      </c>
      <c r="J2" t="s">
        <v>280</v>
      </c>
    </row>
    <row r="3" spans="1:10">
      <c r="A3" t="s">
        <v>137</v>
      </c>
      <c r="B3" t="s">
        <v>279</v>
      </c>
      <c r="C3">
        <v>136</v>
      </c>
      <c r="G3" s="8" t="s">
        <v>123</v>
      </c>
      <c r="H3">
        <v>218</v>
      </c>
      <c r="J3">
        <v>218</v>
      </c>
    </row>
    <row r="4" spans="1:10">
      <c r="A4" t="s">
        <v>112</v>
      </c>
      <c r="B4" t="s">
        <v>279</v>
      </c>
      <c r="C4">
        <v>292</v>
      </c>
      <c r="G4" s="8" t="s">
        <v>137</v>
      </c>
      <c r="I4">
        <v>136</v>
      </c>
      <c r="J4">
        <v>136</v>
      </c>
    </row>
    <row r="5" spans="1:10">
      <c r="A5" t="s">
        <v>126</v>
      </c>
      <c r="B5" t="s">
        <v>279</v>
      </c>
      <c r="C5">
        <v>918</v>
      </c>
      <c r="G5" s="8" t="s">
        <v>112</v>
      </c>
      <c r="I5">
        <v>292</v>
      </c>
      <c r="J5">
        <v>292</v>
      </c>
    </row>
    <row r="6" spans="1:10">
      <c r="A6" t="s">
        <v>169</v>
      </c>
      <c r="B6" t="s">
        <v>277</v>
      </c>
      <c r="C6">
        <v>338</v>
      </c>
      <c r="G6" s="8" t="s">
        <v>126</v>
      </c>
      <c r="I6">
        <v>918</v>
      </c>
      <c r="J6">
        <v>918</v>
      </c>
    </row>
    <row r="7" spans="1:10">
      <c r="A7" t="s">
        <v>68</v>
      </c>
      <c r="B7" t="s">
        <v>277</v>
      </c>
      <c r="C7">
        <v>803</v>
      </c>
      <c r="G7" s="8" t="s">
        <v>169</v>
      </c>
      <c r="H7">
        <v>338</v>
      </c>
      <c r="J7">
        <v>338</v>
      </c>
    </row>
    <row r="8" spans="1:10">
      <c r="A8" t="s">
        <v>154</v>
      </c>
      <c r="B8" t="s">
        <v>279</v>
      </c>
      <c r="C8">
        <v>554</v>
      </c>
      <c r="G8" s="8" t="s">
        <v>68</v>
      </c>
      <c r="H8">
        <v>803</v>
      </c>
      <c r="J8">
        <v>803</v>
      </c>
    </row>
    <row r="9" spans="1:10">
      <c r="A9" t="s">
        <v>148</v>
      </c>
      <c r="B9" t="s">
        <v>279</v>
      </c>
      <c r="C9">
        <v>315</v>
      </c>
      <c r="G9" s="8" t="s">
        <v>154</v>
      </c>
      <c r="I9">
        <v>554</v>
      </c>
      <c r="J9">
        <v>554</v>
      </c>
    </row>
    <row r="10" spans="1:10">
      <c r="A10" t="s">
        <v>152</v>
      </c>
      <c r="B10" t="s">
        <v>279</v>
      </c>
      <c r="C10">
        <v>415</v>
      </c>
      <c r="G10" s="8" t="s">
        <v>148</v>
      </c>
      <c r="I10">
        <v>315</v>
      </c>
      <c r="J10">
        <v>315</v>
      </c>
    </row>
    <row r="11" spans="1:10">
      <c r="A11" t="s">
        <v>54</v>
      </c>
      <c r="B11" t="s">
        <v>277</v>
      </c>
      <c r="C11">
        <v>184</v>
      </c>
      <c r="G11" s="8" t="s">
        <v>152</v>
      </c>
      <c r="I11">
        <v>415</v>
      </c>
      <c r="J11">
        <v>415</v>
      </c>
    </row>
    <row r="12" spans="1:10">
      <c r="A12" t="s">
        <v>44</v>
      </c>
      <c r="B12" t="s">
        <v>279</v>
      </c>
      <c r="C12">
        <v>512</v>
      </c>
      <c r="G12" s="8" t="s">
        <v>54</v>
      </c>
      <c r="H12">
        <v>184</v>
      </c>
      <c r="J12">
        <v>184</v>
      </c>
    </row>
    <row r="13" spans="1:10">
      <c r="A13" t="s">
        <v>49</v>
      </c>
      <c r="B13" t="s">
        <v>279</v>
      </c>
      <c r="C13">
        <v>176</v>
      </c>
      <c r="G13" s="8" t="s">
        <v>44</v>
      </c>
      <c r="I13">
        <v>512</v>
      </c>
      <c r="J13">
        <v>512</v>
      </c>
    </row>
    <row r="14" spans="1:10">
      <c r="A14" t="s">
        <v>135</v>
      </c>
      <c r="B14" t="s">
        <v>279</v>
      </c>
      <c r="C14">
        <v>1364</v>
      </c>
      <c r="G14" s="8" t="s">
        <v>49</v>
      </c>
      <c r="I14">
        <v>176</v>
      </c>
      <c r="J14">
        <v>176</v>
      </c>
    </row>
    <row r="15" spans="1:10">
      <c r="A15" t="s">
        <v>95</v>
      </c>
      <c r="B15" t="s">
        <v>279</v>
      </c>
      <c r="C15">
        <v>571</v>
      </c>
      <c r="G15" s="8" t="s">
        <v>135</v>
      </c>
      <c r="I15">
        <v>1364</v>
      </c>
      <c r="J15">
        <v>1364</v>
      </c>
    </row>
    <row r="16" spans="1:10">
      <c r="A16" t="s">
        <v>150</v>
      </c>
      <c r="B16" t="s">
        <v>277</v>
      </c>
      <c r="C16">
        <v>184</v>
      </c>
      <c r="G16" s="8" t="s">
        <v>95</v>
      </c>
      <c r="I16">
        <v>571</v>
      </c>
      <c r="J16">
        <v>571</v>
      </c>
    </row>
    <row r="17" spans="1:10">
      <c r="A17" t="s">
        <v>146</v>
      </c>
      <c r="B17" t="s">
        <v>277</v>
      </c>
      <c r="C17">
        <v>355</v>
      </c>
      <c r="G17" s="8" t="s">
        <v>150</v>
      </c>
      <c r="H17">
        <v>184</v>
      </c>
      <c r="J17">
        <v>184</v>
      </c>
    </row>
    <row r="18" spans="1:10">
      <c r="A18" t="s">
        <v>52</v>
      </c>
      <c r="B18" t="s">
        <v>279</v>
      </c>
      <c r="C18">
        <v>344</v>
      </c>
      <c r="G18" s="8" t="s">
        <v>146</v>
      </c>
      <c r="H18">
        <v>355</v>
      </c>
      <c r="J18">
        <v>355</v>
      </c>
    </row>
    <row r="19" spans="1:10">
      <c r="A19" t="s">
        <v>199</v>
      </c>
      <c r="B19" t="s">
        <v>279</v>
      </c>
      <c r="C19">
        <v>144</v>
      </c>
      <c r="G19" s="8" t="s">
        <v>52</v>
      </c>
      <c r="I19">
        <v>344</v>
      </c>
      <c r="J19">
        <v>344</v>
      </c>
    </row>
    <row r="20" spans="1:10">
      <c r="A20" t="s">
        <v>234</v>
      </c>
      <c r="B20" t="s">
        <v>277</v>
      </c>
      <c r="C20">
        <v>16</v>
      </c>
      <c r="G20" s="8" t="s">
        <v>199</v>
      </c>
      <c r="I20">
        <v>144</v>
      </c>
      <c r="J20">
        <v>144</v>
      </c>
    </row>
    <row r="21" spans="1:10">
      <c r="A21" t="s">
        <v>47</v>
      </c>
      <c r="B21" t="s">
        <v>279</v>
      </c>
      <c r="C21">
        <v>118</v>
      </c>
      <c r="G21" s="8" t="s">
        <v>234</v>
      </c>
      <c r="H21">
        <v>16</v>
      </c>
      <c r="J21">
        <v>16</v>
      </c>
    </row>
    <row r="22" spans="1:10">
      <c r="A22" t="s">
        <v>121</v>
      </c>
      <c r="B22" t="s">
        <v>279</v>
      </c>
      <c r="C22">
        <v>202</v>
      </c>
      <c r="G22" s="8" t="s">
        <v>47</v>
      </c>
      <c r="I22">
        <v>118</v>
      </c>
      <c r="J22">
        <v>118</v>
      </c>
    </row>
    <row r="23" spans="1:10">
      <c r="A23" t="s">
        <v>97</v>
      </c>
      <c r="B23" t="s">
        <v>279</v>
      </c>
      <c r="C23">
        <v>303</v>
      </c>
      <c r="G23" s="8" t="s">
        <v>121</v>
      </c>
      <c r="I23">
        <v>202</v>
      </c>
      <c r="J23">
        <v>202</v>
      </c>
    </row>
    <row r="24" spans="1:10">
      <c r="A24" t="s">
        <v>99</v>
      </c>
      <c r="B24" t="s">
        <v>277</v>
      </c>
      <c r="C24">
        <v>149</v>
      </c>
      <c r="G24" s="8" t="s">
        <v>97</v>
      </c>
      <c r="I24">
        <v>303</v>
      </c>
      <c r="J24">
        <v>303</v>
      </c>
    </row>
    <row r="25" spans="1:10">
      <c r="A25" t="s">
        <v>133</v>
      </c>
      <c r="B25" t="s">
        <v>279</v>
      </c>
      <c r="C25">
        <v>339</v>
      </c>
      <c r="G25" s="8" t="s">
        <v>99</v>
      </c>
      <c r="H25">
        <v>149</v>
      </c>
      <c r="J25">
        <v>149</v>
      </c>
    </row>
    <row r="26" spans="1:10">
      <c r="A26" t="s">
        <v>166</v>
      </c>
      <c r="B26" t="s">
        <v>279</v>
      </c>
      <c r="C26">
        <v>540</v>
      </c>
      <c r="G26" s="8" t="s">
        <v>133</v>
      </c>
      <c r="I26">
        <v>339</v>
      </c>
      <c r="J26">
        <v>339</v>
      </c>
    </row>
    <row r="27" spans="1:10">
      <c r="A27" t="s">
        <v>160</v>
      </c>
      <c r="B27" t="s">
        <v>279</v>
      </c>
      <c r="C27">
        <v>60</v>
      </c>
      <c r="G27" s="8" t="s">
        <v>166</v>
      </c>
      <c r="I27">
        <v>540</v>
      </c>
      <c r="J27">
        <v>540</v>
      </c>
    </row>
    <row r="28" spans="1:10">
      <c r="A28" t="s">
        <v>189</v>
      </c>
      <c r="B28" t="s">
        <v>279</v>
      </c>
      <c r="C28">
        <v>86</v>
      </c>
      <c r="G28" s="8" t="s">
        <v>160</v>
      </c>
      <c r="I28">
        <v>60</v>
      </c>
      <c r="J28">
        <v>60</v>
      </c>
    </row>
    <row r="29" spans="1:10">
      <c r="A29" t="s">
        <v>156</v>
      </c>
      <c r="B29" t="s">
        <v>279</v>
      </c>
      <c r="C29">
        <v>431</v>
      </c>
      <c r="G29" s="8" t="s">
        <v>189</v>
      </c>
      <c r="I29">
        <v>86</v>
      </c>
      <c r="J29">
        <v>86</v>
      </c>
    </row>
    <row r="30" spans="1:10">
      <c r="A30" t="s">
        <v>171</v>
      </c>
      <c r="B30" t="s">
        <v>279</v>
      </c>
      <c r="C30">
        <v>237</v>
      </c>
      <c r="G30" s="8" t="s">
        <v>156</v>
      </c>
      <c r="I30">
        <v>431</v>
      </c>
      <c r="J30">
        <v>431</v>
      </c>
    </row>
    <row r="31" spans="1:10">
      <c r="A31" t="s">
        <v>203</v>
      </c>
      <c r="B31" t="s">
        <v>277</v>
      </c>
      <c r="C31">
        <v>82</v>
      </c>
      <c r="G31" s="8" t="s">
        <v>171</v>
      </c>
      <c r="I31">
        <v>237</v>
      </c>
      <c r="J31">
        <v>237</v>
      </c>
    </row>
    <row r="32" spans="1:10">
      <c r="A32" t="s">
        <v>229</v>
      </c>
      <c r="B32" t="s">
        <v>277</v>
      </c>
      <c r="C32">
        <v>17</v>
      </c>
      <c r="G32" s="8" t="s">
        <v>203</v>
      </c>
      <c r="H32">
        <v>82</v>
      </c>
      <c r="J32">
        <v>82</v>
      </c>
    </row>
    <row r="33" spans="1:10">
      <c r="A33" t="s">
        <v>218</v>
      </c>
      <c r="B33" t="s">
        <v>277</v>
      </c>
      <c r="C33">
        <v>43</v>
      </c>
      <c r="G33" s="8" t="s">
        <v>229</v>
      </c>
      <c r="H33">
        <v>17</v>
      </c>
      <c r="J33">
        <v>17</v>
      </c>
    </row>
    <row r="34" spans="1:10">
      <c r="A34" t="s">
        <v>238</v>
      </c>
      <c r="B34" t="s">
        <v>277</v>
      </c>
      <c r="C34">
        <v>1</v>
      </c>
      <c r="G34" s="8" t="s">
        <v>218</v>
      </c>
      <c r="H34">
        <v>43</v>
      </c>
      <c r="J34">
        <v>43</v>
      </c>
    </row>
    <row r="35" spans="1:10">
      <c r="A35" t="s">
        <v>210</v>
      </c>
      <c r="B35" t="s">
        <v>277</v>
      </c>
      <c r="C35">
        <v>158</v>
      </c>
      <c r="G35" s="8" t="s">
        <v>238</v>
      </c>
      <c r="H35">
        <v>1</v>
      </c>
      <c r="J35">
        <v>1</v>
      </c>
    </row>
    <row r="36" spans="1:10">
      <c r="A36" t="s">
        <v>223</v>
      </c>
      <c r="B36" t="s">
        <v>277</v>
      </c>
      <c r="C36">
        <v>49</v>
      </c>
      <c r="G36" s="8" t="s">
        <v>210</v>
      </c>
      <c r="H36">
        <v>158</v>
      </c>
      <c r="J36">
        <v>158</v>
      </c>
    </row>
    <row r="37" spans="1:10">
      <c r="A37" t="s">
        <v>225</v>
      </c>
      <c r="B37" t="s">
        <v>277</v>
      </c>
      <c r="C37">
        <v>23</v>
      </c>
      <c r="G37" s="8" t="s">
        <v>223</v>
      </c>
      <c r="H37">
        <v>49</v>
      </c>
      <c r="J37">
        <v>49</v>
      </c>
    </row>
    <row r="38" spans="1:10">
      <c r="A38" t="s">
        <v>90</v>
      </c>
      <c r="B38" t="s">
        <v>279</v>
      </c>
      <c r="C38">
        <v>278</v>
      </c>
      <c r="G38" s="8" t="s">
        <v>225</v>
      </c>
      <c r="H38">
        <v>23</v>
      </c>
      <c r="J38">
        <v>23</v>
      </c>
    </row>
    <row r="39" spans="1:10">
      <c r="A39" t="s">
        <v>115</v>
      </c>
      <c r="B39" t="s">
        <v>277</v>
      </c>
      <c r="C39">
        <v>522</v>
      </c>
      <c r="G39" s="8" t="s">
        <v>90</v>
      </c>
      <c r="I39">
        <v>278</v>
      </c>
      <c r="J39">
        <v>278</v>
      </c>
    </row>
    <row r="40" spans="1:10">
      <c r="A40" t="s">
        <v>220</v>
      </c>
      <c r="B40" t="s">
        <v>277</v>
      </c>
      <c r="C40">
        <v>216</v>
      </c>
      <c r="G40" s="8" t="s">
        <v>115</v>
      </c>
      <c r="H40">
        <v>522</v>
      </c>
      <c r="J40">
        <v>522</v>
      </c>
    </row>
    <row r="41" spans="1:10">
      <c r="A41" t="s">
        <v>231</v>
      </c>
      <c r="B41" t="s">
        <v>277</v>
      </c>
      <c r="C41">
        <v>28</v>
      </c>
      <c r="G41" s="8" t="s">
        <v>220</v>
      </c>
      <c r="H41">
        <v>216</v>
      </c>
      <c r="J41">
        <v>216</v>
      </c>
    </row>
    <row r="42" spans="1:10">
      <c r="A42" t="s">
        <v>104</v>
      </c>
      <c r="B42" t="s">
        <v>279</v>
      </c>
      <c r="C42">
        <v>591</v>
      </c>
      <c r="G42" s="8" t="s">
        <v>231</v>
      </c>
      <c r="H42">
        <v>28</v>
      </c>
      <c r="J42">
        <v>28</v>
      </c>
    </row>
    <row r="43" spans="1:10">
      <c r="A43" t="s">
        <v>60</v>
      </c>
      <c r="B43" t="s">
        <v>279</v>
      </c>
      <c r="C43">
        <v>1624</v>
      </c>
      <c r="G43" s="8" t="s">
        <v>104</v>
      </c>
      <c r="I43">
        <v>591</v>
      </c>
      <c r="J43">
        <v>591</v>
      </c>
    </row>
    <row r="44" spans="1:10">
      <c r="A44" t="s">
        <v>131</v>
      </c>
      <c r="B44" t="s">
        <v>277</v>
      </c>
      <c r="C44">
        <v>585</v>
      </c>
      <c r="G44" s="8" t="s">
        <v>60</v>
      </c>
      <c r="I44">
        <v>1624</v>
      </c>
      <c r="J44">
        <v>1624</v>
      </c>
    </row>
    <row r="45" spans="1:10">
      <c r="A45" t="s">
        <v>109</v>
      </c>
      <c r="B45" t="s">
        <v>279</v>
      </c>
      <c r="C45">
        <v>339</v>
      </c>
      <c r="G45" s="8" t="s">
        <v>131</v>
      </c>
      <c r="H45">
        <v>585</v>
      </c>
      <c r="J45">
        <v>585</v>
      </c>
    </row>
    <row r="46" spans="1:10">
      <c r="A46" t="s">
        <v>173</v>
      </c>
      <c r="B46" t="s">
        <v>277</v>
      </c>
      <c r="C46">
        <v>177</v>
      </c>
      <c r="G46" s="8" t="s">
        <v>109</v>
      </c>
      <c r="I46">
        <v>339</v>
      </c>
      <c r="J46">
        <v>339</v>
      </c>
    </row>
    <row r="47" spans="1:10">
      <c r="A47" t="s">
        <v>24</v>
      </c>
      <c r="B47" t="s">
        <v>279</v>
      </c>
      <c r="C47">
        <v>241</v>
      </c>
      <c r="G47" s="8" t="s">
        <v>173</v>
      </c>
      <c r="H47">
        <v>177</v>
      </c>
      <c r="J47">
        <v>177</v>
      </c>
    </row>
    <row r="48" spans="1:10">
      <c r="A48" t="s">
        <v>117</v>
      </c>
      <c r="B48" t="s">
        <v>279</v>
      </c>
      <c r="C48">
        <v>977</v>
      </c>
      <c r="G48" s="8" t="s">
        <v>24</v>
      </c>
      <c r="I48">
        <v>241</v>
      </c>
      <c r="J48">
        <v>241</v>
      </c>
    </row>
    <row r="49" spans="1:10">
      <c r="A49" t="s">
        <v>236</v>
      </c>
      <c r="B49" t="s">
        <v>277</v>
      </c>
      <c r="C49">
        <v>2</v>
      </c>
      <c r="G49" s="8" t="s">
        <v>117</v>
      </c>
      <c r="I49">
        <v>977</v>
      </c>
      <c r="J49">
        <v>977</v>
      </c>
    </row>
    <row r="50" spans="1:10">
      <c r="A50" t="s">
        <v>178</v>
      </c>
      <c r="B50" t="s">
        <v>277</v>
      </c>
      <c r="C50">
        <v>446</v>
      </c>
      <c r="G50" s="8" t="s">
        <v>236</v>
      </c>
      <c r="H50">
        <v>2</v>
      </c>
      <c r="J50">
        <v>2</v>
      </c>
    </row>
    <row r="51" spans="1:10">
      <c r="A51" t="s">
        <v>78</v>
      </c>
      <c r="B51" t="s">
        <v>279</v>
      </c>
      <c r="C51">
        <v>317</v>
      </c>
      <c r="G51" s="8" t="s">
        <v>178</v>
      </c>
      <c r="H51">
        <v>446</v>
      </c>
      <c r="J51">
        <v>446</v>
      </c>
    </row>
    <row r="52" spans="1:10">
      <c r="A52" t="s">
        <v>107</v>
      </c>
      <c r="B52" t="s">
        <v>277</v>
      </c>
      <c r="C52">
        <v>881</v>
      </c>
      <c r="G52" s="8" t="s">
        <v>78</v>
      </c>
      <c r="I52">
        <v>317</v>
      </c>
      <c r="J52">
        <v>317</v>
      </c>
    </row>
    <row r="53" spans="1:10">
      <c r="A53" t="s">
        <v>119</v>
      </c>
      <c r="B53" t="s">
        <v>279</v>
      </c>
      <c r="C53">
        <v>239</v>
      </c>
      <c r="G53" s="8" t="s">
        <v>107</v>
      </c>
      <c r="H53">
        <v>881</v>
      </c>
      <c r="J53">
        <v>881</v>
      </c>
    </row>
    <row r="54" spans="1:10">
      <c r="A54" t="s">
        <v>214</v>
      </c>
      <c r="B54" t="s">
        <v>277</v>
      </c>
      <c r="C54">
        <v>77</v>
      </c>
      <c r="G54" s="8" t="s">
        <v>119</v>
      </c>
      <c r="I54">
        <v>239</v>
      </c>
      <c r="J54">
        <v>239</v>
      </c>
    </row>
    <row r="55" spans="1:10">
      <c r="A55" t="s">
        <v>85</v>
      </c>
      <c r="B55" t="s">
        <v>277</v>
      </c>
      <c r="C55">
        <v>533</v>
      </c>
      <c r="G55" s="8" t="s">
        <v>214</v>
      </c>
      <c r="H55">
        <v>77</v>
      </c>
      <c r="J55">
        <v>77</v>
      </c>
    </row>
    <row r="56" spans="1:10">
      <c r="A56" t="s">
        <v>162</v>
      </c>
      <c r="B56" t="s">
        <v>279</v>
      </c>
      <c r="C56">
        <v>1194</v>
      </c>
      <c r="G56" s="8" t="s">
        <v>85</v>
      </c>
      <c r="H56">
        <v>533</v>
      </c>
      <c r="J56">
        <v>533</v>
      </c>
    </row>
    <row r="57" spans="1:10">
      <c r="A57" t="s">
        <v>87</v>
      </c>
      <c r="B57" t="s">
        <v>279</v>
      </c>
      <c r="C57">
        <v>757</v>
      </c>
      <c r="G57" s="8" t="s">
        <v>162</v>
      </c>
      <c r="I57">
        <v>1194</v>
      </c>
      <c r="J57">
        <v>1194</v>
      </c>
    </row>
    <row r="58" spans="1:10">
      <c r="A58" t="s">
        <v>75</v>
      </c>
      <c r="B58" t="s">
        <v>279</v>
      </c>
      <c r="C58">
        <v>445</v>
      </c>
      <c r="G58" s="8" t="s">
        <v>87</v>
      </c>
      <c r="I58">
        <v>757</v>
      </c>
      <c r="J58">
        <v>757</v>
      </c>
    </row>
    <row r="59" spans="1:10">
      <c r="A59" t="s">
        <v>83</v>
      </c>
      <c r="B59" t="s">
        <v>279</v>
      </c>
      <c r="C59">
        <v>523</v>
      </c>
      <c r="G59" s="8" t="s">
        <v>75</v>
      </c>
      <c r="I59">
        <v>445</v>
      </c>
      <c r="J59">
        <v>445</v>
      </c>
    </row>
    <row r="60" spans="1:10">
      <c r="A60" t="s">
        <v>196</v>
      </c>
      <c r="B60" t="s">
        <v>279</v>
      </c>
      <c r="C60">
        <v>345</v>
      </c>
      <c r="G60" s="8" t="s">
        <v>83</v>
      </c>
      <c r="I60">
        <v>523</v>
      </c>
      <c r="J60">
        <v>523</v>
      </c>
    </row>
    <row r="61" spans="1:10">
      <c r="A61" t="s">
        <v>101</v>
      </c>
      <c r="B61" t="s">
        <v>279</v>
      </c>
      <c r="C61">
        <v>483</v>
      </c>
      <c r="G61" s="8" t="s">
        <v>196</v>
      </c>
      <c r="I61">
        <v>345</v>
      </c>
      <c r="J61">
        <v>345</v>
      </c>
    </row>
    <row r="62" spans="1:10">
      <c r="A62" t="s">
        <v>140</v>
      </c>
      <c r="B62" t="s">
        <v>277</v>
      </c>
      <c r="C62">
        <v>417</v>
      </c>
      <c r="G62" s="8" t="s">
        <v>101</v>
      </c>
      <c r="I62">
        <v>483</v>
      </c>
      <c r="J62">
        <v>483</v>
      </c>
    </row>
    <row r="63" spans="1:10">
      <c r="A63" t="s">
        <v>175</v>
      </c>
      <c r="B63" t="s">
        <v>279</v>
      </c>
      <c r="C63">
        <v>14</v>
      </c>
      <c r="G63" s="8" t="s">
        <v>140</v>
      </c>
      <c r="H63">
        <v>417</v>
      </c>
      <c r="J63">
        <v>417</v>
      </c>
    </row>
    <row r="64" spans="1:10">
      <c r="A64" t="s">
        <v>201</v>
      </c>
      <c r="B64" t="s">
        <v>279</v>
      </c>
      <c r="C64">
        <v>290</v>
      </c>
      <c r="G64" s="8" t="s">
        <v>175</v>
      </c>
      <c r="I64">
        <v>14</v>
      </c>
      <c r="J64">
        <v>14</v>
      </c>
    </row>
    <row r="65" spans="1:10">
      <c r="A65" t="s">
        <v>205</v>
      </c>
      <c r="B65" t="s">
        <v>277</v>
      </c>
      <c r="C65">
        <v>112</v>
      </c>
      <c r="G65" s="8" t="s">
        <v>201</v>
      </c>
      <c r="I65">
        <v>290</v>
      </c>
      <c r="J65">
        <v>290</v>
      </c>
    </row>
    <row r="66" spans="1:10">
      <c r="A66" t="s">
        <v>227</v>
      </c>
      <c r="B66" t="s">
        <v>277</v>
      </c>
      <c r="C66">
        <v>59</v>
      </c>
      <c r="G66" s="8" t="s">
        <v>205</v>
      </c>
      <c r="H66">
        <v>112</v>
      </c>
      <c r="J66">
        <v>112</v>
      </c>
    </row>
    <row r="67" spans="1:10">
      <c r="A67" t="s">
        <v>80</v>
      </c>
      <c r="B67" t="s">
        <v>277</v>
      </c>
      <c r="C67">
        <v>292</v>
      </c>
      <c r="G67" s="8" t="s">
        <v>227</v>
      </c>
      <c r="H67">
        <v>59</v>
      </c>
      <c r="J67">
        <v>59</v>
      </c>
    </row>
    <row r="68" spans="1:10">
      <c r="A68" t="s">
        <v>93</v>
      </c>
      <c r="B68" t="s">
        <v>277</v>
      </c>
      <c r="C68">
        <v>206</v>
      </c>
      <c r="G68" s="8" t="s">
        <v>80</v>
      </c>
      <c r="H68">
        <v>292</v>
      </c>
      <c r="J68">
        <v>292</v>
      </c>
    </row>
    <row r="69" spans="1:10">
      <c r="A69" t="s">
        <v>34</v>
      </c>
      <c r="B69" t="s">
        <v>279</v>
      </c>
      <c r="C69">
        <v>9</v>
      </c>
      <c r="G69" s="8" t="s">
        <v>93</v>
      </c>
      <c r="H69">
        <v>206</v>
      </c>
      <c r="J69">
        <v>206</v>
      </c>
    </row>
    <row r="70" spans="1:10">
      <c r="A70" t="s">
        <v>144</v>
      </c>
      <c r="B70" t="s">
        <v>277</v>
      </c>
      <c r="C70">
        <v>192</v>
      </c>
      <c r="G70" s="8" t="s">
        <v>34</v>
      </c>
      <c r="I70">
        <v>9</v>
      </c>
      <c r="J70">
        <v>9</v>
      </c>
    </row>
    <row r="71" spans="1:10">
      <c r="A71" t="s">
        <v>182</v>
      </c>
      <c r="B71" t="s">
        <v>277</v>
      </c>
      <c r="C71">
        <v>865</v>
      </c>
      <c r="G71" s="8" t="s">
        <v>144</v>
      </c>
      <c r="H71">
        <v>192</v>
      </c>
      <c r="J71">
        <v>192</v>
      </c>
    </row>
    <row r="72" spans="1:10">
      <c r="A72" t="s">
        <v>72</v>
      </c>
      <c r="B72" t="s">
        <v>279</v>
      </c>
      <c r="C72">
        <v>629</v>
      </c>
      <c r="G72" s="8" t="s">
        <v>182</v>
      </c>
      <c r="H72">
        <v>865</v>
      </c>
      <c r="J72">
        <v>865</v>
      </c>
    </row>
    <row r="73" spans="1:10">
      <c r="A73" t="s">
        <v>65</v>
      </c>
      <c r="B73" t="s">
        <v>279</v>
      </c>
      <c r="C73">
        <v>583</v>
      </c>
      <c r="G73" s="8" t="s">
        <v>72</v>
      </c>
      <c r="I73">
        <v>629</v>
      </c>
      <c r="J73">
        <v>629</v>
      </c>
    </row>
    <row r="74" spans="1:10">
      <c r="A74" t="s">
        <v>57</v>
      </c>
      <c r="B74" t="s">
        <v>279</v>
      </c>
      <c r="C74">
        <v>458</v>
      </c>
      <c r="G74" s="8" t="s">
        <v>65</v>
      </c>
      <c r="I74">
        <v>583</v>
      </c>
      <c r="J74">
        <v>583</v>
      </c>
    </row>
    <row r="75" spans="1:10">
      <c r="A75" t="s">
        <v>142</v>
      </c>
      <c r="B75" t="s">
        <v>277</v>
      </c>
      <c r="C75">
        <v>147</v>
      </c>
      <c r="G75" s="8" t="s">
        <v>57</v>
      </c>
      <c r="I75">
        <v>458</v>
      </c>
      <c r="J75">
        <v>458</v>
      </c>
    </row>
    <row r="76" spans="1:10">
      <c r="A76" t="s">
        <v>180</v>
      </c>
      <c r="B76" t="s">
        <v>279</v>
      </c>
      <c r="C76">
        <v>262</v>
      </c>
      <c r="G76" s="8" t="s">
        <v>142</v>
      </c>
      <c r="H76">
        <v>147</v>
      </c>
      <c r="J76">
        <v>147</v>
      </c>
    </row>
    <row r="77" spans="1:10">
      <c r="A77" t="s">
        <v>37</v>
      </c>
      <c r="B77" t="s">
        <v>277</v>
      </c>
      <c r="C77">
        <v>160</v>
      </c>
      <c r="G77" s="8" t="s">
        <v>180</v>
      </c>
      <c r="I77">
        <v>262</v>
      </c>
      <c r="J77">
        <v>262</v>
      </c>
    </row>
    <row r="78" spans="1:10">
      <c r="A78" t="s">
        <v>39</v>
      </c>
      <c r="B78" t="s">
        <v>277</v>
      </c>
      <c r="C78">
        <v>270</v>
      </c>
      <c r="G78" s="8" t="s">
        <v>37</v>
      </c>
      <c r="H78">
        <v>160</v>
      </c>
      <c r="J78">
        <v>160</v>
      </c>
    </row>
    <row r="79" spans="1:10">
      <c r="A79" t="s">
        <v>158</v>
      </c>
      <c r="B79" t="s">
        <v>279</v>
      </c>
      <c r="C79">
        <v>766</v>
      </c>
      <c r="G79" s="8" t="s">
        <v>39</v>
      </c>
      <c r="H79">
        <v>270</v>
      </c>
      <c r="J79">
        <v>270</v>
      </c>
    </row>
    <row r="80" spans="1:10">
      <c r="A80" t="s">
        <v>129</v>
      </c>
      <c r="B80" t="s">
        <v>277</v>
      </c>
      <c r="C80">
        <v>581</v>
      </c>
      <c r="G80" s="8" t="s">
        <v>158</v>
      </c>
      <c r="I80">
        <v>766</v>
      </c>
      <c r="J80">
        <v>766</v>
      </c>
    </row>
    <row r="81" spans="1:10">
      <c r="A81" t="s">
        <v>164</v>
      </c>
      <c r="B81" t="s">
        <v>277</v>
      </c>
      <c r="C81">
        <v>293</v>
      </c>
      <c r="G81" s="8" t="s">
        <v>129</v>
      </c>
      <c r="H81">
        <v>581</v>
      </c>
      <c r="J81">
        <v>581</v>
      </c>
    </row>
    <row r="82" spans="1:10">
      <c r="A82" t="s">
        <v>192</v>
      </c>
      <c r="B82" t="s">
        <v>279</v>
      </c>
      <c r="C82">
        <v>146</v>
      </c>
      <c r="G82" s="8" t="s">
        <v>164</v>
      </c>
      <c r="H82">
        <v>293</v>
      </c>
      <c r="J82">
        <v>293</v>
      </c>
    </row>
    <row r="83" spans="1:10">
      <c r="A83" t="s">
        <v>212</v>
      </c>
      <c r="B83" t="s">
        <v>277</v>
      </c>
      <c r="C83">
        <v>117</v>
      </c>
      <c r="G83" s="8" t="s">
        <v>192</v>
      </c>
      <c r="I83">
        <v>146</v>
      </c>
      <c r="J83">
        <v>146</v>
      </c>
    </row>
    <row r="84" spans="1:10">
      <c r="A84" t="s">
        <v>187</v>
      </c>
      <c r="B84" t="s">
        <v>277</v>
      </c>
      <c r="C84">
        <v>191</v>
      </c>
      <c r="G84" s="8" t="s">
        <v>212</v>
      </c>
      <c r="H84">
        <v>117</v>
      </c>
      <c r="J84">
        <v>117</v>
      </c>
    </row>
    <row r="85" spans="1:10">
      <c r="G85" s="8" t="s">
        <v>187</v>
      </c>
      <c r="H85">
        <v>191</v>
      </c>
      <c r="J85">
        <v>191</v>
      </c>
    </row>
    <row r="86" spans="1:10">
      <c r="G86" s="8" t="s">
        <v>280</v>
      </c>
      <c r="H86">
        <v>9989</v>
      </c>
      <c r="I86">
        <v>19567</v>
      </c>
      <c r="J86">
        <v>29556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BB5D-F231-409A-A843-2D1D211AB2B7}">
  <dimension ref="A1:J86"/>
  <sheetViews>
    <sheetView topLeftCell="B1" workbookViewId="0">
      <selection activeCell="H3" sqref="H3"/>
    </sheetView>
  </sheetViews>
  <sheetFormatPr defaultRowHeight="15"/>
  <cols>
    <col min="7" max="7" width="30.85546875" bestFit="1" customWidth="1"/>
    <col min="8" max="8" width="16.28515625" bestFit="1" customWidth="1"/>
    <col min="9" max="9" width="6" bestFit="1" customWidth="1"/>
    <col min="10" max="10" width="11.28515625" bestFit="1" customWidth="1"/>
  </cols>
  <sheetData>
    <row r="1" spans="1:10">
      <c r="A1" t="s">
        <v>272</v>
      </c>
      <c r="B1" t="s">
        <v>273</v>
      </c>
      <c r="C1" t="s">
        <v>274</v>
      </c>
    </row>
    <row r="2" spans="1:10">
      <c r="A2" t="s">
        <v>123</v>
      </c>
      <c r="B2" t="s">
        <v>279</v>
      </c>
      <c r="C2">
        <v>1111</v>
      </c>
      <c r="G2" s="7" t="s">
        <v>275</v>
      </c>
      <c r="H2" s="7" t="s">
        <v>276</v>
      </c>
    </row>
    <row r="3" spans="1:10">
      <c r="A3" t="s">
        <v>137</v>
      </c>
      <c r="B3" t="s">
        <v>279</v>
      </c>
      <c r="C3">
        <v>850</v>
      </c>
      <c r="G3" s="7" t="s">
        <v>278</v>
      </c>
      <c r="H3" t="s">
        <v>277</v>
      </c>
      <c r="I3" t="s">
        <v>279</v>
      </c>
      <c r="J3" t="s">
        <v>280</v>
      </c>
    </row>
    <row r="4" spans="1:10">
      <c r="A4" t="s">
        <v>112</v>
      </c>
      <c r="B4" t="s">
        <v>279</v>
      </c>
      <c r="C4">
        <v>2226</v>
      </c>
      <c r="G4" s="8" t="s">
        <v>123</v>
      </c>
      <c r="I4">
        <v>1111</v>
      </c>
      <c r="J4">
        <v>1111</v>
      </c>
    </row>
    <row r="5" spans="1:10">
      <c r="A5" t="s">
        <v>126</v>
      </c>
      <c r="B5" t="s">
        <v>279</v>
      </c>
      <c r="C5">
        <v>5255</v>
      </c>
      <c r="G5" s="8" t="s">
        <v>137</v>
      </c>
      <c r="I5">
        <v>850</v>
      </c>
      <c r="J5">
        <v>850</v>
      </c>
    </row>
    <row r="6" spans="1:10">
      <c r="A6" t="s">
        <v>169</v>
      </c>
      <c r="B6" t="s">
        <v>277</v>
      </c>
      <c r="C6">
        <v>818</v>
      </c>
      <c r="G6" s="8" t="s">
        <v>112</v>
      </c>
      <c r="I6">
        <v>2226</v>
      </c>
      <c r="J6">
        <v>2226</v>
      </c>
    </row>
    <row r="7" spans="1:10">
      <c r="A7" t="s">
        <v>68</v>
      </c>
      <c r="B7" t="s">
        <v>279</v>
      </c>
      <c r="C7">
        <v>2506</v>
      </c>
      <c r="G7" s="8" t="s">
        <v>126</v>
      </c>
      <c r="I7">
        <v>5255</v>
      </c>
      <c r="J7">
        <v>5255</v>
      </c>
    </row>
    <row r="8" spans="1:10">
      <c r="A8" t="s">
        <v>154</v>
      </c>
      <c r="B8" t="s">
        <v>279</v>
      </c>
      <c r="C8">
        <v>1675</v>
      </c>
      <c r="G8" s="8" t="s">
        <v>169</v>
      </c>
      <c r="H8">
        <v>818</v>
      </c>
      <c r="J8">
        <v>818</v>
      </c>
    </row>
    <row r="9" spans="1:10">
      <c r="A9" t="s">
        <v>148</v>
      </c>
      <c r="B9" t="s">
        <v>279</v>
      </c>
      <c r="C9">
        <v>1739</v>
      </c>
      <c r="G9" s="8" t="s">
        <v>68</v>
      </c>
      <c r="I9">
        <v>2506</v>
      </c>
      <c r="J9">
        <v>2506</v>
      </c>
    </row>
    <row r="10" spans="1:10">
      <c r="A10" t="s">
        <v>152</v>
      </c>
      <c r="B10" t="s">
        <v>279</v>
      </c>
      <c r="C10">
        <v>2483</v>
      </c>
      <c r="G10" s="8" t="s">
        <v>154</v>
      </c>
      <c r="I10">
        <v>1675</v>
      </c>
      <c r="J10">
        <v>1675</v>
      </c>
    </row>
    <row r="11" spans="1:10">
      <c r="A11" t="s">
        <v>54</v>
      </c>
      <c r="B11" t="s">
        <v>279</v>
      </c>
      <c r="C11">
        <v>1232</v>
      </c>
      <c r="G11" s="8" t="s">
        <v>148</v>
      </c>
      <c r="I11">
        <v>1739</v>
      </c>
      <c r="J11">
        <v>1739</v>
      </c>
    </row>
    <row r="12" spans="1:10">
      <c r="A12" t="s">
        <v>44</v>
      </c>
      <c r="B12" t="s">
        <v>279</v>
      </c>
      <c r="C12">
        <v>2305</v>
      </c>
      <c r="G12" s="8" t="s">
        <v>152</v>
      </c>
      <c r="I12">
        <v>2483</v>
      </c>
      <c r="J12">
        <v>2483</v>
      </c>
    </row>
    <row r="13" spans="1:10">
      <c r="A13" t="s">
        <v>49</v>
      </c>
      <c r="B13" t="s">
        <v>279</v>
      </c>
      <c r="C13">
        <v>1121</v>
      </c>
      <c r="G13" s="8" t="s">
        <v>54</v>
      </c>
      <c r="I13">
        <v>1232</v>
      </c>
      <c r="J13">
        <v>1232</v>
      </c>
    </row>
    <row r="14" spans="1:10">
      <c r="A14" t="s">
        <v>135</v>
      </c>
      <c r="B14" t="s">
        <v>279</v>
      </c>
      <c r="C14">
        <v>2426</v>
      </c>
      <c r="G14" s="8" t="s">
        <v>44</v>
      </c>
      <c r="I14">
        <v>2305</v>
      </c>
      <c r="J14">
        <v>2305</v>
      </c>
    </row>
    <row r="15" spans="1:10">
      <c r="A15" t="s">
        <v>95</v>
      </c>
      <c r="B15" t="s">
        <v>279</v>
      </c>
      <c r="C15">
        <v>2440</v>
      </c>
      <c r="G15" s="8" t="s">
        <v>49</v>
      </c>
      <c r="I15">
        <v>1121</v>
      </c>
      <c r="J15">
        <v>1121</v>
      </c>
    </row>
    <row r="16" spans="1:10">
      <c r="A16" t="s">
        <v>150</v>
      </c>
      <c r="B16" t="s">
        <v>279</v>
      </c>
      <c r="C16">
        <v>1201</v>
      </c>
      <c r="G16" s="8" t="s">
        <v>135</v>
      </c>
      <c r="I16">
        <v>2426</v>
      </c>
      <c r="J16">
        <v>2426</v>
      </c>
    </row>
    <row r="17" spans="1:10">
      <c r="A17" t="s">
        <v>146</v>
      </c>
      <c r="B17" t="s">
        <v>279</v>
      </c>
      <c r="C17">
        <v>799</v>
      </c>
      <c r="G17" s="8" t="s">
        <v>95</v>
      </c>
      <c r="I17">
        <v>2440</v>
      </c>
      <c r="J17">
        <v>2440</v>
      </c>
    </row>
    <row r="18" spans="1:10">
      <c r="A18" t="s">
        <v>52</v>
      </c>
      <c r="B18" t="s">
        <v>279</v>
      </c>
      <c r="C18">
        <v>2259</v>
      </c>
      <c r="G18" s="8" t="s">
        <v>150</v>
      </c>
      <c r="I18">
        <v>1201</v>
      </c>
      <c r="J18">
        <v>1201</v>
      </c>
    </row>
    <row r="19" spans="1:10">
      <c r="A19" t="s">
        <v>199</v>
      </c>
      <c r="B19" t="s">
        <v>279</v>
      </c>
      <c r="C19">
        <v>541</v>
      </c>
      <c r="G19" s="8" t="s">
        <v>146</v>
      </c>
      <c r="I19">
        <v>799</v>
      </c>
      <c r="J19">
        <v>799</v>
      </c>
    </row>
    <row r="20" spans="1:10">
      <c r="A20" t="s">
        <v>234</v>
      </c>
      <c r="B20" t="s">
        <v>277</v>
      </c>
      <c r="C20">
        <v>58</v>
      </c>
      <c r="G20" s="8" t="s">
        <v>52</v>
      </c>
      <c r="I20">
        <v>2259</v>
      </c>
      <c r="J20">
        <v>2259</v>
      </c>
    </row>
    <row r="21" spans="1:10">
      <c r="A21" t="s">
        <v>47</v>
      </c>
      <c r="B21" t="s">
        <v>279</v>
      </c>
      <c r="C21">
        <v>505</v>
      </c>
      <c r="G21" s="8" t="s">
        <v>199</v>
      </c>
      <c r="I21">
        <v>541</v>
      </c>
      <c r="J21">
        <v>541</v>
      </c>
    </row>
    <row r="22" spans="1:10">
      <c r="A22" t="s">
        <v>121</v>
      </c>
      <c r="B22" t="s">
        <v>277</v>
      </c>
      <c r="C22">
        <v>752</v>
      </c>
      <c r="G22" s="8" t="s">
        <v>234</v>
      </c>
      <c r="H22">
        <v>58</v>
      </c>
      <c r="J22">
        <v>58</v>
      </c>
    </row>
    <row r="23" spans="1:10">
      <c r="A23" t="s">
        <v>97</v>
      </c>
      <c r="B23" t="s">
        <v>279</v>
      </c>
      <c r="C23">
        <v>1272</v>
      </c>
      <c r="G23" s="8" t="s">
        <v>47</v>
      </c>
      <c r="I23">
        <v>505</v>
      </c>
      <c r="J23">
        <v>505</v>
      </c>
    </row>
    <row r="24" spans="1:10">
      <c r="A24" t="s">
        <v>99</v>
      </c>
      <c r="B24" t="s">
        <v>279</v>
      </c>
      <c r="C24">
        <v>1089</v>
      </c>
      <c r="G24" s="8" t="s">
        <v>121</v>
      </c>
      <c r="H24">
        <v>752</v>
      </c>
      <c r="J24">
        <v>752</v>
      </c>
    </row>
    <row r="25" spans="1:10">
      <c r="A25" t="s">
        <v>133</v>
      </c>
      <c r="B25" t="s">
        <v>277</v>
      </c>
      <c r="C25">
        <v>1483</v>
      </c>
      <c r="G25" s="8" t="s">
        <v>97</v>
      </c>
      <c r="I25">
        <v>1272</v>
      </c>
      <c r="J25">
        <v>1272</v>
      </c>
    </row>
    <row r="26" spans="1:10">
      <c r="A26" t="s">
        <v>166</v>
      </c>
      <c r="B26" t="s">
        <v>279</v>
      </c>
      <c r="C26">
        <v>889</v>
      </c>
      <c r="G26" s="8" t="s">
        <v>99</v>
      </c>
      <c r="I26">
        <v>1089</v>
      </c>
      <c r="J26">
        <v>1089</v>
      </c>
    </row>
    <row r="27" spans="1:10">
      <c r="A27" t="s">
        <v>160</v>
      </c>
      <c r="B27" t="s">
        <v>279</v>
      </c>
      <c r="C27">
        <v>472</v>
      </c>
      <c r="G27" s="8" t="s">
        <v>133</v>
      </c>
      <c r="H27">
        <v>1483</v>
      </c>
      <c r="J27">
        <v>1483</v>
      </c>
    </row>
    <row r="28" spans="1:10">
      <c r="A28" t="s">
        <v>189</v>
      </c>
      <c r="B28" t="s">
        <v>277</v>
      </c>
      <c r="C28">
        <v>80</v>
      </c>
      <c r="G28" s="8" t="s">
        <v>166</v>
      </c>
      <c r="I28">
        <v>889</v>
      </c>
      <c r="J28">
        <v>889</v>
      </c>
    </row>
    <row r="29" spans="1:10">
      <c r="A29" t="s">
        <v>156</v>
      </c>
      <c r="B29" t="s">
        <v>279</v>
      </c>
      <c r="C29">
        <v>1493</v>
      </c>
      <c r="G29" s="8" t="s">
        <v>160</v>
      </c>
      <c r="I29">
        <v>472</v>
      </c>
      <c r="J29">
        <v>472</v>
      </c>
    </row>
    <row r="30" spans="1:10">
      <c r="A30" t="s">
        <v>171</v>
      </c>
      <c r="B30" t="s">
        <v>277</v>
      </c>
      <c r="C30">
        <v>358</v>
      </c>
      <c r="G30" s="8" t="s">
        <v>189</v>
      </c>
      <c r="H30">
        <v>80</v>
      </c>
      <c r="J30">
        <v>80</v>
      </c>
    </row>
    <row r="31" spans="1:10">
      <c r="A31" t="s">
        <v>203</v>
      </c>
      <c r="B31" t="s">
        <v>277</v>
      </c>
      <c r="C31">
        <v>286</v>
      </c>
      <c r="G31" s="8" t="s">
        <v>156</v>
      </c>
      <c r="I31">
        <v>1493</v>
      </c>
      <c r="J31">
        <v>1493</v>
      </c>
    </row>
    <row r="32" spans="1:10">
      <c r="A32" t="s">
        <v>229</v>
      </c>
      <c r="B32" t="s">
        <v>277</v>
      </c>
      <c r="C32">
        <v>54</v>
      </c>
      <c r="G32" s="8" t="s">
        <v>171</v>
      </c>
      <c r="H32">
        <v>358</v>
      </c>
      <c r="J32">
        <v>358</v>
      </c>
    </row>
    <row r="33" spans="1:10">
      <c r="A33" t="s">
        <v>218</v>
      </c>
      <c r="B33" t="s">
        <v>277</v>
      </c>
      <c r="C33">
        <v>49</v>
      </c>
      <c r="G33" s="8" t="s">
        <v>203</v>
      </c>
      <c r="H33">
        <v>286</v>
      </c>
      <c r="J33">
        <v>286</v>
      </c>
    </row>
    <row r="34" spans="1:10">
      <c r="A34" t="s">
        <v>210</v>
      </c>
      <c r="B34" t="s">
        <v>277</v>
      </c>
      <c r="C34">
        <v>850</v>
      </c>
      <c r="G34" s="8" t="s">
        <v>229</v>
      </c>
      <c r="H34">
        <v>54</v>
      </c>
      <c r="J34">
        <v>54</v>
      </c>
    </row>
    <row r="35" spans="1:10">
      <c r="A35" t="s">
        <v>223</v>
      </c>
      <c r="B35" t="s">
        <v>277</v>
      </c>
      <c r="C35">
        <v>179</v>
      </c>
      <c r="G35" s="8" t="s">
        <v>218</v>
      </c>
      <c r="H35">
        <v>49</v>
      </c>
      <c r="J35">
        <v>49</v>
      </c>
    </row>
    <row r="36" spans="1:10">
      <c r="A36" t="s">
        <v>225</v>
      </c>
      <c r="B36" t="s">
        <v>277</v>
      </c>
      <c r="C36">
        <v>183</v>
      </c>
      <c r="G36" s="8" t="s">
        <v>210</v>
      </c>
      <c r="H36">
        <v>850</v>
      </c>
      <c r="J36">
        <v>850</v>
      </c>
    </row>
    <row r="37" spans="1:10">
      <c r="A37" t="s">
        <v>90</v>
      </c>
      <c r="B37" t="s">
        <v>279</v>
      </c>
      <c r="C37">
        <v>1091</v>
      </c>
      <c r="G37" s="8" t="s">
        <v>223</v>
      </c>
      <c r="H37">
        <v>179</v>
      </c>
      <c r="J37">
        <v>179</v>
      </c>
    </row>
    <row r="38" spans="1:10">
      <c r="A38" t="s">
        <v>115</v>
      </c>
      <c r="B38" t="s">
        <v>279</v>
      </c>
      <c r="C38">
        <v>1598</v>
      </c>
      <c r="G38" s="8" t="s">
        <v>225</v>
      </c>
      <c r="H38">
        <v>183</v>
      </c>
      <c r="J38">
        <v>183</v>
      </c>
    </row>
    <row r="39" spans="1:10">
      <c r="A39" t="s">
        <v>220</v>
      </c>
      <c r="B39" t="s">
        <v>277</v>
      </c>
      <c r="C39">
        <v>194</v>
      </c>
      <c r="G39" s="8" t="s">
        <v>90</v>
      </c>
      <c r="I39">
        <v>1091</v>
      </c>
      <c r="J39">
        <v>1091</v>
      </c>
    </row>
    <row r="40" spans="1:10">
      <c r="A40" t="s">
        <v>231</v>
      </c>
      <c r="B40" t="s">
        <v>277</v>
      </c>
      <c r="C40">
        <v>114</v>
      </c>
      <c r="G40" s="8" t="s">
        <v>115</v>
      </c>
      <c r="I40">
        <v>1598</v>
      </c>
      <c r="J40">
        <v>1598</v>
      </c>
    </row>
    <row r="41" spans="1:10">
      <c r="A41" t="s">
        <v>104</v>
      </c>
      <c r="B41" t="s">
        <v>279</v>
      </c>
      <c r="C41">
        <v>2956</v>
      </c>
      <c r="G41" s="8" t="s">
        <v>220</v>
      </c>
      <c r="H41">
        <v>194</v>
      </c>
      <c r="J41">
        <v>194</v>
      </c>
    </row>
    <row r="42" spans="1:10">
      <c r="A42" t="s">
        <v>60</v>
      </c>
      <c r="B42" t="s">
        <v>279</v>
      </c>
      <c r="C42">
        <v>4082</v>
      </c>
      <c r="G42" s="8" t="s">
        <v>231</v>
      </c>
      <c r="H42">
        <v>114</v>
      </c>
      <c r="J42">
        <v>114</v>
      </c>
    </row>
    <row r="43" spans="1:10">
      <c r="A43" t="s">
        <v>131</v>
      </c>
      <c r="B43" t="s">
        <v>279</v>
      </c>
      <c r="C43">
        <v>2949</v>
      </c>
      <c r="G43" s="8" t="s">
        <v>104</v>
      </c>
      <c r="I43">
        <v>2956</v>
      </c>
      <c r="J43">
        <v>2956</v>
      </c>
    </row>
    <row r="44" spans="1:10">
      <c r="A44" t="s">
        <v>109</v>
      </c>
      <c r="B44" t="s">
        <v>279</v>
      </c>
      <c r="C44">
        <v>1397</v>
      </c>
      <c r="G44" s="8" t="s">
        <v>60</v>
      </c>
      <c r="I44">
        <v>4082</v>
      </c>
      <c r="J44">
        <v>4082</v>
      </c>
    </row>
    <row r="45" spans="1:10">
      <c r="A45" t="s">
        <v>173</v>
      </c>
      <c r="B45" t="s">
        <v>279</v>
      </c>
      <c r="C45">
        <v>873</v>
      </c>
      <c r="G45" s="8" t="s">
        <v>131</v>
      </c>
      <c r="I45">
        <v>2949</v>
      </c>
      <c r="J45">
        <v>2949</v>
      </c>
    </row>
    <row r="46" spans="1:10">
      <c r="A46" t="s">
        <v>24</v>
      </c>
      <c r="B46" t="s">
        <v>279</v>
      </c>
      <c r="C46">
        <v>1663</v>
      </c>
      <c r="G46" s="8" t="s">
        <v>109</v>
      </c>
      <c r="I46">
        <v>1397</v>
      </c>
      <c r="J46">
        <v>1397</v>
      </c>
    </row>
    <row r="47" spans="1:10">
      <c r="A47" t="s">
        <v>117</v>
      </c>
      <c r="B47" t="s">
        <v>279</v>
      </c>
      <c r="C47">
        <v>2357</v>
      </c>
      <c r="G47" s="8" t="s">
        <v>173</v>
      </c>
      <c r="I47">
        <v>873</v>
      </c>
      <c r="J47">
        <v>873</v>
      </c>
    </row>
    <row r="48" spans="1:10">
      <c r="A48" t="s">
        <v>236</v>
      </c>
      <c r="B48" t="s">
        <v>277</v>
      </c>
      <c r="C48">
        <v>24</v>
      </c>
      <c r="G48" s="8" t="s">
        <v>24</v>
      </c>
      <c r="I48">
        <v>1663</v>
      </c>
      <c r="J48">
        <v>1663</v>
      </c>
    </row>
    <row r="49" spans="1:10">
      <c r="A49" t="s">
        <v>178</v>
      </c>
      <c r="B49" t="s">
        <v>277</v>
      </c>
      <c r="C49">
        <v>2009</v>
      </c>
      <c r="G49" s="8" t="s">
        <v>117</v>
      </c>
      <c r="I49">
        <v>2357</v>
      </c>
      <c r="J49">
        <v>2357</v>
      </c>
    </row>
    <row r="50" spans="1:10">
      <c r="A50" t="s">
        <v>78</v>
      </c>
      <c r="B50" t="s">
        <v>279</v>
      </c>
      <c r="C50">
        <v>2243</v>
      </c>
      <c r="G50" s="8" t="s">
        <v>236</v>
      </c>
      <c r="H50">
        <v>24</v>
      </c>
      <c r="J50">
        <v>24</v>
      </c>
    </row>
    <row r="51" spans="1:10">
      <c r="A51" t="s">
        <v>107</v>
      </c>
      <c r="B51" t="s">
        <v>279</v>
      </c>
      <c r="C51">
        <v>2231</v>
      </c>
      <c r="G51" s="8" t="s">
        <v>178</v>
      </c>
      <c r="H51">
        <v>2009</v>
      </c>
      <c r="J51">
        <v>2009</v>
      </c>
    </row>
    <row r="52" spans="1:10">
      <c r="A52" t="s">
        <v>119</v>
      </c>
      <c r="B52" t="s">
        <v>279</v>
      </c>
      <c r="C52">
        <v>1048</v>
      </c>
      <c r="G52" s="8" t="s">
        <v>78</v>
      </c>
      <c r="I52">
        <v>2243</v>
      </c>
      <c r="J52">
        <v>2243</v>
      </c>
    </row>
    <row r="53" spans="1:10">
      <c r="A53" t="s">
        <v>214</v>
      </c>
      <c r="B53" t="s">
        <v>277</v>
      </c>
      <c r="C53">
        <v>211</v>
      </c>
      <c r="G53" s="8" t="s">
        <v>107</v>
      </c>
      <c r="I53">
        <v>2231</v>
      </c>
      <c r="J53">
        <v>2231</v>
      </c>
    </row>
    <row r="54" spans="1:10">
      <c r="A54" t="s">
        <v>85</v>
      </c>
      <c r="B54" t="s">
        <v>279</v>
      </c>
      <c r="C54">
        <v>1493</v>
      </c>
      <c r="G54" s="8" t="s">
        <v>119</v>
      </c>
      <c r="I54">
        <v>1048</v>
      </c>
      <c r="J54">
        <v>1048</v>
      </c>
    </row>
    <row r="55" spans="1:10">
      <c r="A55" t="s">
        <v>162</v>
      </c>
      <c r="B55" t="s">
        <v>279</v>
      </c>
      <c r="C55">
        <v>2841</v>
      </c>
      <c r="G55" s="8" t="s">
        <v>214</v>
      </c>
      <c r="H55">
        <v>211</v>
      </c>
      <c r="J55">
        <v>211</v>
      </c>
    </row>
    <row r="56" spans="1:10">
      <c r="A56" t="s">
        <v>87</v>
      </c>
      <c r="B56" t="s">
        <v>279</v>
      </c>
      <c r="C56">
        <v>1576</v>
      </c>
      <c r="G56" s="8" t="s">
        <v>85</v>
      </c>
      <c r="I56">
        <v>1493</v>
      </c>
      <c r="J56">
        <v>1493</v>
      </c>
    </row>
    <row r="57" spans="1:10">
      <c r="A57" t="s">
        <v>75</v>
      </c>
      <c r="B57" t="s">
        <v>279</v>
      </c>
      <c r="C57">
        <v>1197</v>
      </c>
      <c r="G57" s="8" t="s">
        <v>162</v>
      </c>
      <c r="I57">
        <v>2841</v>
      </c>
      <c r="J57">
        <v>2841</v>
      </c>
    </row>
    <row r="58" spans="1:10">
      <c r="A58" t="s">
        <v>83</v>
      </c>
      <c r="B58" t="s">
        <v>279</v>
      </c>
      <c r="C58">
        <v>1301</v>
      </c>
      <c r="G58" s="8" t="s">
        <v>87</v>
      </c>
      <c r="I58">
        <v>1576</v>
      </c>
      <c r="J58">
        <v>1576</v>
      </c>
    </row>
    <row r="59" spans="1:10">
      <c r="A59" t="s">
        <v>196</v>
      </c>
      <c r="B59" t="s">
        <v>277</v>
      </c>
      <c r="C59">
        <v>1156</v>
      </c>
      <c r="G59" s="8" t="s">
        <v>75</v>
      </c>
      <c r="I59">
        <v>1197</v>
      </c>
      <c r="J59">
        <v>1197</v>
      </c>
    </row>
    <row r="60" spans="1:10">
      <c r="A60" t="s">
        <v>101</v>
      </c>
      <c r="B60" t="s">
        <v>279</v>
      </c>
      <c r="C60">
        <v>1190</v>
      </c>
      <c r="G60" s="8" t="s">
        <v>83</v>
      </c>
      <c r="I60">
        <v>1301</v>
      </c>
      <c r="J60">
        <v>1301</v>
      </c>
    </row>
    <row r="61" spans="1:10">
      <c r="A61" t="s">
        <v>140</v>
      </c>
      <c r="B61" t="s">
        <v>279</v>
      </c>
      <c r="C61">
        <v>667</v>
      </c>
      <c r="G61" s="8" t="s">
        <v>196</v>
      </c>
      <c r="H61">
        <v>1156</v>
      </c>
      <c r="J61">
        <v>1156</v>
      </c>
    </row>
    <row r="62" spans="1:10">
      <c r="A62" t="s">
        <v>175</v>
      </c>
      <c r="B62" t="s">
        <v>279</v>
      </c>
      <c r="C62">
        <v>35</v>
      </c>
      <c r="G62" s="8" t="s">
        <v>101</v>
      </c>
      <c r="I62">
        <v>1190</v>
      </c>
      <c r="J62">
        <v>1190</v>
      </c>
    </row>
    <row r="63" spans="1:10">
      <c r="A63" t="s">
        <v>201</v>
      </c>
      <c r="B63" t="s">
        <v>277</v>
      </c>
      <c r="C63">
        <v>506</v>
      </c>
      <c r="G63" s="8" t="s">
        <v>140</v>
      </c>
      <c r="I63">
        <v>667</v>
      </c>
      <c r="J63">
        <v>667</v>
      </c>
    </row>
    <row r="64" spans="1:10">
      <c r="A64" t="s">
        <v>205</v>
      </c>
      <c r="B64" t="s">
        <v>277</v>
      </c>
      <c r="C64">
        <v>256</v>
      </c>
      <c r="G64" s="8" t="s">
        <v>175</v>
      </c>
      <c r="I64">
        <v>35</v>
      </c>
      <c r="J64">
        <v>35</v>
      </c>
    </row>
    <row r="65" spans="1:10">
      <c r="A65" t="s">
        <v>227</v>
      </c>
      <c r="B65" t="s">
        <v>277</v>
      </c>
      <c r="C65">
        <v>230</v>
      </c>
      <c r="G65" s="8" t="s">
        <v>201</v>
      </c>
      <c r="H65">
        <v>506</v>
      </c>
      <c r="J65">
        <v>506</v>
      </c>
    </row>
    <row r="66" spans="1:10">
      <c r="A66" t="s">
        <v>80</v>
      </c>
      <c r="B66" t="s">
        <v>279</v>
      </c>
      <c r="C66">
        <v>1177</v>
      </c>
      <c r="G66" s="8" t="s">
        <v>205</v>
      </c>
      <c r="H66">
        <v>256</v>
      </c>
      <c r="J66">
        <v>256</v>
      </c>
    </row>
    <row r="67" spans="1:10">
      <c r="A67" t="s">
        <v>93</v>
      </c>
      <c r="B67" t="s">
        <v>277</v>
      </c>
      <c r="C67">
        <v>890</v>
      </c>
      <c r="G67" s="8" t="s">
        <v>227</v>
      </c>
      <c r="H67">
        <v>230</v>
      </c>
      <c r="J67">
        <v>230</v>
      </c>
    </row>
    <row r="68" spans="1:10">
      <c r="A68" t="s">
        <v>34</v>
      </c>
      <c r="B68" t="s">
        <v>279</v>
      </c>
      <c r="C68">
        <v>4</v>
      </c>
      <c r="G68" s="8" t="s">
        <v>80</v>
      </c>
      <c r="I68">
        <v>1177</v>
      </c>
      <c r="J68">
        <v>1177</v>
      </c>
    </row>
    <row r="69" spans="1:10">
      <c r="A69" t="s">
        <v>144</v>
      </c>
      <c r="B69" t="s">
        <v>279</v>
      </c>
      <c r="C69">
        <v>1081</v>
      </c>
      <c r="G69" s="8" t="s">
        <v>93</v>
      </c>
      <c r="H69">
        <v>890</v>
      </c>
      <c r="J69">
        <v>890</v>
      </c>
    </row>
    <row r="70" spans="1:10">
      <c r="A70" t="s">
        <v>182</v>
      </c>
      <c r="B70" t="s">
        <v>279</v>
      </c>
      <c r="C70">
        <v>1712</v>
      </c>
      <c r="G70" s="8" t="s">
        <v>34</v>
      </c>
      <c r="I70">
        <v>4</v>
      </c>
      <c r="J70">
        <v>4</v>
      </c>
    </row>
    <row r="71" spans="1:10">
      <c r="A71" t="s">
        <v>72</v>
      </c>
      <c r="B71" t="s">
        <v>279</v>
      </c>
      <c r="C71">
        <v>2744</v>
      </c>
      <c r="G71" s="8" t="s">
        <v>144</v>
      </c>
      <c r="I71">
        <v>1081</v>
      </c>
      <c r="J71">
        <v>1081</v>
      </c>
    </row>
    <row r="72" spans="1:10">
      <c r="A72" t="s">
        <v>65</v>
      </c>
      <c r="B72" t="s">
        <v>279</v>
      </c>
      <c r="C72">
        <v>1938</v>
      </c>
      <c r="G72" s="8" t="s">
        <v>182</v>
      </c>
      <c r="I72">
        <v>1712</v>
      </c>
      <c r="J72">
        <v>1712</v>
      </c>
    </row>
    <row r="73" spans="1:10">
      <c r="A73" t="s">
        <v>57</v>
      </c>
      <c r="B73" t="s">
        <v>279</v>
      </c>
      <c r="C73">
        <v>1970</v>
      </c>
      <c r="G73" s="8" t="s">
        <v>72</v>
      </c>
      <c r="I73">
        <v>2744</v>
      </c>
      <c r="J73">
        <v>2744</v>
      </c>
    </row>
    <row r="74" spans="1:10">
      <c r="A74" t="s">
        <v>142</v>
      </c>
      <c r="B74" t="s">
        <v>277</v>
      </c>
      <c r="C74">
        <v>775</v>
      </c>
      <c r="G74" s="8" t="s">
        <v>65</v>
      </c>
      <c r="I74">
        <v>1938</v>
      </c>
      <c r="J74">
        <v>1938</v>
      </c>
    </row>
    <row r="75" spans="1:10">
      <c r="A75" t="s">
        <v>180</v>
      </c>
      <c r="B75" t="s">
        <v>277</v>
      </c>
      <c r="C75">
        <v>744</v>
      </c>
      <c r="G75" s="8" t="s">
        <v>57</v>
      </c>
      <c r="I75">
        <v>1970</v>
      </c>
      <c r="J75">
        <v>1970</v>
      </c>
    </row>
    <row r="76" spans="1:10">
      <c r="A76" t="s">
        <v>37</v>
      </c>
      <c r="B76" t="s">
        <v>279</v>
      </c>
      <c r="C76">
        <v>851</v>
      </c>
      <c r="G76" s="8" t="s">
        <v>142</v>
      </c>
      <c r="H76">
        <v>775</v>
      </c>
      <c r="J76">
        <v>775</v>
      </c>
    </row>
    <row r="77" spans="1:10">
      <c r="A77" t="s">
        <v>39</v>
      </c>
      <c r="B77" t="s">
        <v>279</v>
      </c>
      <c r="C77">
        <v>1815</v>
      </c>
      <c r="G77" s="8" t="s">
        <v>180</v>
      </c>
      <c r="H77">
        <v>744</v>
      </c>
      <c r="J77">
        <v>744</v>
      </c>
    </row>
    <row r="78" spans="1:10">
      <c r="A78" t="s">
        <v>158</v>
      </c>
      <c r="B78" t="s">
        <v>277</v>
      </c>
      <c r="C78">
        <v>892</v>
      </c>
      <c r="G78" s="8" t="s">
        <v>37</v>
      </c>
      <c r="I78">
        <v>851</v>
      </c>
      <c r="J78">
        <v>851</v>
      </c>
    </row>
    <row r="79" spans="1:10">
      <c r="A79" t="s">
        <v>129</v>
      </c>
      <c r="B79" t="s">
        <v>279</v>
      </c>
      <c r="C79">
        <v>1065</v>
      </c>
      <c r="G79" s="8" t="s">
        <v>39</v>
      </c>
      <c r="I79">
        <v>1815</v>
      </c>
      <c r="J79">
        <v>1815</v>
      </c>
    </row>
    <row r="80" spans="1:10">
      <c r="A80" t="s">
        <v>164</v>
      </c>
      <c r="B80" t="s">
        <v>277</v>
      </c>
      <c r="C80">
        <v>421</v>
      </c>
      <c r="G80" s="8" t="s">
        <v>158</v>
      </c>
      <c r="H80">
        <v>892</v>
      </c>
      <c r="J80">
        <v>892</v>
      </c>
    </row>
    <row r="81" spans="1:10">
      <c r="A81" t="s">
        <v>192</v>
      </c>
      <c r="B81" t="s">
        <v>277</v>
      </c>
      <c r="C81">
        <v>1075</v>
      </c>
      <c r="G81" s="8" t="s">
        <v>129</v>
      </c>
      <c r="I81">
        <v>1065</v>
      </c>
      <c r="J81">
        <v>1065</v>
      </c>
    </row>
    <row r="82" spans="1:10">
      <c r="A82" t="s">
        <v>212</v>
      </c>
      <c r="B82" t="s">
        <v>277</v>
      </c>
      <c r="C82">
        <v>1365</v>
      </c>
      <c r="G82" s="8" t="s">
        <v>164</v>
      </c>
      <c r="H82">
        <v>421</v>
      </c>
      <c r="J82">
        <v>421</v>
      </c>
    </row>
    <row r="83" spans="1:10">
      <c r="A83" t="s">
        <v>187</v>
      </c>
      <c r="B83" t="s">
        <v>277</v>
      </c>
      <c r="C83">
        <v>843</v>
      </c>
      <c r="G83" s="8" t="s">
        <v>192</v>
      </c>
      <c r="H83">
        <v>1075</v>
      </c>
      <c r="J83">
        <v>1075</v>
      </c>
    </row>
    <row r="84" spans="1:10">
      <c r="G84" s="8" t="s">
        <v>212</v>
      </c>
      <c r="H84">
        <v>1365</v>
      </c>
      <c r="J84">
        <v>1365</v>
      </c>
    </row>
    <row r="85" spans="1:10">
      <c r="G85" s="8" t="s">
        <v>187</v>
      </c>
      <c r="H85">
        <v>843</v>
      </c>
      <c r="J85">
        <v>843</v>
      </c>
    </row>
    <row r="86" spans="1:10">
      <c r="G86" s="8" t="s">
        <v>280</v>
      </c>
      <c r="H86">
        <v>16855</v>
      </c>
      <c r="I86">
        <v>87034</v>
      </c>
      <c r="J86">
        <v>103889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B261-C6E2-400E-B9CE-A93C3AB4B405}">
  <dimension ref="A2:G85"/>
  <sheetViews>
    <sheetView workbookViewId="0"/>
  </sheetViews>
  <sheetFormatPr defaultRowHeight="15"/>
  <cols>
    <col min="1" max="1" width="17.5703125" bestFit="1" customWidth="1"/>
    <col min="2" max="2" width="9.28515625" bestFit="1" customWidth="1"/>
    <col min="3" max="3" width="8.7109375" bestFit="1" customWidth="1"/>
    <col min="4" max="4" width="14.85546875" bestFit="1" customWidth="1"/>
    <col min="5" max="5" width="14.28515625" bestFit="1" customWidth="1"/>
    <col min="6" max="6" width="14.140625" bestFit="1" customWidth="1"/>
    <col min="7" max="7" width="13.5703125" bestFit="1" customWidth="1"/>
  </cols>
  <sheetData>
    <row r="2" spans="1:7">
      <c r="A2" s="6" t="s">
        <v>272</v>
      </c>
      <c r="B2" s="6" t="s">
        <v>281</v>
      </c>
      <c r="C2" s="6" t="s">
        <v>282</v>
      </c>
      <c r="D2" s="6" t="s">
        <v>283</v>
      </c>
      <c r="E2" s="6" t="s">
        <v>284</v>
      </c>
      <c r="F2" s="6" t="s">
        <v>285</v>
      </c>
      <c r="G2" s="6" t="s">
        <v>286</v>
      </c>
    </row>
    <row r="3" spans="1:7">
      <c r="A3" s="6" t="s">
        <v>123</v>
      </c>
      <c r="B3" s="6">
        <v>1111</v>
      </c>
      <c r="C3" s="6">
        <v>218</v>
      </c>
      <c r="D3" s="6">
        <v>245338.02</v>
      </c>
      <c r="E3" s="6">
        <v>245381.48</v>
      </c>
      <c r="F3" s="6">
        <v>1137</v>
      </c>
      <c r="G3" s="6">
        <v>936</v>
      </c>
    </row>
    <row r="4" spans="1:7">
      <c r="A4" s="6" t="s">
        <v>137</v>
      </c>
      <c r="B4" s="6">
        <v>850</v>
      </c>
      <c r="C4" s="6">
        <v>136</v>
      </c>
      <c r="D4" s="6">
        <v>274151.21999999997</v>
      </c>
      <c r="E4" s="6">
        <v>114670.31</v>
      </c>
      <c r="F4" s="6">
        <v>962</v>
      </c>
      <c r="G4" s="6">
        <v>431</v>
      </c>
    </row>
    <row r="5" spans="1:7">
      <c r="A5" s="6" t="s">
        <v>112</v>
      </c>
      <c r="B5" s="6">
        <v>2226</v>
      </c>
      <c r="C5" s="6">
        <v>292</v>
      </c>
      <c r="D5" s="6">
        <v>577166.89</v>
      </c>
      <c r="E5" s="6">
        <v>348000.54</v>
      </c>
      <c r="F5" s="6">
        <v>2290</v>
      </c>
      <c r="G5" s="6">
        <v>1222</v>
      </c>
    </row>
    <row r="6" spans="1:7">
      <c r="A6" s="6" t="s">
        <v>126</v>
      </c>
      <c r="B6" s="6">
        <v>5255</v>
      </c>
      <c r="C6" s="6">
        <v>918</v>
      </c>
      <c r="D6" s="6">
        <v>1436514.82</v>
      </c>
      <c r="E6" s="6">
        <v>2372388.56</v>
      </c>
      <c r="F6" s="6">
        <v>5353</v>
      </c>
      <c r="G6" s="6">
        <v>8062</v>
      </c>
    </row>
    <row r="7" spans="1:7">
      <c r="A7" s="6" t="s">
        <v>169</v>
      </c>
      <c r="B7" s="6">
        <v>818</v>
      </c>
      <c r="C7" s="6">
        <v>338</v>
      </c>
      <c r="D7" s="6">
        <v>226959.42</v>
      </c>
      <c r="E7" s="6">
        <v>667703.93999999994</v>
      </c>
      <c r="F7" s="6">
        <v>822</v>
      </c>
      <c r="G7" s="6">
        <v>2271</v>
      </c>
    </row>
    <row r="8" spans="1:7">
      <c r="A8" s="6" t="s">
        <v>68</v>
      </c>
      <c r="B8" s="6">
        <v>2506</v>
      </c>
      <c r="C8" s="6">
        <v>803</v>
      </c>
      <c r="D8" s="6">
        <v>998325.28</v>
      </c>
      <c r="E8" s="6">
        <v>1261148.56</v>
      </c>
      <c r="F8" s="6">
        <v>2623</v>
      </c>
      <c r="G8" s="6">
        <v>3924</v>
      </c>
    </row>
    <row r="9" spans="1:7">
      <c r="A9" s="6" t="s">
        <v>154</v>
      </c>
      <c r="B9" s="6">
        <v>1675</v>
      </c>
      <c r="C9" s="6">
        <v>554</v>
      </c>
      <c r="D9" s="6">
        <v>536320.77</v>
      </c>
      <c r="E9" s="6">
        <v>935246.35</v>
      </c>
      <c r="F9" s="6">
        <v>1704</v>
      </c>
      <c r="G9" s="6">
        <v>3204</v>
      </c>
    </row>
    <row r="10" spans="1:7">
      <c r="A10" s="6" t="s">
        <v>148</v>
      </c>
      <c r="B10" s="6">
        <v>1739</v>
      </c>
      <c r="C10" s="6">
        <v>315</v>
      </c>
      <c r="D10" s="6">
        <v>469816.34</v>
      </c>
      <c r="E10" s="6">
        <v>318763.88</v>
      </c>
      <c r="F10" s="6">
        <v>1779</v>
      </c>
      <c r="G10" s="6">
        <v>1067</v>
      </c>
    </row>
    <row r="11" spans="1:7">
      <c r="A11" s="6" t="s">
        <v>152</v>
      </c>
      <c r="B11" s="6">
        <v>2483</v>
      </c>
      <c r="C11" s="6">
        <v>415</v>
      </c>
      <c r="D11" s="6">
        <v>717600.25</v>
      </c>
      <c r="E11" s="6">
        <v>959103.24</v>
      </c>
      <c r="F11" s="6">
        <v>2527</v>
      </c>
      <c r="G11" s="6">
        <v>3338</v>
      </c>
    </row>
    <row r="12" spans="1:7">
      <c r="A12" s="6" t="s">
        <v>54</v>
      </c>
      <c r="B12" s="6">
        <v>1232</v>
      </c>
      <c r="C12" s="6">
        <v>184</v>
      </c>
      <c r="D12" s="6">
        <v>298168.28999999998</v>
      </c>
      <c r="E12" s="6">
        <v>149595.76999999999</v>
      </c>
      <c r="F12" s="6">
        <v>1308</v>
      </c>
      <c r="G12" s="6">
        <v>572</v>
      </c>
    </row>
    <row r="13" spans="1:7">
      <c r="A13" s="6" t="s">
        <v>44</v>
      </c>
      <c r="B13" s="6">
        <v>2305</v>
      </c>
      <c r="C13" s="6">
        <v>512</v>
      </c>
      <c r="D13" s="6">
        <v>534864.80000000005</v>
      </c>
      <c r="E13" s="6">
        <v>701338.32</v>
      </c>
      <c r="F13" s="6">
        <v>2332</v>
      </c>
      <c r="G13" s="6">
        <v>2449</v>
      </c>
    </row>
    <row r="14" spans="1:7">
      <c r="A14" s="6" t="s">
        <v>49</v>
      </c>
      <c r="B14" s="6">
        <v>1121</v>
      </c>
      <c r="C14" s="6">
        <v>176</v>
      </c>
      <c r="D14" s="6">
        <v>300093.63</v>
      </c>
      <c r="E14" s="6">
        <v>193155.86</v>
      </c>
      <c r="F14" s="6">
        <v>1175</v>
      </c>
      <c r="G14" s="6">
        <v>752</v>
      </c>
    </row>
    <row r="15" spans="1:7">
      <c r="A15" s="6" t="s">
        <v>135</v>
      </c>
      <c r="B15" s="6">
        <v>2426</v>
      </c>
      <c r="C15" s="6">
        <v>1364</v>
      </c>
      <c r="D15" s="6">
        <v>373189.86</v>
      </c>
      <c r="E15" s="6">
        <v>3313801.79</v>
      </c>
      <c r="F15" s="6">
        <v>2436</v>
      </c>
      <c r="G15" s="6">
        <v>12236</v>
      </c>
    </row>
    <row r="16" spans="1:7">
      <c r="A16" s="6" t="s">
        <v>95</v>
      </c>
      <c r="B16" s="6">
        <v>2440</v>
      </c>
      <c r="C16" s="6">
        <v>571</v>
      </c>
      <c r="D16" s="6">
        <v>619081.75</v>
      </c>
      <c r="E16" s="6">
        <v>814002.22</v>
      </c>
      <c r="F16" s="6">
        <v>2465</v>
      </c>
      <c r="G16" s="6">
        <v>3017</v>
      </c>
    </row>
    <row r="17" spans="1:7">
      <c r="A17" s="6" t="s">
        <v>150</v>
      </c>
      <c r="B17" s="6">
        <v>1201</v>
      </c>
      <c r="C17" s="6">
        <v>184</v>
      </c>
      <c r="D17" s="6">
        <v>273088.08</v>
      </c>
      <c r="E17" s="6">
        <v>434365.59</v>
      </c>
      <c r="F17" s="6">
        <v>1216</v>
      </c>
      <c r="G17" s="6">
        <v>1533</v>
      </c>
    </row>
    <row r="18" spans="1:7">
      <c r="A18" s="6" t="s">
        <v>146</v>
      </c>
      <c r="B18" s="6">
        <v>799</v>
      </c>
      <c r="C18" s="6">
        <v>355</v>
      </c>
      <c r="D18" s="6">
        <v>165462.24</v>
      </c>
      <c r="E18" s="6">
        <v>705649.76</v>
      </c>
      <c r="F18" s="6">
        <v>808</v>
      </c>
      <c r="G18" s="6">
        <v>2548</v>
      </c>
    </row>
    <row r="19" spans="1:7">
      <c r="A19" s="6" t="s">
        <v>52</v>
      </c>
      <c r="B19" s="6">
        <v>2259</v>
      </c>
      <c r="C19" s="6">
        <v>344</v>
      </c>
      <c r="D19" s="6">
        <v>688299.95</v>
      </c>
      <c r="E19" s="6">
        <v>427562.02</v>
      </c>
      <c r="F19" s="6">
        <v>2344</v>
      </c>
      <c r="G19" s="6">
        <v>1566</v>
      </c>
    </row>
    <row r="20" spans="1:7">
      <c r="A20" s="6" t="s">
        <v>199</v>
      </c>
      <c r="B20" s="6">
        <v>541</v>
      </c>
      <c r="C20" s="6">
        <v>144</v>
      </c>
      <c r="D20" s="6">
        <v>136489.42000000001</v>
      </c>
      <c r="E20" s="6">
        <v>210374.55</v>
      </c>
      <c r="F20" s="6">
        <v>556</v>
      </c>
      <c r="G20" s="6">
        <v>821</v>
      </c>
    </row>
    <row r="21" spans="1:7">
      <c r="A21" s="6" t="s">
        <v>234</v>
      </c>
      <c r="B21" s="6">
        <v>58</v>
      </c>
      <c r="C21" s="6">
        <v>16</v>
      </c>
      <c r="D21" s="6">
        <v>19772.82</v>
      </c>
      <c r="E21" s="6">
        <v>83926.53</v>
      </c>
      <c r="F21" s="6">
        <v>60</v>
      </c>
      <c r="G21" s="6">
        <v>431</v>
      </c>
    </row>
    <row r="22" spans="1:7">
      <c r="A22" s="6" t="s">
        <v>47</v>
      </c>
      <c r="B22" s="6">
        <v>505</v>
      </c>
      <c r="C22" s="6">
        <v>118</v>
      </c>
      <c r="D22" s="6">
        <v>124524.04</v>
      </c>
      <c r="E22" s="6">
        <v>200348.67</v>
      </c>
      <c r="F22" s="6">
        <v>515</v>
      </c>
      <c r="G22" s="6">
        <v>702</v>
      </c>
    </row>
    <row r="23" spans="1:7">
      <c r="A23" s="6" t="s">
        <v>121</v>
      </c>
      <c r="B23" s="6">
        <v>752</v>
      </c>
      <c r="C23" s="6">
        <v>202</v>
      </c>
      <c r="D23" s="6">
        <v>176363.21</v>
      </c>
      <c r="E23" s="6">
        <v>838788.33</v>
      </c>
      <c r="F23" s="6">
        <v>766</v>
      </c>
      <c r="G23" s="6">
        <v>2986</v>
      </c>
    </row>
    <row r="24" spans="1:7">
      <c r="A24" s="6" t="s">
        <v>97</v>
      </c>
      <c r="B24" s="6">
        <v>1272</v>
      </c>
      <c r="C24" s="6">
        <v>303</v>
      </c>
      <c r="D24" s="6">
        <v>334718.24</v>
      </c>
      <c r="E24" s="6">
        <v>591868.82999999996</v>
      </c>
      <c r="F24" s="6">
        <v>1304</v>
      </c>
      <c r="G24" s="6">
        <v>2167</v>
      </c>
    </row>
    <row r="25" spans="1:7">
      <c r="A25" s="6" t="s">
        <v>99</v>
      </c>
      <c r="B25" s="6">
        <v>1089</v>
      </c>
      <c r="C25" s="6">
        <v>149</v>
      </c>
      <c r="D25" s="6">
        <v>256539.21</v>
      </c>
      <c r="E25" s="6">
        <v>182743.2</v>
      </c>
      <c r="F25" s="6">
        <v>1130</v>
      </c>
      <c r="G25" s="6">
        <v>707</v>
      </c>
    </row>
    <row r="26" spans="1:7">
      <c r="A26" s="6" t="s">
        <v>133</v>
      </c>
      <c r="B26" s="6">
        <v>1483</v>
      </c>
      <c r="C26" s="6">
        <v>339</v>
      </c>
      <c r="D26" s="6">
        <v>435307.43</v>
      </c>
      <c r="E26" s="6">
        <v>2935067.81</v>
      </c>
      <c r="F26" s="6">
        <v>1536</v>
      </c>
      <c r="G26" s="6">
        <v>2294</v>
      </c>
    </row>
    <row r="27" spans="1:7">
      <c r="A27" s="6" t="s">
        <v>166</v>
      </c>
      <c r="B27" s="6">
        <v>889</v>
      </c>
      <c r="C27" s="6">
        <v>540</v>
      </c>
      <c r="D27" s="6">
        <v>310023.83</v>
      </c>
      <c r="E27" s="6">
        <v>2896127.88</v>
      </c>
      <c r="F27" s="6">
        <v>895</v>
      </c>
      <c r="G27" s="6">
        <v>9842</v>
      </c>
    </row>
    <row r="28" spans="1:7">
      <c r="A28" s="6" t="s">
        <v>160</v>
      </c>
      <c r="B28" s="6">
        <v>472</v>
      </c>
      <c r="C28" s="6">
        <v>60</v>
      </c>
      <c r="D28" s="6">
        <v>111959.91</v>
      </c>
      <c r="E28" s="6">
        <v>83263.509999999995</v>
      </c>
      <c r="F28" s="6">
        <v>474</v>
      </c>
      <c r="G28" s="6">
        <v>251</v>
      </c>
    </row>
    <row r="29" spans="1:7">
      <c r="A29" s="6" t="s">
        <v>189</v>
      </c>
      <c r="B29" s="6">
        <v>80</v>
      </c>
      <c r="C29" s="6">
        <v>86</v>
      </c>
      <c r="D29" s="6">
        <v>14854.28</v>
      </c>
      <c r="E29" s="6">
        <v>839538.2</v>
      </c>
      <c r="F29" s="6">
        <v>82</v>
      </c>
      <c r="G29" s="6">
        <v>1472</v>
      </c>
    </row>
    <row r="30" spans="1:7">
      <c r="A30" s="6" t="s">
        <v>156</v>
      </c>
      <c r="B30" s="6">
        <v>1493</v>
      </c>
      <c r="C30" s="6">
        <v>431</v>
      </c>
      <c r="D30" s="6">
        <v>411275.15</v>
      </c>
      <c r="E30" s="6">
        <v>496652.05</v>
      </c>
      <c r="F30" s="6">
        <v>1533</v>
      </c>
      <c r="G30" s="6">
        <v>1514</v>
      </c>
    </row>
    <row r="31" spans="1:7">
      <c r="A31" s="6" t="s">
        <v>171</v>
      </c>
      <c r="B31" s="6">
        <v>358</v>
      </c>
      <c r="C31" s="6">
        <v>237</v>
      </c>
      <c r="D31" s="6">
        <v>109457.34</v>
      </c>
      <c r="E31" s="6">
        <v>1136075.71</v>
      </c>
      <c r="F31" s="6">
        <v>367</v>
      </c>
      <c r="G31" s="6">
        <v>3811</v>
      </c>
    </row>
    <row r="32" spans="1:7">
      <c r="A32" s="6" t="s">
        <v>203</v>
      </c>
      <c r="B32" s="6">
        <v>286</v>
      </c>
      <c r="C32" s="6">
        <v>82</v>
      </c>
      <c r="D32" s="6">
        <v>63106.93</v>
      </c>
      <c r="E32" s="6">
        <v>105743.93</v>
      </c>
      <c r="F32" s="6">
        <v>309</v>
      </c>
      <c r="G32" s="6">
        <v>489</v>
      </c>
    </row>
    <row r="33" spans="1:7">
      <c r="A33" s="6" t="s">
        <v>229</v>
      </c>
      <c r="B33" s="6">
        <v>54</v>
      </c>
      <c r="C33" s="6">
        <v>17</v>
      </c>
      <c r="D33" s="6">
        <v>11253.41</v>
      </c>
      <c r="E33" s="6">
        <v>427065.94</v>
      </c>
      <c r="F33" s="6">
        <v>56</v>
      </c>
      <c r="G33" s="6">
        <v>1345</v>
      </c>
    </row>
    <row r="34" spans="1:7">
      <c r="A34" s="6" t="s">
        <v>218</v>
      </c>
      <c r="B34" s="6">
        <v>49</v>
      </c>
      <c r="C34" s="6">
        <v>43</v>
      </c>
      <c r="D34" s="6">
        <v>11003.23</v>
      </c>
      <c r="E34" s="6">
        <v>285410.65999999997</v>
      </c>
      <c r="F34" s="6">
        <v>49</v>
      </c>
      <c r="G34" s="6">
        <v>835</v>
      </c>
    </row>
    <row r="35" spans="1:7">
      <c r="A35" s="6" t="s">
        <v>238</v>
      </c>
      <c r="B35" s="6">
        <v>0</v>
      </c>
      <c r="C35" s="6">
        <v>1</v>
      </c>
      <c r="D35" s="6" t="s">
        <v>240</v>
      </c>
      <c r="E35" s="6">
        <v>15211.58</v>
      </c>
      <c r="F35" s="6" t="s">
        <v>240</v>
      </c>
      <c r="G35" s="6">
        <v>53</v>
      </c>
    </row>
    <row r="36" spans="1:7">
      <c r="A36" s="6" t="s">
        <v>210</v>
      </c>
      <c r="B36" s="6">
        <v>850</v>
      </c>
      <c r="C36" s="6">
        <v>158</v>
      </c>
      <c r="D36" s="6">
        <v>464545.19</v>
      </c>
      <c r="E36" s="6">
        <v>353557.22</v>
      </c>
      <c r="F36" s="6">
        <v>885</v>
      </c>
      <c r="G36" s="6">
        <v>917</v>
      </c>
    </row>
    <row r="37" spans="1:7">
      <c r="A37" s="6" t="s">
        <v>223</v>
      </c>
      <c r="B37" s="6">
        <v>179</v>
      </c>
      <c r="C37" s="6">
        <v>49</v>
      </c>
      <c r="D37" s="6">
        <v>102876.15</v>
      </c>
      <c r="E37" s="6">
        <v>289167.46000000002</v>
      </c>
      <c r="F37" s="6">
        <v>198</v>
      </c>
      <c r="G37" s="6">
        <v>805</v>
      </c>
    </row>
    <row r="38" spans="1:7">
      <c r="A38" s="6" t="s">
        <v>225</v>
      </c>
      <c r="B38" s="6">
        <v>183</v>
      </c>
      <c r="C38" s="6">
        <v>23</v>
      </c>
      <c r="D38" s="6">
        <v>36405</v>
      </c>
      <c r="E38" s="6">
        <v>22984.32</v>
      </c>
      <c r="F38" s="6">
        <v>189</v>
      </c>
      <c r="G38" s="6">
        <v>94</v>
      </c>
    </row>
    <row r="39" spans="1:7">
      <c r="A39" s="6" t="s">
        <v>90</v>
      </c>
      <c r="B39" s="6">
        <v>1091</v>
      </c>
      <c r="C39" s="6">
        <v>278</v>
      </c>
      <c r="D39" s="6">
        <v>217174.84</v>
      </c>
      <c r="E39" s="6">
        <v>923407.26</v>
      </c>
      <c r="F39" s="6">
        <v>1120</v>
      </c>
      <c r="G39" s="6">
        <v>3314</v>
      </c>
    </row>
    <row r="40" spans="1:7">
      <c r="A40" s="6" t="s">
        <v>115</v>
      </c>
      <c r="B40" s="6">
        <v>1598</v>
      </c>
      <c r="C40" s="6">
        <v>522</v>
      </c>
      <c r="D40" s="6">
        <v>341340.76</v>
      </c>
      <c r="E40" s="6">
        <v>839913.55</v>
      </c>
      <c r="F40" s="6">
        <v>1632</v>
      </c>
      <c r="G40" s="6">
        <v>3231</v>
      </c>
    </row>
    <row r="41" spans="1:7">
      <c r="A41" s="6" t="s">
        <v>220</v>
      </c>
      <c r="B41" s="6">
        <v>194</v>
      </c>
      <c r="C41" s="6">
        <v>216</v>
      </c>
      <c r="D41" s="6">
        <v>49056.95</v>
      </c>
      <c r="E41" s="6">
        <v>5206100.92</v>
      </c>
      <c r="F41" s="6">
        <v>198</v>
      </c>
      <c r="G41" s="6">
        <v>17562</v>
      </c>
    </row>
    <row r="42" spans="1:7">
      <c r="A42" s="6" t="s">
        <v>231</v>
      </c>
      <c r="B42" s="6">
        <v>114</v>
      </c>
      <c r="C42" s="6">
        <v>28</v>
      </c>
      <c r="D42" s="6">
        <v>22390.23</v>
      </c>
      <c r="E42" s="6">
        <v>1026521.52</v>
      </c>
      <c r="F42" s="6">
        <v>123</v>
      </c>
      <c r="G42" s="6">
        <v>4266</v>
      </c>
    </row>
    <row r="43" spans="1:7">
      <c r="A43" s="6" t="s">
        <v>104</v>
      </c>
      <c r="B43" s="6">
        <v>2956</v>
      </c>
      <c r="C43" s="6">
        <v>591</v>
      </c>
      <c r="D43" s="6">
        <v>527620.63</v>
      </c>
      <c r="E43" s="6">
        <v>46434932.130000003</v>
      </c>
      <c r="F43" s="6">
        <v>2964</v>
      </c>
      <c r="G43" s="6">
        <v>165458</v>
      </c>
    </row>
    <row r="44" spans="1:7">
      <c r="A44" s="6" t="s">
        <v>60</v>
      </c>
      <c r="B44" s="6">
        <v>4082</v>
      </c>
      <c r="C44" s="6">
        <v>1624</v>
      </c>
      <c r="D44" s="6">
        <v>1236676.08</v>
      </c>
      <c r="E44" s="6">
        <v>2723297.99</v>
      </c>
      <c r="F44" s="6">
        <v>4152</v>
      </c>
      <c r="G44" s="6">
        <v>9364</v>
      </c>
    </row>
    <row r="45" spans="1:7">
      <c r="A45" s="6" t="s">
        <v>131</v>
      </c>
      <c r="B45" s="6">
        <v>2949</v>
      </c>
      <c r="C45" s="6">
        <v>585</v>
      </c>
      <c r="D45" s="6">
        <v>638154.02</v>
      </c>
      <c r="E45" s="6">
        <v>929425.38</v>
      </c>
      <c r="F45" s="6">
        <v>2975</v>
      </c>
      <c r="G45" s="6">
        <v>3436</v>
      </c>
    </row>
    <row r="46" spans="1:7">
      <c r="A46" s="6" t="s">
        <v>109</v>
      </c>
      <c r="B46" s="6">
        <v>1397</v>
      </c>
      <c r="C46" s="6">
        <v>339</v>
      </c>
      <c r="D46" s="6">
        <v>408879.99</v>
      </c>
      <c r="E46" s="6">
        <v>1403089.83</v>
      </c>
      <c r="F46" s="6">
        <v>1416</v>
      </c>
      <c r="G46" s="6">
        <v>4671</v>
      </c>
    </row>
    <row r="47" spans="1:7">
      <c r="A47" s="6" t="s">
        <v>173</v>
      </c>
      <c r="B47" s="6">
        <v>873</v>
      </c>
      <c r="C47" s="6">
        <v>177</v>
      </c>
      <c r="D47" s="6">
        <v>195313.85</v>
      </c>
      <c r="E47" s="6">
        <v>200943.6</v>
      </c>
      <c r="F47" s="6">
        <v>902</v>
      </c>
      <c r="G47" s="6">
        <v>824</v>
      </c>
    </row>
    <row r="48" spans="1:7">
      <c r="A48" s="6" t="s">
        <v>24</v>
      </c>
      <c r="B48" s="6">
        <v>1663</v>
      </c>
      <c r="C48" s="6">
        <v>241</v>
      </c>
      <c r="D48" s="6">
        <v>457187.69</v>
      </c>
      <c r="E48" s="6">
        <v>404175.47</v>
      </c>
      <c r="F48" s="6">
        <v>1715</v>
      </c>
      <c r="G48" s="6">
        <v>1375</v>
      </c>
    </row>
    <row r="49" spans="1:7">
      <c r="A49" s="6" t="s">
        <v>117</v>
      </c>
      <c r="B49" s="6">
        <v>2357</v>
      </c>
      <c r="C49" s="6">
        <v>977</v>
      </c>
      <c r="D49" s="6">
        <v>477974.6</v>
      </c>
      <c r="E49" s="6">
        <v>2093073.79</v>
      </c>
      <c r="F49" s="6">
        <v>2398</v>
      </c>
      <c r="G49" s="6">
        <v>7772</v>
      </c>
    </row>
    <row r="50" spans="1:7">
      <c r="A50" s="6" t="s">
        <v>236</v>
      </c>
      <c r="B50" s="6">
        <v>24</v>
      </c>
      <c r="C50" s="6">
        <v>2</v>
      </c>
      <c r="D50" s="6">
        <v>3212.19</v>
      </c>
      <c r="E50" s="6">
        <v>21014.240000000002</v>
      </c>
      <c r="F50" s="6">
        <v>25</v>
      </c>
      <c r="G50" s="6">
        <v>278</v>
      </c>
    </row>
    <row r="51" spans="1:7">
      <c r="A51" s="6" t="s">
        <v>178</v>
      </c>
      <c r="B51" s="6">
        <v>2009</v>
      </c>
      <c r="C51" s="6">
        <v>446</v>
      </c>
      <c r="D51" s="6">
        <v>616955.24</v>
      </c>
      <c r="E51" s="6">
        <v>707321.17</v>
      </c>
      <c r="F51" s="6">
        <v>2066</v>
      </c>
      <c r="G51" s="6">
        <v>2589</v>
      </c>
    </row>
    <row r="52" spans="1:7">
      <c r="A52" s="6" t="s">
        <v>78</v>
      </c>
      <c r="B52" s="6">
        <v>2243</v>
      </c>
      <c r="C52" s="6">
        <v>317</v>
      </c>
      <c r="D52" s="6">
        <v>705575.42</v>
      </c>
      <c r="E52" s="6">
        <v>351693.21</v>
      </c>
      <c r="F52" s="6">
        <v>2302</v>
      </c>
      <c r="G52" s="6">
        <v>1239</v>
      </c>
    </row>
    <row r="53" spans="1:7">
      <c r="A53" s="6" t="s">
        <v>107</v>
      </c>
      <c r="B53" s="6">
        <v>2231</v>
      </c>
      <c r="C53" s="6">
        <v>881</v>
      </c>
      <c r="D53" s="6">
        <v>604352.89</v>
      </c>
      <c r="E53" s="6">
        <v>2135226.86</v>
      </c>
      <c r="F53" s="6">
        <v>2235</v>
      </c>
      <c r="G53" s="6">
        <v>7327</v>
      </c>
    </row>
    <row r="54" spans="1:7">
      <c r="A54" s="6" t="s">
        <v>119</v>
      </c>
      <c r="B54" s="6">
        <v>1048</v>
      </c>
      <c r="C54" s="6">
        <v>239</v>
      </c>
      <c r="D54" s="6">
        <v>365729.81</v>
      </c>
      <c r="E54" s="6">
        <v>431034.16</v>
      </c>
      <c r="F54" s="6">
        <v>1055</v>
      </c>
      <c r="G54" s="6">
        <v>1386</v>
      </c>
    </row>
    <row r="55" spans="1:7">
      <c r="A55" s="6" t="s">
        <v>214</v>
      </c>
      <c r="B55" s="6">
        <v>211</v>
      </c>
      <c r="C55" s="6">
        <v>77</v>
      </c>
      <c r="D55" s="6">
        <v>41150</v>
      </c>
      <c r="E55" s="6">
        <v>93036</v>
      </c>
      <c r="F55" s="6">
        <v>218</v>
      </c>
      <c r="G55" s="6">
        <v>293</v>
      </c>
    </row>
    <row r="56" spans="1:7">
      <c r="A56" s="6" t="s">
        <v>85</v>
      </c>
      <c r="B56" s="6">
        <v>1493</v>
      </c>
      <c r="C56" s="6">
        <v>533</v>
      </c>
      <c r="D56" s="6">
        <v>536418.91</v>
      </c>
      <c r="E56" s="6">
        <v>620087.85</v>
      </c>
      <c r="F56" s="6">
        <v>1535</v>
      </c>
      <c r="G56" s="6">
        <v>1757</v>
      </c>
    </row>
    <row r="57" spans="1:7">
      <c r="A57" s="6" t="s">
        <v>162</v>
      </c>
      <c r="B57" s="6">
        <v>2841</v>
      </c>
      <c r="C57" s="6">
        <v>1194</v>
      </c>
      <c r="D57" s="6">
        <v>1105309.96</v>
      </c>
      <c r="E57" s="6">
        <v>1630938.91</v>
      </c>
      <c r="F57" s="6">
        <v>2912</v>
      </c>
      <c r="G57" s="6">
        <v>4689</v>
      </c>
    </row>
    <row r="58" spans="1:7">
      <c r="A58" s="6" t="s">
        <v>87</v>
      </c>
      <c r="B58" s="6">
        <v>1576</v>
      </c>
      <c r="C58" s="6">
        <v>757</v>
      </c>
      <c r="D58" s="6">
        <v>535399.25</v>
      </c>
      <c r="E58" s="6">
        <v>1108303.56</v>
      </c>
      <c r="F58" s="6">
        <v>1595</v>
      </c>
      <c r="G58" s="6">
        <v>3176</v>
      </c>
    </row>
    <row r="59" spans="1:7">
      <c r="A59" s="6" t="s">
        <v>75</v>
      </c>
      <c r="B59" s="6">
        <v>1197</v>
      </c>
      <c r="C59" s="6">
        <v>445</v>
      </c>
      <c r="D59" s="6">
        <v>343631.49</v>
      </c>
      <c r="E59" s="6">
        <v>810148.69</v>
      </c>
      <c r="F59" s="6">
        <v>1215</v>
      </c>
      <c r="G59" s="6">
        <v>1528</v>
      </c>
    </row>
    <row r="60" spans="1:7">
      <c r="A60" s="6" t="s">
        <v>83</v>
      </c>
      <c r="B60" s="6">
        <v>1301</v>
      </c>
      <c r="C60" s="6">
        <v>523</v>
      </c>
      <c r="D60" s="6">
        <v>589989.19999999995</v>
      </c>
      <c r="E60" s="6">
        <v>870435.48</v>
      </c>
      <c r="F60" s="6">
        <v>1370</v>
      </c>
      <c r="G60" s="6">
        <v>2102</v>
      </c>
    </row>
    <row r="61" spans="1:7">
      <c r="A61" s="6" t="s">
        <v>196</v>
      </c>
      <c r="B61" s="6">
        <v>1156</v>
      </c>
      <c r="C61" s="6">
        <v>345</v>
      </c>
      <c r="D61" s="6">
        <v>583652.27</v>
      </c>
      <c r="E61" s="6">
        <v>904197.67</v>
      </c>
      <c r="F61" s="6">
        <v>1254</v>
      </c>
      <c r="G61" s="6">
        <v>2968</v>
      </c>
    </row>
    <row r="62" spans="1:7">
      <c r="A62" s="6" t="s">
        <v>101</v>
      </c>
      <c r="B62" s="6">
        <v>1190</v>
      </c>
      <c r="C62" s="6">
        <v>483</v>
      </c>
      <c r="D62" s="6">
        <v>358802.32</v>
      </c>
      <c r="E62" s="6">
        <v>676283.57</v>
      </c>
      <c r="F62" s="6">
        <v>1243</v>
      </c>
      <c r="G62" s="6">
        <v>1853</v>
      </c>
    </row>
    <row r="63" spans="1:7">
      <c r="A63" s="6" t="s">
        <v>140</v>
      </c>
      <c r="B63" s="6">
        <v>667</v>
      </c>
      <c r="C63" s="6">
        <v>417</v>
      </c>
      <c r="D63" s="6">
        <v>207893.44</v>
      </c>
      <c r="E63" s="6">
        <v>630211.43999999994</v>
      </c>
      <c r="F63" s="6">
        <v>698</v>
      </c>
      <c r="G63" s="6">
        <v>1716</v>
      </c>
    </row>
    <row r="64" spans="1:7">
      <c r="A64" s="6" t="s">
        <v>175</v>
      </c>
      <c r="B64" s="6">
        <v>35</v>
      </c>
      <c r="C64" s="6">
        <v>14</v>
      </c>
      <c r="D64" s="6">
        <v>126834.61</v>
      </c>
      <c r="E64" s="6">
        <v>450796.43</v>
      </c>
      <c r="F64" s="6">
        <v>35</v>
      </c>
      <c r="G64" s="6">
        <v>148</v>
      </c>
    </row>
    <row r="65" spans="1:7">
      <c r="A65" s="6" t="s">
        <v>201</v>
      </c>
      <c r="B65" s="6">
        <v>506</v>
      </c>
      <c r="C65" s="6">
        <v>290</v>
      </c>
      <c r="D65" s="6">
        <v>175794.25</v>
      </c>
      <c r="E65" s="6">
        <v>542142.34</v>
      </c>
      <c r="F65" s="6">
        <v>521</v>
      </c>
      <c r="G65" s="6">
        <v>1700</v>
      </c>
    </row>
    <row r="66" spans="1:7">
      <c r="A66" s="6" t="s">
        <v>205</v>
      </c>
      <c r="B66" s="6">
        <v>256</v>
      </c>
      <c r="C66" s="6">
        <v>112</v>
      </c>
      <c r="D66" s="6">
        <v>71004</v>
      </c>
      <c r="E66" s="6">
        <v>168487.14</v>
      </c>
      <c r="F66" s="6">
        <v>263</v>
      </c>
      <c r="G66" s="6">
        <v>544</v>
      </c>
    </row>
    <row r="67" spans="1:7">
      <c r="A67" s="6" t="s">
        <v>227</v>
      </c>
      <c r="B67" s="6">
        <v>230</v>
      </c>
      <c r="C67" s="6">
        <v>59</v>
      </c>
      <c r="D67" s="6">
        <v>37458.449999999997</v>
      </c>
      <c r="E67" s="6">
        <v>62951.22</v>
      </c>
      <c r="F67" s="6">
        <v>234</v>
      </c>
      <c r="G67" s="6">
        <v>269</v>
      </c>
    </row>
    <row r="68" spans="1:7">
      <c r="A68" s="6" t="s">
        <v>80</v>
      </c>
      <c r="B68" s="6">
        <v>1177</v>
      </c>
      <c r="C68" s="6">
        <v>292</v>
      </c>
      <c r="D68" s="6">
        <v>407550.5</v>
      </c>
      <c r="E68" s="6">
        <v>320386.21999999997</v>
      </c>
      <c r="F68" s="6">
        <v>1232</v>
      </c>
      <c r="G68" s="6">
        <v>1037</v>
      </c>
    </row>
    <row r="69" spans="1:7">
      <c r="A69" s="6" t="s">
        <v>93</v>
      </c>
      <c r="B69" s="6">
        <v>890</v>
      </c>
      <c r="C69" s="6">
        <v>206</v>
      </c>
      <c r="D69" s="6">
        <v>210239.85</v>
      </c>
      <c r="E69" s="6">
        <v>350273.44</v>
      </c>
      <c r="F69" s="6">
        <v>903</v>
      </c>
      <c r="G69" s="6">
        <v>1319</v>
      </c>
    </row>
    <row r="70" spans="1:7">
      <c r="A70" s="6" t="s">
        <v>34</v>
      </c>
      <c r="B70" s="6">
        <v>4</v>
      </c>
      <c r="C70" s="6">
        <v>9</v>
      </c>
      <c r="D70" s="6">
        <v>0</v>
      </c>
      <c r="E70" s="6">
        <v>31255.43</v>
      </c>
      <c r="F70" s="6">
        <v>4</v>
      </c>
      <c r="G70" s="6">
        <v>190</v>
      </c>
    </row>
    <row r="71" spans="1:7">
      <c r="A71" s="6" t="s">
        <v>144</v>
      </c>
      <c r="B71" s="6">
        <v>1081</v>
      </c>
      <c r="C71" s="6">
        <v>192</v>
      </c>
      <c r="D71" s="6">
        <v>248085.02</v>
      </c>
      <c r="E71" s="6">
        <v>784091.43</v>
      </c>
      <c r="F71" s="6">
        <v>1127</v>
      </c>
      <c r="G71" s="6">
        <v>2815</v>
      </c>
    </row>
    <row r="72" spans="1:7">
      <c r="A72" s="6" t="s">
        <v>182</v>
      </c>
      <c r="B72" s="6">
        <v>1712</v>
      </c>
      <c r="C72" s="6">
        <v>865</v>
      </c>
      <c r="D72" s="6">
        <v>516572.45</v>
      </c>
      <c r="E72" s="6">
        <v>3537088.76</v>
      </c>
      <c r="F72" s="6">
        <v>1727</v>
      </c>
      <c r="G72" s="6">
        <v>11919</v>
      </c>
    </row>
    <row r="73" spans="1:7">
      <c r="A73" s="6" t="s">
        <v>72</v>
      </c>
      <c r="B73" s="6">
        <v>2744</v>
      </c>
      <c r="C73" s="6">
        <v>629</v>
      </c>
      <c r="D73" s="6">
        <v>506884.88</v>
      </c>
      <c r="E73" s="6">
        <v>1601126.06</v>
      </c>
      <c r="F73" s="6">
        <v>2755</v>
      </c>
      <c r="G73" s="6">
        <v>5690</v>
      </c>
    </row>
    <row r="74" spans="1:7">
      <c r="A74" s="6" t="s">
        <v>65</v>
      </c>
      <c r="B74" s="6">
        <v>1938</v>
      </c>
      <c r="C74" s="6">
        <v>583</v>
      </c>
      <c r="D74" s="6">
        <v>644908.26</v>
      </c>
      <c r="E74" s="6">
        <v>759712.01</v>
      </c>
      <c r="F74" s="6">
        <v>1967</v>
      </c>
      <c r="G74" s="6">
        <v>2234</v>
      </c>
    </row>
    <row r="75" spans="1:7">
      <c r="A75" s="6" t="s">
        <v>57</v>
      </c>
      <c r="B75" s="6">
        <v>1970</v>
      </c>
      <c r="C75" s="6">
        <v>458</v>
      </c>
      <c r="D75" s="6">
        <v>499583.73</v>
      </c>
      <c r="E75" s="6">
        <v>595531.68999999994</v>
      </c>
      <c r="F75" s="6">
        <v>1990</v>
      </c>
      <c r="G75" s="6">
        <v>2174</v>
      </c>
    </row>
    <row r="76" spans="1:7">
      <c r="A76" s="6" t="s">
        <v>142</v>
      </c>
      <c r="B76" s="6">
        <v>775</v>
      </c>
      <c r="C76" s="6">
        <v>147</v>
      </c>
      <c r="D76" s="6">
        <v>194517.24</v>
      </c>
      <c r="E76" s="6">
        <v>512038.83</v>
      </c>
      <c r="F76" s="6">
        <v>784</v>
      </c>
      <c r="G76" s="6">
        <v>1811</v>
      </c>
    </row>
    <row r="77" spans="1:7">
      <c r="A77" s="6" t="s">
        <v>180</v>
      </c>
      <c r="B77" s="6">
        <v>744</v>
      </c>
      <c r="C77" s="6">
        <v>262</v>
      </c>
      <c r="D77" s="6">
        <v>240679.52</v>
      </c>
      <c r="E77" s="6">
        <v>418592.92</v>
      </c>
      <c r="F77" s="6">
        <v>748</v>
      </c>
      <c r="G77" s="6">
        <v>1349</v>
      </c>
    </row>
    <row r="78" spans="1:7">
      <c r="A78" s="6" t="s">
        <v>37</v>
      </c>
      <c r="B78" s="6">
        <v>851</v>
      </c>
      <c r="C78" s="6">
        <v>160</v>
      </c>
      <c r="D78" s="6">
        <v>229912.92</v>
      </c>
      <c r="E78" s="6">
        <v>322494.87</v>
      </c>
      <c r="F78" s="6">
        <v>863</v>
      </c>
      <c r="G78" s="6">
        <v>1167</v>
      </c>
    </row>
    <row r="79" spans="1:7">
      <c r="A79" s="6" t="s">
        <v>39</v>
      </c>
      <c r="B79" s="6">
        <v>1815</v>
      </c>
      <c r="C79" s="6">
        <v>270</v>
      </c>
      <c r="D79" s="6">
        <v>439396.96</v>
      </c>
      <c r="E79" s="6">
        <v>393775.79</v>
      </c>
      <c r="F79" s="6">
        <v>1816</v>
      </c>
      <c r="G79" s="6">
        <v>1441</v>
      </c>
    </row>
    <row r="80" spans="1:7">
      <c r="A80" s="6" t="s">
        <v>158</v>
      </c>
      <c r="B80" s="6">
        <v>892</v>
      </c>
      <c r="C80" s="6">
        <v>766</v>
      </c>
      <c r="D80" s="6">
        <v>194048.25</v>
      </c>
      <c r="E80" s="6">
        <v>1843353.36</v>
      </c>
      <c r="F80" s="6">
        <v>893</v>
      </c>
      <c r="G80" s="6">
        <v>6442</v>
      </c>
    </row>
    <row r="81" spans="1:7">
      <c r="A81" s="6" t="s">
        <v>129</v>
      </c>
      <c r="B81" s="6">
        <v>1065</v>
      </c>
      <c r="C81" s="6">
        <v>581</v>
      </c>
      <c r="D81" s="6">
        <v>269703.43</v>
      </c>
      <c r="E81" s="6">
        <v>1814035.17</v>
      </c>
      <c r="F81" s="6">
        <v>1089</v>
      </c>
      <c r="G81" s="6">
        <v>6240</v>
      </c>
    </row>
    <row r="82" spans="1:7">
      <c r="A82" s="6" t="s">
        <v>164</v>
      </c>
      <c r="B82" s="6">
        <v>421</v>
      </c>
      <c r="C82" s="6">
        <v>293</v>
      </c>
      <c r="D82" s="6">
        <v>97892.28</v>
      </c>
      <c r="E82" s="6">
        <v>1038295.75</v>
      </c>
      <c r="F82" s="6">
        <v>425</v>
      </c>
      <c r="G82" s="6">
        <v>3643</v>
      </c>
    </row>
    <row r="83" spans="1:7">
      <c r="A83" s="6" t="s">
        <v>192</v>
      </c>
      <c r="B83" s="6">
        <v>1075</v>
      </c>
      <c r="C83" s="6">
        <v>146</v>
      </c>
      <c r="D83" s="6">
        <v>238679.37</v>
      </c>
      <c r="E83" s="6">
        <v>338356.18</v>
      </c>
      <c r="F83" s="6">
        <v>1127</v>
      </c>
      <c r="G83" s="6">
        <v>1395</v>
      </c>
    </row>
    <row r="84" spans="1:7">
      <c r="A84" s="6" t="s">
        <v>212</v>
      </c>
      <c r="B84" s="6">
        <v>1365</v>
      </c>
      <c r="C84" s="6">
        <v>117</v>
      </c>
      <c r="D84" s="6">
        <v>315146.57</v>
      </c>
      <c r="E84" s="6">
        <v>243750.37</v>
      </c>
      <c r="F84" s="6">
        <v>1438</v>
      </c>
      <c r="G84" s="6">
        <v>621</v>
      </c>
    </row>
    <row r="85" spans="1:7">
      <c r="A85" s="6" t="s">
        <v>187</v>
      </c>
      <c r="B85" s="6">
        <v>843</v>
      </c>
      <c r="C85" s="6">
        <v>191</v>
      </c>
      <c r="D85" s="6">
        <v>160553.62</v>
      </c>
      <c r="E85" s="6">
        <v>767845.15</v>
      </c>
      <c r="F85" s="6">
        <v>849</v>
      </c>
      <c r="G85" s="6">
        <v>2923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Harish Pandey</dc:creator>
  <cp:keywords/>
  <dc:description/>
  <cp:lastModifiedBy>Guest User</cp:lastModifiedBy>
  <cp:revision/>
  <dcterms:created xsi:type="dcterms:W3CDTF">2025-10-10T04:35:54Z</dcterms:created>
  <dcterms:modified xsi:type="dcterms:W3CDTF">2025-10-10T11:12:58Z</dcterms:modified>
  <cp:category/>
  <cp:contentStatus/>
</cp:coreProperties>
</file>