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Wowo momos/"/>
    </mc:Choice>
  </mc:AlternateContent>
  <xr:revisionPtr revIDLastSave="3" documentId="8_{E23E2F07-E550-43E4-97B0-407309148DE9}" xr6:coauthVersionLast="47" xr6:coauthVersionMax="47" xr10:uidLastSave="{ED39FAA8-9300-4FDC-95DF-6A6648D3ECAB}"/>
  <bookViews>
    <workbookView xWindow="-120" yWindow="-120" windowWidth="20730" windowHeight="11040" activeTab="1" xr2:uid="{D15FB522-CCFC-4143-8068-5FFB2EBD528D}"/>
  </bookViews>
  <sheets>
    <sheet name="Sheet1" sheetId="1" r:id="rId1"/>
    <sheet name="data" sheetId="2" r:id="rId2"/>
  </sheets>
  <calcPr calcId="191029"/>
  <pivotCaches>
    <pivotCache cacheId="3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" i="2" l="1"/>
  <c r="X4" i="2"/>
  <c r="Y4" i="2"/>
  <c r="Z4" i="2"/>
  <c r="AA4" i="2"/>
  <c r="AB4" i="2"/>
  <c r="W5" i="2"/>
  <c r="X5" i="2"/>
  <c r="Y5" i="2"/>
  <c r="Z5" i="2"/>
  <c r="AA5" i="2"/>
  <c r="AB5" i="2"/>
  <c r="W6" i="2"/>
  <c r="X6" i="2"/>
  <c r="Y6" i="2"/>
  <c r="Z6" i="2"/>
  <c r="AA6" i="2"/>
  <c r="AB6" i="2"/>
  <c r="W7" i="2"/>
  <c r="X7" i="2"/>
  <c r="Y7" i="2"/>
  <c r="Z7" i="2"/>
  <c r="AA7" i="2"/>
  <c r="AB7" i="2"/>
  <c r="W8" i="2"/>
  <c r="X8" i="2"/>
  <c r="Y8" i="2"/>
  <c r="Z8" i="2"/>
  <c r="AA8" i="2"/>
  <c r="AB8" i="2"/>
  <c r="W9" i="2"/>
  <c r="X9" i="2"/>
  <c r="Y9" i="2"/>
  <c r="Z9" i="2"/>
  <c r="AA9" i="2"/>
  <c r="AB9" i="2"/>
  <c r="W10" i="2"/>
  <c r="X10" i="2"/>
  <c r="Y10" i="2"/>
  <c r="Z10" i="2"/>
  <c r="AA10" i="2"/>
  <c r="AB10" i="2"/>
  <c r="W11" i="2"/>
  <c r="X11" i="2"/>
  <c r="Y11" i="2"/>
  <c r="Z11" i="2"/>
  <c r="AA11" i="2"/>
  <c r="AB11" i="2"/>
  <c r="W12" i="2"/>
  <c r="X12" i="2"/>
  <c r="Y12" i="2"/>
  <c r="Z12" i="2"/>
  <c r="AA12" i="2"/>
  <c r="AB12" i="2"/>
  <c r="W13" i="2"/>
  <c r="X13" i="2"/>
  <c r="Y13" i="2"/>
  <c r="Z13" i="2"/>
  <c r="AA13" i="2"/>
  <c r="AB13" i="2"/>
  <c r="W14" i="2"/>
  <c r="X14" i="2"/>
  <c r="Y14" i="2"/>
  <c r="Z14" i="2"/>
  <c r="AA14" i="2"/>
  <c r="AB14" i="2"/>
  <c r="W15" i="2"/>
  <c r="X15" i="2"/>
  <c r="Y15" i="2"/>
  <c r="Z15" i="2"/>
  <c r="AA15" i="2"/>
  <c r="AB15" i="2"/>
  <c r="W16" i="2"/>
  <c r="X16" i="2"/>
  <c r="Y16" i="2"/>
  <c r="Z16" i="2"/>
  <c r="AA16" i="2"/>
  <c r="AB16" i="2"/>
  <c r="W17" i="2"/>
  <c r="X17" i="2"/>
  <c r="Y17" i="2"/>
  <c r="Z17" i="2"/>
  <c r="AA17" i="2"/>
  <c r="AB17" i="2"/>
  <c r="W18" i="2"/>
  <c r="X18" i="2"/>
  <c r="Y18" i="2"/>
  <c r="Z18" i="2"/>
  <c r="AA18" i="2"/>
  <c r="AB18" i="2"/>
  <c r="W19" i="2"/>
  <c r="X19" i="2"/>
  <c r="Y19" i="2"/>
  <c r="Z19" i="2"/>
  <c r="AA19" i="2"/>
  <c r="AB19" i="2"/>
  <c r="W20" i="2"/>
  <c r="X20" i="2"/>
  <c r="Y20" i="2"/>
  <c r="Z20" i="2"/>
  <c r="AA20" i="2"/>
  <c r="AB20" i="2"/>
  <c r="W21" i="2"/>
  <c r="X21" i="2"/>
  <c r="Y21" i="2"/>
  <c r="Z21" i="2"/>
  <c r="AA21" i="2"/>
  <c r="AB21" i="2"/>
  <c r="W22" i="2"/>
  <c r="X22" i="2"/>
  <c r="Y22" i="2"/>
  <c r="Z22" i="2"/>
  <c r="AA22" i="2"/>
  <c r="AB22" i="2"/>
  <c r="W23" i="2"/>
  <c r="X23" i="2"/>
  <c r="Y23" i="2"/>
  <c r="Z23" i="2"/>
  <c r="AA23" i="2"/>
  <c r="AB23" i="2"/>
  <c r="W24" i="2"/>
  <c r="X24" i="2"/>
  <c r="Y24" i="2"/>
  <c r="Z24" i="2"/>
  <c r="AA24" i="2"/>
  <c r="AB24" i="2"/>
  <c r="W25" i="2"/>
  <c r="X25" i="2"/>
  <c r="Y25" i="2"/>
  <c r="Z25" i="2"/>
  <c r="AA25" i="2"/>
  <c r="AB25" i="2"/>
  <c r="W26" i="2"/>
  <c r="X26" i="2"/>
  <c r="Y26" i="2"/>
  <c r="Z26" i="2"/>
  <c r="AA26" i="2"/>
  <c r="AB26" i="2"/>
  <c r="W27" i="2"/>
  <c r="X27" i="2"/>
  <c r="Y27" i="2"/>
  <c r="Z27" i="2"/>
  <c r="AA27" i="2"/>
  <c r="AB27" i="2"/>
  <c r="W28" i="2"/>
  <c r="X28" i="2"/>
  <c r="Y28" i="2"/>
  <c r="Z28" i="2"/>
  <c r="AA28" i="2"/>
  <c r="AB28" i="2"/>
  <c r="W29" i="2"/>
  <c r="X29" i="2"/>
  <c r="Y29" i="2"/>
  <c r="Z29" i="2"/>
  <c r="AA29" i="2"/>
  <c r="AB29" i="2"/>
  <c r="W30" i="2"/>
  <c r="X30" i="2"/>
  <c r="Y30" i="2"/>
  <c r="Z30" i="2"/>
  <c r="AA30" i="2"/>
  <c r="AB30" i="2"/>
  <c r="W31" i="2"/>
  <c r="X31" i="2"/>
  <c r="Y31" i="2"/>
  <c r="Z31" i="2"/>
  <c r="AA31" i="2"/>
  <c r="AB31" i="2"/>
  <c r="W32" i="2"/>
  <c r="X32" i="2"/>
  <c r="Y32" i="2"/>
  <c r="Z32" i="2"/>
  <c r="AA32" i="2"/>
  <c r="AB32" i="2"/>
  <c r="W33" i="2"/>
  <c r="X33" i="2"/>
  <c r="Y33" i="2"/>
  <c r="Z33" i="2"/>
  <c r="AA33" i="2"/>
  <c r="AB33" i="2"/>
  <c r="W34" i="2"/>
  <c r="X34" i="2"/>
  <c r="Y34" i="2"/>
  <c r="Z34" i="2"/>
  <c r="AA34" i="2"/>
  <c r="AB34" i="2"/>
  <c r="W35" i="2"/>
  <c r="X35" i="2"/>
  <c r="Y35" i="2"/>
  <c r="Z35" i="2"/>
  <c r="AA35" i="2"/>
  <c r="AB35" i="2"/>
  <c r="W36" i="2"/>
  <c r="X36" i="2"/>
  <c r="Y36" i="2"/>
  <c r="Z36" i="2"/>
  <c r="AA36" i="2"/>
  <c r="AB36" i="2"/>
  <c r="W37" i="2"/>
  <c r="X37" i="2"/>
  <c r="Y37" i="2"/>
  <c r="Z37" i="2"/>
  <c r="AA37" i="2"/>
  <c r="AB37" i="2"/>
  <c r="W38" i="2"/>
  <c r="X38" i="2"/>
  <c r="Y38" i="2"/>
  <c r="Z38" i="2"/>
  <c r="AA38" i="2"/>
  <c r="AB38" i="2"/>
  <c r="W39" i="2"/>
  <c r="X39" i="2"/>
  <c r="Y39" i="2"/>
  <c r="Z39" i="2"/>
  <c r="AA39" i="2"/>
  <c r="AB39" i="2"/>
  <c r="W40" i="2"/>
  <c r="X40" i="2"/>
  <c r="Y40" i="2"/>
  <c r="Z40" i="2"/>
  <c r="AA40" i="2"/>
  <c r="AB40" i="2"/>
  <c r="W41" i="2"/>
  <c r="X41" i="2"/>
  <c r="Y41" i="2"/>
  <c r="Z41" i="2"/>
  <c r="AA41" i="2"/>
  <c r="AB41" i="2"/>
  <c r="W42" i="2"/>
  <c r="X42" i="2"/>
  <c r="Y42" i="2"/>
  <c r="Z42" i="2"/>
  <c r="AA42" i="2"/>
  <c r="AB42" i="2"/>
  <c r="W43" i="2"/>
  <c r="X43" i="2"/>
  <c r="Y43" i="2"/>
  <c r="Z43" i="2"/>
  <c r="AA43" i="2"/>
  <c r="AB43" i="2"/>
  <c r="W44" i="2"/>
  <c r="X44" i="2"/>
  <c r="Y44" i="2"/>
  <c r="Z44" i="2"/>
  <c r="AA44" i="2"/>
  <c r="AB44" i="2"/>
  <c r="W45" i="2"/>
  <c r="X45" i="2"/>
  <c r="Y45" i="2"/>
  <c r="Z45" i="2"/>
  <c r="AA45" i="2"/>
  <c r="AB45" i="2"/>
  <c r="W46" i="2"/>
  <c r="X46" i="2"/>
  <c r="Y46" i="2"/>
  <c r="Z46" i="2"/>
  <c r="AA46" i="2"/>
  <c r="AB46" i="2"/>
  <c r="W47" i="2"/>
  <c r="X47" i="2"/>
  <c r="Y47" i="2"/>
  <c r="Z47" i="2"/>
  <c r="AA47" i="2"/>
  <c r="AB47" i="2"/>
  <c r="W48" i="2"/>
  <c r="X48" i="2"/>
  <c r="Y48" i="2"/>
  <c r="Z48" i="2"/>
  <c r="AA48" i="2"/>
  <c r="AB48" i="2"/>
  <c r="W49" i="2"/>
  <c r="X49" i="2"/>
  <c r="Y49" i="2"/>
  <c r="Z49" i="2"/>
  <c r="AA49" i="2"/>
  <c r="AB49" i="2"/>
  <c r="W50" i="2"/>
  <c r="X50" i="2"/>
  <c r="Y50" i="2"/>
  <c r="Z50" i="2"/>
  <c r="AA50" i="2"/>
  <c r="AB50" i="2"/>
  <c r="W51" i="2"/>
  <c r="X51" i="2"/>
  <c r="Y51" i="2"/>
  <c r="Z51" i="2"/>
  <c r="AA51" i="2"/>
  <c r="AB51" i="2"/>
  <c r="W52" i="2"/>
  <c r="X52" i="2"/>
  <c r="Y52" i="2"/>
  <c r="Z52" i="2"/>
  <c r="AA52" i="2"/>
  <c r="AB52" i="2"/>
  <c r="W53" i="2"/>
  <c r="X53" i="2"/>
  <c r="Y53" i="2"/>
  <c r="Z53" i="2"/>
  <c r="AA53" i="2"/>
  <c r="AB53" i="2"/>
  <c r="W54" i="2"/>
  <c r="X54" i="2"/>
  <c r="Y54" i="2"/>
  <c r="Z54" i="2"/>
  <c r="AA54" i="2"/>
  <c r="AB54" i="2"/>
  <c r="W55" i="2"/>
  <c r="X55" i="2"/>
  <c r="Y55" i="2"/>
  <c r="Z55" i="2"/>
  <c r="AA55" i="2"/>
  <c r="AB55" i="2"/>
  <c r="W56" i="2"/>
  <c r="X56" i="2"/>
  <c r="Y56" i="2"/>
  <c r="Z56" i="2"/>
  <c r="AA56" i="2"/>
  <c r="AB56" i="2"/>
  <c r="W57" i="2"/>
  <c r="X57" i="2"/>
  <c r="Y57" i="2"/>
  <c r="Z57" i="2"/>
  <c r="AA57" i="2"/>
  <c r="AB57" i="2"/>
  <c r="W58" i="2"/>
  <c r="X58" i="2"/>
  <c r="Y58" i="2"/>
  <c r="Z58" i="2"/>
  <c r="AA58" i="2"/>
  <c r="AB58" i="2"/>
  <c r="W59" i="2"/>
  <c r="X59" i="2"/>
  <c r="Y59" i="2"/>
  <c r="Z59" i="2"/>
  <c r="AA59" i="2"/>
  <c r="AB59" i="2"/>
  <c r="W60" i="2"/>
  <c r="X60" i="2"/>
  <c r="Y60" i="2"/>
  <c r="Z60" i="2"/>
  <c r="AA60" i="2"/>
  <c r="AB60" i="2"/>
  <c r="W61" i="2"/>
  <c r="X61" i="2"/>
  <c r="Y61" i="2"/>
  <c r="Z61" i="2"/>
  <c r="AA61" i="2"/>
  <c r="AB61" i="2"/>
  <c r="W62" i="2"/>
  <c r="X62" i="2"/>
  <c r="Y62" i="2"/>
  <c r="Z62" i="2"/>
  <c r="AA62" i="2"/>
  <c r="AB62" i="2"/>
  <c r="W63" i="2"/>
  <c r="X63" i="2"/>
  <c r="Y63" i="2"/>
  <c r="Z63" i="2"/>
  <c r="AA63" i="2"/>
  <c r="AB63" i="2"/>
  <c r="W64" i="2"/>
  <c r="X64" i="2"/>
  <c r="Y64" i="2"/>
  <c r="Z64" i="2"/>
  <c r="AA64" i="2"/>
  <c r="AB64" i="2"/>
  <c r="W65" i="2"/>
  <c r="X65" i="2"/>
  <c r="Y65" i="2"/>
  <c r="Z65" i="2"/>
  <c r="AA65" i="2"/>
  <c r="AB65" i="2"/>
  <c r="W66" i="2"/>
  <c r="X66" i="2"/>
  <c r="Y66" i="2"/>
  <c r="Z66" i="2"/>
  <c r="AA66" i="2"/>
  <c r="AB66" i="2"/>
  <c r="W67" i="2"/>
  <c r="X67" i="2"/>
  <c r="Y67" i="2"/>
  <c r="Z67" i="2"/>
  <c r="AA67" i="2"/>
  <c r="AB67" i="2"/>
  <c r="W68" i="2"/>
  <c r="X68" i="2"/>
  <c r="Y68" i="2"/>
  <c r="Z68" i="2"/>
  <c r="AA68" i="2"/>
  <c r="AB68" i="2"/>
  <c r="W69" i="2"/>
  <c r="X69" i="2"/>
  <c r="Y69" i="2"/>
  <c r="Z69" i="2"/>
  <c r="AA69" i="2"/>
  <c r="AB69" i="2"/>
  <c r="W70" i="2"/>
  <c r="X70" i="2"/>
  <c r="Y70" i="2"/>
  <c r="Z70" i="2"/>
  <c r="AA70" i="2"/>
  <c r="AB70" i="2"/>
  <c r="W71" i="2"/>
  <c r="X71" i="2"/>
  <c r="Y71" i="2"/>
  <c r="Z71" i="2"/>
  <c r="AA71" i="2"/>
  <c r="AB71" i="2"/>
  <c r="W72" i="2"/>
  <c r="X72" i="2"/>
  <c r="Y72" i="2"/>
  <c r="Z72" i="2"/>
  <c r="AA72" i="2"/>
  <c r="AB72" i="2"/>
  <c r="W73" i="2"/>
  <c r="X73" i="2"/>
  <c r="Y73" i="2"/>
  <c r="Z73" i="2"/>
  <c r="AA73" i="2"/>
  <c r="AB73" i="2"/>
  <c r="W74" i="2"/>
  <c r="X74" i="2"/>
  <c r="Y74" i="2"/>
  <c r="Z74" i="2"/>
  <c r="AA74" i="2"/>
  <c r="AB74" i="2"/>
  <c r="W75" i="2"/>
  <c r="X75" i="2"/>
  <c r="Y75" i="2"/>
  <c r="Z75" i="2"/>
  <c r="AA75" i="2"/>
  <c r="AB75" i="2"/>
  <c r="W76" i="2"/>
  <c r="X76" i="2"/>
  <c r="Y76" i="2"/>
  <c r="Z76" i="2"/>
  <c r="AA76" i="2"/>
  <c r="AB76" i="2"/>
  <c r="W77" i="2"/>
  <c r="X77" i="2"/>
  <c r="Y77" i="2"/>
  <c r="Z77" i="2"/>
  <c r="AA77" i="2"/>
  <c r="AB77" i="2"/>
  <c r="W78" i="2"/>
  <c r="X78" i="2"/>
  <c r="Y78" i="2"/>
  <c r="Z78" i="2"/>
  <c r="AA78" i="2"/>
  <c r="AB78" i="2"/>
  <c r="W79" i="2"/>
  <c r="X79" i="2"/>
  <c r="Y79" i="2"/>
  <c r="Z79" i="2"/>
  <c r="AA79" i="2"/>
  <c r="AB79" i="2"/>
  <c r="W80" i="2"/>
  <c r="X80" i="2"/>
  <c r="Y80" i="2"/>
  <c r="Z80" i="2"/>
  <c r="AA80" i="2"/>
  <c r="AB80" i="2"/>
  <c r="W81" i="2"/>
  <c r="X81" i="2"/>
  <c r="Y81" i="2"/>
  <c r="Z81" i="2"/>
  <c r="AA81" i="2"/>
  <c r="AB81" i="2"/>
  <c r="W82" i="2"/>
  <c r="X82" i="2"/>
  <c r="Y82" i="2"/>
  <c r="Z82" i="2"/>
  <c r="AA82" i="2"/>
  <c r="AB82" i="2"/>
  <c r="W83" i="2"/>
  <c r="X83" i="2"/>
  <c r="Y83" i="2"/>
  <c r="Z83" i="2"/>
  <c r="AA83" i="2"/>
  <c r="AB83" i="2"/>
  <c r="W84" i="2"/>
  <c r="X84" i="2"/>
  <c r="Y84" i="2"/>
  <c r="Z84" i="2"/>
  <c r="AA84" i="2"/>
  <c r="AB84" i="2"/>
  <c r="W85" i="2"/>
  <c r="X85" i="2"/>
  <c r="Y85" i="2"/>
  <c r="Z85" i="2"/>
  <c r="AA85" i="2"/>
  <c r="AB85" i="2"/>
  <c r="W86" i="2"/>
  <c r="X86" i="2"/>
  <c r="Y86" i="2"/>
  <c r="Z86" i="2"/>
  <c r="AA86" i="2"/>
  <c r="AB86" i="2"/>
  <c r="W87" i="2"/>
  <c r="X87" i="2"/>
  <c r="Y87" i="2"/>
  <c r="Z87" i="2"/>
  <c r="AA87" i="2"/>
  <c r="AB87" i="2"/>
  <c r="W88" i="2"/>
  <c r="X88" i="2"/>
  <c r="Y88" i="2"/>
  <c r="Z88" i="2"/>
  <c r="AA88" i="2"/>
  <c r="AB88" i="2"/>
  <c r="W89" i="2"/>
  <c r="X89" i="2"/>
  <c r="Y89" i="2"/>
  <c r="Z89" i="2"/>
  <c r="AA89" i="2"/>
  <c r="AB89" i="2"/>
  <c r="W90" i="2"/>
  <c r="X90" i="2"/>
  <c r="Y90" i="2"/>
  <c r="Z90" i="2"/>
  <c r="AA90" i="2"/>
  <c r="AB90" i="2"/>
  <c r="W91" i="2"/>
  <c r="X91" i="2"/>
  <c r="Y91" i="2"/>
  <c r="Z91" i="2"/>
  <c r="AA91" i="2"/>
  <c r="AB91" i="2"/>
  <c r="W92" i="2"/>
  <c r="X92" i="2"/>
  <c r="Y92" i="2"/>
  <c r="Z92" i="2"/>
  <c r="AA92" i="2"/>
  <c r="AB92" i="2"/>
  <c r="W93" i="2"/>
  <c r="X93" i="2"/>
  <c r="Y93" i="2"/>
  <c r="Z93" i="2"/>
  <c r="AA93" i="2"/>
  <c r="AB93" i="2"/>
  <c r="W94" i="2"/>
  <c r="X94" i="2"/>
  <c r="Y94" i="2"/>
  <c r="Z94" i="2"/>
  <c r="AA94" i="2"/>
  <c r="AB94" i="2"/>
  <c r="W95" i="2"/>
  <c r="X95" i="2"/>
  <c r="Y95" i="2"/>
  <c r="Z95" i="2"/>
  <c r="AA95" i="2"/>
  <c r="AB95" i="2"/>
  <c r="W96" i="2"/>
  <c r="X96" i="2"/>
  <c r="Y96" i="2"/>
  <c r="Z96" i="2"/>
  <c r="AA96" i="2"/>
  <c r="AB96" i="2"/>
  <c r="W97" i="2"/>
  <c r="X97" i="2"/>
  <c r="Y97" i="2"/>
  <c r="Z97" i="2"/>
  <c r="AA97" i="2"/>
  <c r="AB97" i="2"/>
  <c r="W98" i="2"/>
  <c r="X98" i="2"/>
  <c r="Y98" i="2"/>
  <c r="Z98" i="2"/>
  <c r="AA98" i="2"/>
  <c r="AB98" i="2"/>
  <c r="W99" i="2"/>
  <c r="X99" i="2"/>
  <c r="Y99" i="2"/>
  <c r="Z99" i="2"/>
  <c r="AA99" i="2"/>
  <c r="AB99" i="2"/>
  <c r="W100" i="2"/>
  <c r="X100" i="2"/>
  <c r="Y100" i="2"/>
  <c r="Z100" i="2"/>
  <c r="AA100" i="2"/>
  <c r="AB100" i="2"/>
  <c r="W101" i="2"/>
  <c r="X101" i="2"/>
  <c r="Y101" i="2"/>
  <c r="Z101" i="2"/>
  <c r="AA101" i="2"/>
  <c r="AB101" i="2"/>
  <c r="W102" i="2"/>
  <c r="X102" i="2"/>
  <c r="Y102" i="2"/>
  <c r="Z102" i="2"/>
  <c r="AA102" i="2"/>
  <c r="AB102" i="2"/>
  <c r="W103" i="2"/>
  <c r="X103" i="2"/>
  <c r="Y103" i="2"/>
  <c r="Z103" i="2"/>
  <c r="AA103" i="2"/>
  <c r="AB103" i="2"/>
  <c r="AB3" i="2"/>
  <c r="AA3" i="2"/>
  <c r="Z3" i="2"/>
  <c r="Y3" i="2"/>
  <c r="X3" i="2"/>
  <c r="W3" i="2"/>
  <c r="O4" i="2"/>
  <c r="P4" i="2"/>
  <c r="Q4" i="2"/>
  <c r="R4" i="2"/>
  <c r="S4" i="2"/>
  <c r="T4" i="2"/>
  <c r="O5" i="2"/>
  <c r="P5" i="2"/>
  <c r="Q5" i="2"/>
  <c r="R5" i="2"/>
  <c r="S5" i="2"/>
  <c r="T5" i="2"/>
  <c r="O6" i="2"/>
  <c r="P6" i="2"/>
  <c r="Q6" i="2"/>
  <c r="R6" i="2"/>
  <c r="S6" i="2"/>
  <c r="T6" i="2"/>
  <c r="O7" i="2"/>
  <c r="P7" i="2"/>
  <c r="Q7" i="2"/>
  <c r="R7" i="2"/>
  <c r="S7" i="2"/>
  <c r="T7" i="2"/>
  <c r="O8" i="2"/>
  <c r="P8" i="2"/>
  <c r="Q8" i="2"/>
  <c r="R8" i="2"/>
  <c r="S8" i="2"/>
  <c r="T8" i="2"/>
  <c r="O9" i="2"/>
  <c r="P9" i="2"/>
  <c r="Q9" i="2"/>
  <c r="R9" i="2"/>
  <c r="S9" i="2"/>
  <c r="T9" i="2"/>
  <c r="O10" i="2"/>
  <c r="P10" i="2"/>
  <c r="Q10" i="2"/>
  <c r="R10" i="2"/>
  <c r="S10" i="2"/>
  <c r="T10" i="2"/>
  <c r="O11" i="2"/>
  <c r="P11" i="2"/>
  <c r="Q11" i="2"/>
  <c r="R11" i="2"/>
  <c r="S11" i="2"/>
  <c r="T11" i="2"/>
  <c r="O12" i="2"/>
  <c r="P12" i="2"/>
  <c r="Q12" i="2"/>
  <c r="R12" i="2"/>
  <c r="S12" i="2"/>
  <c r="T12" i="2"/>
  <c r="O13" i="2"/>
  <c r="P13" i="2"/>
  <c r="Q13" i="2"/>
  <c r="R13" i="2"/>
  <c r="S13" i="2"/>
  <c r="T13" i="2"/>
  <c r="O14" i="2"/>
  <c r="P14" i="2"/>
  <c r="Q14" i="2"/>
  <c r="R14" i="2"/>
  <c r="S14" i="2"/>
  <c r="T14" i="2"/>
  <c r="O15" i="2"/>
  <c r="P15" i="2"/>
  <c r="Q15" i="2"/>
  <c r="R15" i="2"/>
  <c r="S15" i="2"/>
  <c r="T15" i="2"/>
  <c r="O16" i="2"/>
  <c r="P16" i="2"/>
  <c r="Q16" i="2"/>
  <c r="R16" i="2"/>
  <c r="S16" i="2"/>
  <c r="T16" i="2"/>
  <c r="O17" i="2"/>
  <c r="P17" i="2"/>
  <c r="Q17" i="2"/>
  <c r="R17" i="2"/>
  <c r="S17" i="2"/>
  <c r="T17" i="2"/>
  <c r="O18" i="2"/>
  <c r="P18" i="2"/>
  <c r="Q18" i="2"/>
  <c r="R18" i="2"/>
  <c r="S18" i="2"/>
  <c r="T18" i="2"/>
  <c r="O19" i="2"/>
  <c r="P19" i="2"/>
  <c r="Q19" i="2"/>
  <c r="R19" i="2"/>
  <c r="S19" i="2"/>
  <c r="T19" i="2"/>
  <c r="O20" i="2"/>
  <c r="P20" i="2"/>
  <c r="Q20" i="2"/>
  <c r="R20" i="2"/>
  <c r="S20" i="2"/>
  <c r="T20" i="2"/>
  <c r="O21" i="2"/>
  <c r="P21" i="2"/>
  <c r="Q21" i="2"/>
  <c r="R21" i="2"/>
  <c r="S21" i="2"/>
  <c r="T21" i="2"/>
  <c r="O22" i="2"/>
  <c r="P22" i="2"/>
  <c r="Q22" i="2"/>
  <c r="R22" i="2"/>
  <c r="S22" i="2"/>
  <c r="T22" i="2"/>
  <c r="O23" i="2"/>
  <c r="P23" i="2"/>
  <c r="Q23" i="2"/>
  <c r="R23" i="2"/>
  <c r="S23" i="2"/>
  <c r="T23" i="2"/>
  <c r="O24" i="2"/>
  <c r="P24" i="2"/>
  <c r="Q24" i="2"/>
  <c r="R24" i="2"/>
  <c r="S24" i="2"/>
  <c r="T24" i="2"/>
  <c r="O25" i="2"/>
  <c r="P25" i="2"/>
  <c r="Q25" i="2"/>
  <c r="R25" i="2"/>
  <c r="S25" i="2"/>
  <c r="T25" i="2"/>
  <c r="O26" i="2"/>
  <c r="P26" i="2"/>
  <c r="Q26" i="2"/>
  <c r="R26" i="2"/>
  <c r="S26" i="2"/>
  <c r="T26" i="2"/>
  <c r="O27" i="2"/>
  <c r="P27" i="2"/>
  <c r="Q27" i="2"/>
  <c r="R27" i="2"/>
  <c r="S27" i="2"/>
  <c r="T27" i="2"/>
  <c r="O28" i="2"/>
  <c r="P28" i="2"/>
  <c r="Q28" i="2"/>
  <c r="R28" i="2"/>
  <c r="S28" i="2"/>
  <c r="T28" i="2"/>
  <c r="O29" i="2"/>
  <c r="P29" i="2"/>
  <c r="Q29" i="2"/>
  <c r="R29" i="2"/>
  <c r="S29" i="2"/>
  <c r="T29" i="2"/>
  <c r="O30" i="2"/>
  <c r="P30" i="2"/>
  <c r="Q30" i="2"/>
  <c r="R30" i="2"/>
  <c r="S30" i="2"/>
  <c r="T30" i="2"/>
  <c r="O31" i="2"/>
  <c r="P31" i="2"/>
  <c r="Q31" i="2"/>
  <c r="R31" i="2"/>
  <c r="S31" i="2"/>
  <c r="T31" i="2"/>
  <c r="O32" i="2"/>
  <c r="P32" i="2"/>
  <c r="Q32" i="2"/>
  <c r="R32" i="2"/>
  <c r="S32" i="2"/>
  <c r="T32" i="2"/>
  <c r="O33" i="2"/>
  <c r="P33" i="2"/>
  <c r="Q33" i="2"/>
  <c r="R33" i="2"/>
  <c r="S33" i="2"/>
  <c r="T33" i="2"/>
  <c r="O34" i="2"/>
  <c r="P34" i="2"/>
  <c r="Q34" i="2"/>
  <c r="R34" i="2"/>
  <c r="S34" i="2"/>
  <c r="T34" i="2"/>
  <c r="O35" i="2"/>
  <c r="P35" i="2"/>
  <c r="Q35" i="2"/>
  <c r="R35" i="2"/>
  <c r="S35" i="2"/>
  <c r="T35" i="2"/>
  <c r="O36" i="2"/>
  <c r="P36" i="2"/>
  <c r="Q36" i="2"/>
  <c r="R36" i="2"/>
  <c r="S36" i="2"/>
  <c r="T36" i="2"/>
  <c r="O37" i="2"/>
  <c r="P37" i="2"/>
  <c r="Q37" i="2"/>
  <c r="R37" i="2"/>
  <c r="S37" i="2"/>
  <c r="T37" i="2"/>
  <c r="O38" i="2"/>
  <c r="P38" i="2"/>
  <c r="Q38" i="2"/>
  <c r="R38" i="2"/>
  <c r="S38" i="2"/>
  <c r="T38" i="2"/>
  <c r="O39" i="2"/>
  <c r="P39" i="2"/>
  <c r="Q39" i="2"/>
  <c r="R39" i="2"/>
  <c r="S39" i="2"/>
  <c r="T39" i="2"/>
  <c r="O40" i="2"/>
  <c r="P40" i="2"/>
  <c r="Q40" i="2"/>
  <c r="R40" i="2"/>
  <c r="S40" i="2"/>
  <c r="T40" i="2"/>
  <c r="O41" i="2"/>
  <c r="P41" i="2"/>
  <c r="Q41" i="2"/>
  <c r="R41" i="2"/>
  <c r="S41" i="2"/>
  <c r="T41" i="2"/>
  <c r="O42" i="2"/>
  <c r="P42" i="2"/>
  <c r="Q42" i="2"/>
  <c r="R42" i="2"/>
  <c r="S42" i="2"/>
  <c r="T42" i="2"/>
  <c r="O43" i="2"/>
  <c r="P43" i="2"/>
  <c r="Q43" i="2"/>
  <c r="R43" i="2"/>
  <c r="S43" i="2"/>
  <c r="T43" i="2"/>
  <c r="O44" i="2"/>
  <c r="P44" i="2"/>
  <c r="Q44" i="2"/>
  <c r="R44" i="2"/>
  <c r="S44" i="2"/>
  <c r="T44" i="2"/>
  <c r="O45" i="2"/>
  <c r="P45" i="2"/>
  <c r="Q45" i="2"/>
  <c r="R45" i="2"/>
  <c r="S45" i="2"/>
  <c r="T45" i="2"/>
  <c r="O46" i="2"/>
  <c r="P46" i="2"/>
  <c r="Q46" i="2"/>
  <c r="R46" i="2"/>
  <c r="S46" i="2"/>
  <c r="T46" i="2"/>
  <c r="O47" i="2"/>
  <c r="P47" i="2"/>
  <c r="Q47" i="2"/>
  <c r="R47" i="2"/>
  <c r="S47" i="2"/>
  <c r="T47" i="2"/>
  <c r="O48" i="2"/>
  <c r="P48" i="2"/>
  <c r="Q48" i="2"/>
  <c r="R48" i="2"/>
  <c r="S48" i="2"/>
  <c r="T48" i="2"/>
  <c r="O49" i="2"/>
  <c r="P49" i="2"/>
  <c r="Q49" i="2"/>
  <c r="R49" i="2"/>
  <c r="S49" i="2"/>
  <c r="T49" i="2"/>
  <c r="O50" i="2"/>
  <c r="P50" i="2"/>
  <c r="Q50" i="2"/>
  <c r="R50" i="2"/>
  <c r="S50" i="2"/>
  <c r="T50" i="2"/>
  <c r="O51" i="2"/>
  <c r="P51" i="2"/>
  <c r="Q51" i="2"/>
  <c r="R51" i="2"/>
  <c r="S51" i="2"/>
  <c r="T51" i="2"/>
  <c r="O52" i="2"/>
  <c r="P52" i="2"/>
  <c r="Q52" i="2"/>
  <c r="R52" i="2"/>
  <c r="S52" i="2"/>
  <c r="T52" i="2"/>
  <c r="O53" i="2"/>
  <c r="P53" i="2"/>
  <c r="Q53" i="2"/>
  <c r="R53" i="2"/>
  <c r="S53" i="2"/>
  <c r="T53" i="2"/>
  <c r="O54" i="2"/>
  <c r="P54" i="2"/>
  <c r="Q54" i="2"/>
  <c r="R54" i="2"/>
  <c r="S54" i="2"/>
  <c r="T54" i="2"/>
  <c r="O55" i="2"/>
  <c r="P55" i="2"/>
  <c r="Q55" i="2"/>
  <c r="R55" i="2"/>
  <c r="S55" i="2"/>
  <c r="T55" i="2"/>
  <c r="O56" i="2"/>
  <c r="P56" i="2"/>
  <c r="Q56" i="2"/>
  <c r="R56" i="2"/>
  <c r="S56" i="2"/>
  <c r="T56" i="2"/>
  <c r="O57" i="2"/>
  <c r="P57" i="2"/>
  <c r="Q57" i="2"/>
  <c r="R57" i="2"/>
  <c r="S57" i="2"/>
  <c r="T57" i="2"/>
  <c r="O58" i="2"/>
  <c r="P58" i="2"/>
  <c r="Q58" i="2"/>
  <c r="R58" i="2"/>
  <c r="S58" i="2"/>
  <c r="T58" i="2"/>
  <c r="O59" i="2"/>
  <c r="P59" i="2"/>
  <c r="Q59" i="2"/>
  <c r="R59" i="2"/>
  <c r="S59" i="2"/>
  <c r="T59" i="2"/>
  <c r="O60" i="2"/>
  <c r="P60" i="2"/>
  <c r="Q60" i="2"/>
  <c r="R60" i="2"/>
  <c r="S60" i="2"/>
  <c r="T60" i="2"/>
  <c r="O61" i="2"/>
  <c r="P61" i="2"/>
  <c r="Q61" i="2"/>
  <c r="R61" i="2"/>
  <c r="S61" i="2"/>
  <c r="T61" i="2"/>
  <c r="O62" i="2"/>
  <c r="P62" i="2"/>
  <c r="Q62" i="2"/>
  <c r="R62" i="2"/>
  <c r="S62" i="2"/>
  <c r="T62" i="2"/>
  <c r="O63" i="2"/>
  <c r="P63" i="2"/>
  <c r="Q63" i="2"/>
  <c r="R63" i="2"/>
  <c r="S63" i="2"/>
  <c r="T63" i="2"/>
  <c r="O64" i="2"/>
  <c r="P64" i="2"/>
  <c r="Q64" i="2"/>
  <c r="R64" i="2"/>
  <c r="S64" i="2"/>
  <c r="T64" i="2"/>
  <c r="O65" i="2"/>
  <c r="P65" i="2"/>
  <c r="Q65" i="2"/>
  <c r="R65" i="2"/>
  <c r="S65" i="2"/>
  <c r="T65" i="2"/>
  <c r="O66" i="2"/>
  <c r="P66" i="2"/>
  <c r="Q66" i="2"/>
  <c r="R66" i="2"/>
  <c r="S66" i="2"/>
  <c r="T66" i="2"/>
  <c r="O67" i="2"/>
  <c r="P67" i="2"/>
  <c r="Q67" i="2"/>
  <c r="R67" i="2"/>
  <c r="S67" i="2"/>
  <c r="T67" i="2"/>
  <c r="O68" i="2"/>
  <c r="P68" i="2"/>
  <c r="Q68" i="2"/>
  <c r="R68" i="2"/>
  <c r="S68" i="2"/>
  <c r="T68" i="2"/>
  <c r="O69" i="2"/>
  <c r="P69" i="2"/>
  <c r="Q69" i="2"/>
  <c r="R69" i="2"/>
  <c r="S69" i="2"/>
  <c r="T69" i="2"/>
  <c r="O70" i="2"/>
  <c r="P70" i="2"/>
  <c r="Q70" i="2"/>
  <c r="R70" i="2"/>
  <c r="S70" i="2"/>
  <c r="T70" i="2"/>
  <c r="O71" i="2"/>
  <c r="P71" i="2"/>
  <c r="Q71" i="2"/>
  <c r="R71" i="2"/>
  <c r="S71" i="2"/>
  <c r="T71" i="2"/>
  <c r="O72" i="2"/>
  <c r="P72" i="2"/>
  <c r="Q72" i="2"/>
  <c r="R72" i="2"/>
  <c r="S72" i="2"/>
  <c r="T72" i="2"/>
  <c r="O73" i="2"/>
  <c r="P73" i="2"/>
  <c r="Q73" i="2"/>
  <c r="R73" i="2"/>
  <c r="S73" i="2"/>
  <c r="T73" i="2"/>
  <c r="O74" i="2"/>
  <c r="P74" i="2"/>
  <c r="Q74" i="2"/>
  <c r="R74" i="2"/>
  <c r="S74" i="2"/>
  <c r="T74" i="2"/>
  <c r="O75" i="2"/>
  <c r="P75" i="2"/>
  <c r="Q75" i="2"/>
  <c r="R75" i="2"/>
  <c r="S75" i="2"/>
  <c r="T75" i="2"/>
  <c r="O76" i="2"/>
  <c r="P76" i="2"/>
  <c r="Q76" i="2"/>
  <c r="R76" i="2"/>
  <c r="S76" i="2"/>
  <c r="T76" i="2"/>
  <c r="O77" i="2"/>
  <c r="P77" i="2"/>
  <c r="Q77" i="2"/>
  <c r="R77" i="2"/>
  <c r="S77" i="2"/>
  <c r="T77" i="2"/>
  <c r="O78" i="2"/>
  <c r="P78" i="2"/>
  <c r="Q78" i="2"/>
  <c r="R78" i="2"/>
  <c r="S78" i="2"/>
  <c r="T78" i="2"/>
  <c r="O79" i="2"/>
  <c r="P79" i="2"/>
  <c r="Q79" i="2"/>
  <c r="R79" i="2"/>
  <c r="S79" i="2"/>
  <c r="T79" i="2"/>
  <c r="O80" i="2"/>
  <c r="P80" i="2"/>
  <c r="Q80" i="2"/>
  <c r="R80" i="2"/>
  <c r="S80" i="2"/>
  <c r="T80" i="2"/>
  <c r="O81" i="2"/>
  <c r="P81" i="2"/>
  <c r="Q81" i="2"/>
  <c r="R81" i="2"/>
  <c r="S81" i="2"/>
  <c r="T81" i="2"/>
  <c r="O82" i="2"/>
  <c r="P82" i="2"/>
  <c r="Q82" i="2"/>
  <c r="R82" i="2"/>
  <c r="S82" i="2"/>
  <c r="T82" i="2"/>
  <c r="O83" i="2"/>
  <c r="P83" i="2"/>
  <c r="Q83" i="2"/>
  <c r="R83" i="2"/>
  <c r="S83" i="2"/>
  <c r="T83" i="2"/>
  <c r="O84" i="2"/>
  <c r="P84" i="2"/>
  <c r="Q84" i="2"/>
  <c r="R84" i="2"/>
  <c r="S84" i="2"/>
  <c r="T84" i="2"/>
  <c r="O85" i="2"/>
  <c r="P85" i="2"/>
  <c r="Q85" i="2"/>
  <c r="R85" i="2"/>
  <c r="S85" i="2"/>
  <c r="T85" i="2"/>
  <c r="O86" i="2"/>
  <c r="P86" i="2"/>
  <c r="Q86" i="2"/>
  <c r="R86" i="2"/>
  <c r="S86" i="2"/>
  <c r="T86" i="2"/>
  <c r="O87" i="2"/>
  <c r="P87" i="2"/>
  <c r="Q87" i="2"/>
  <c r="R87" i="2"/>
  <c r="S87" i="2"/>
  <c r="T87" i="2"/>
  <c r="O88" i="2"/>
  <c r="P88" i="2"/>
  <c r="Q88" i="2"/>
  <c r="R88" i="2"/>
  <c r="S88" i="2"/>
  <c r="T88" i="2"/>
  <c r="O89" i="2"/>
  <c r="P89" i="2"/>
  <c r="Q89" i="2"/>
  <c r="R89" i="2"/>
  <c r="S89" i="2"/>
  <c r="T89" i="2"/>
  <c r="O90" i="2"/>
  <c r="P90" i="2"/>
  <c r="Q90" i="2"/>
  <c r="R90" i="2"/>
  <c r="S90" i="2"/>
  <c r="T90" i="2"/>
  <c r="O91" i="2"/>
  <c r="P91" i="2"/>
  <c r="Q91" i="2"/>
  <c r="R91" i="2"/>
  <c r="S91" i="2"/>
  <c r="T91" i="2"/>
  <c r="O92" i="2"/>
  <c r="P92" i="2"/>
  <c r="Q92" i="2"/>
  <c r="R92" i="2"/>
  <c r="S92" i="2"/>
  <c r="T92" i="2"/>
  <c r="O93" i="2"/>
  <c r="P93" i="2"/>
  <c r="Q93" i="2"/>
  <c r="R93" i="2"/>
  <c r="S93" i="2"/>
  <c r="T93" i="2"/>
  <c r="O94" i="2"/>
  <c r="P94" i="2"/>
  <c r="Q94" i="2"/>
  <c r="R94" i="2"/>
  <c r="S94" i="2"/>
  <c r="T94" i="2"/>
  <c r="O95" i="2"/>
  <c r="P95" i="2"/>
  <c r="Q95" i="2"/>
  <c r="R95" i="2"/>
  <c r="S95" i="2"/>
  <c r="T95" i="2"/>
  <c r="O96" i="2"/>
  <c r="P96" i="2"/>
  <c r="Q96" i="2"/>
  <c r="R96" i="2"/>
  <c r="S96" i="2"/>
  <c r="T96" i="2"/>
  <c r="O97" i="2"/>
  <c r="P97" i="2"/>
  <c r="Q97" i="2"/>
  <c r="R97" i="2"/>
  <c r="S97" i="2"/>
  <c r="T97" i="2"/>
  <c r="O98" i="2"/>
  <c r="P98" i="2"/>
  <c r="Q98" i="2"/>
  <c r="R98" i="2"/>
  <c r="S98" i="2"/>
  <c r="T98" i="2"/>
  <c r="O99" i="2"/>
  <c r="P99" i="2"/>
  <c r="Q99" i="2"/>
  <c r="R99" i="2"/>
  <c r="S99" i="2"/>
  <c r="T99" i="2"/>
  <c r="O100" i="2"/>
  <c r="P100" i="2"/>
  <c r="Q100" i="2"/>
  <c r="R100" i="2"/>
  <c r="S100" i="2"/>
  <c r="T100" i="2"/>
  <c r="O101" i="2"/>
  <c r="P101" i="2"/>
  <c r="Q101" i="2"/>
  <c r="R101" i="2"/>
  <c r="S101" i="2"/>
  <c r="T101" i="2"/>
  <c r="O102" i="2"/>
  <c r="P102" i="2"/>
  <c r="Q102" i="2"/>
  <c r="R102" i="2"/>
  <c r="S102" i="2"/>
  <c r="T102" i="2"/>
  <c r="O103" i="2"/>
  <c r="P103" i="2"/>
  <c r="Q103" i="2"/>
  <c r="R103" i="2"/>
  <c r="S103" i="2"/>
  <c r="T103" i="2"/>
  <c r="T3" i="2"/>
  <c r="S3" i="2"/>
  <c r="R3" i="2"/>
  <c r="Q3" i="2"/>
  <c r="P3" i="2"/>
  <c r="O3" i="2"/>
  <c r="H4" i="2"/>
  <c r="I4" i="2"/>
  <c r="J4" i="2"/>
  <c r="K4" i="2"/>
  <c r="L4" i="2"/>
  <c r="H5" i="2"/>
  <c r="I5" i="2"/>
  <c r="J5" i="2"/>
  <c r="K5" i="2"/>
  <c r="L5" i="2"/>
  <c r="H6" i="2"/>
  <c r="I6" i="2"/>
  <c r="J6" i="2"/>
  <c r="K6" i="2"/>
  <c r="L6" i="2"/>
  <c r="H7" i="2"/>
  <c r="I7" i="2"/>
  <c r="J7" i="2"/>
  <c r="K7" i="2"/>
  <c r="L7" i="2"/>
  <c r="H8" i="2"/>
  <c r="I8" i="2"/>
  <c r="J8" i="2"/>
  <c r="K8" i="2"/>
  <c r="L8" i="2"/>
  <c r="H9" i="2"/>
  <c r="I9" i="2"/>
  <c r="J9" i="2"/>
  <c r="K9" i="2"/>
  <c r="L9" i="2"/>
  <c r="H10" i="2"/>
  <c r="I10" i="2"/>
  <c r="J10" i="2"/>
  <c r="K10" i="2"/>
  <c r="L10" i="2"/>
  <c r="H11" i="2"/>
  <c r="I11" i="2"/>
  <c r="J11" i="2"/>
  <c r="K11" i="2"/>
  <c r="L11" i="2"/>
  <c r="H12" i="2"/>
  <c r="I12" i="2"/>
  <c r="J12" i="2"/>
  <c r="K12" i="2"/>
  <c r="L12" i="2"/>
  <c r="H13" i="2"/>
  <c r="I13" i="2"/>
  <c r="J13" i="2"/>
  <c r="K13" i="2"/>
  <c r="L13" i="2"/>
  <c r="H14" i="2"/>
  <c r="I14" i="2"/>
  <c r="J14" i="2"/>
  <c r="K14" i="2"/>
  <c r="L14" i="2"/>
  <c r="H15" i="2"/>
  <c r="I15" i="2"/>
  <c r="J15" i="2"/>
  <c r="K15" i="2"/>
  <c r="L15" i="2"/>
  <c r="H16" i="2"/>
  <c r="I16" i="2"/>
  <c r="J16" i="2"/>
  <c r="K16" i="2"/>
  <c r="L16" i="2"/>
  <c r="H17" i="2"/>
  <c r="I17" i="2"/>
  <c r="J17" i="2"/>
  <c r="K17" i="2"/>
  <c r="L17" i="2"/>
  <c r="H18" i="2"/>
  <c r="I18" i="2"/>
  <c r="J18" i="2"/>
  <c r="K18" i="2"/>
  <c r="L18" i="2"/>
  <c r="H19" i="2"/>
  <c r="I19" i="2"/>
  <c r="J19" i="2"/>
  <c r="K19" i="2"/>
  <c r="L19" i="2"/>
  <c r="H20" i="2"/>
  <c r="I20" i="2"/>
  <c r="J20" i="2"/>
  <c r="K20" i="2"/>
  <c r="L20" i="2"/>
  <c r="H21" i="2"/>
  <c r="I21" i="2"/>
  <c r="J21" i="2"/>
  <c r="K21" i="2"/>
  <c r="L21" i="2"/>
  <c r="H22" i="2"/>
  <c r="I22" i="2"/>
  <c r="J22" i="2"/>
  <c r="K22" i="2"/>
  <c r="L22" i="2"/>
  <c r="H23" i="2"/>
  <c r="I23" i="2"/>
  <c r="J23" i="2"/>
  <c r="K23" i="2"/>
  <c r="L23" i="2"/>
  <c r="H24" i="2"/>
  <c r="I24" i="2"/>
  <c r="J24" i="2"/>
  <c r="K24" i="2"/>
  <c r="L24" i="2"/>
  <c r="H25" i="2"/>
  <c r="I25" i="2"/>
  <c r="J25" i="2"/>
  <c r="K25" i="2"/>
  <c r="L25" i="2"/>
  <c r="H26" i="2"/>
  <c r="I26" i="2"/>
  <c r="J26" i="2"/>
  <c r="K26" i="2"/>
  <c r="L26" i="2"/>
  <c r="H27" i="2"/>
  <c r="I27" i="2"/>
  <c r="J27" i="2"/>
  <c r="K27" i="2"/>
  <c r="L27" i="2"/>
  <c r="H28" i="2"/>
  <c r="I28" i="2"/>
  <c r="J28" i="2"/>
  <c r="K28" i="2"/>
  <c r="L28" i="2"/>
  <c r="H29" i="2"/>
  <c r="I29" i="2"/>
  <c r="J29" i="2"/>
  <c r="K29" i="2"/>
  <c r="L29" i="2"/>
  <c r="H30" i="2"/>
  <c r="I30" i="2"/>
  <c r="J30" i="2"/>
  <c r="K30" i="2"/>
  <c r="L30" i="2"/>
  <c r="H31" i="2"/>
  <c r="I31" i="2"/>
  <c r="J31" i="2"/>
  <c r="K31" i="2"/>
  <c r="L31" i="2"/>
  <c r="H32" i="2"/>
  <c r="I32" i="2"/>
  <c r="J32" i="2"/>
  <c r="K32" i="2"/>
  <c r="L32" i="2"/>
  <c r="H33" i="2"/>
  <c r="I33" i="2"/>
  <c r="J33" i="2"/>
  <c r="K33" i="2"/>
  <c r="L33" i="2"/>
  <c r="H34" i="2"/>
  <c r="I34" i="2"/>
  <c r="J34" i="2"/>
  <c r="K34" i="2"/>
  <c r="L34" i="2"/>
  <c r="H35" i="2"/>
  <c r="I35" i="2"/>
  <c r="J35" i="2"/>
  <c r="K35" i="2"/>
  <c r="L35" i="2"/>
  <c r="H36" i="2"/>
  <c r="I36" i="2"/>
  <c r="J36" i="2"/>
  <c r="K36" i="2"/>
  <c r="L36" i="2"/>
  <c r="H37" i="2"/>
  <c r="I37" i="2"/>
  <c r="J37" i="2"/>
  <c r="K37" i="2"/>
  <c r="L37" i="2"/>
  <c r="H38" i="2"/>
  <c r="I38" i="2"/>
  <c r="J38" i="2"/>
  <c r="K38" i="2"/>
  <c r="L38" i="2"/>
  <c r="H39" i="2"/>
  <c r="I39" i="2"/>
  <c r="J39" i="2"/>
  <c r="K39" i="2"/>
  <c r="L39" i="2"/>
  <c r="H40" i="2"/>
  <c r="I40" i="2"/>
  <c r="J40" i="2"/>
  <c r="K40" i="2"/>
  <c r="L40" i="2"/>
  <c r="H41" i="2"/>
  <c r="I41" i="2"/>
  <c r="J41" i="2"/>
  <c r="K41" i="2"/>
  <c r="L41" i="2"/>
  <c r="H42" i="2"/>
  <c r="I42" i="2"/>
  <c r="J42" i="2"/>
  <c r="K42" i="2"/>
  <c r="L42" i="2"/>
  <c r="H43" i="2"/>
  <c r="I43" i="2"/>
  <c r="J43" i="2"/>
  <c r="K43" i="2"/>
  <c r="L43" i="2"/>
  <c r="H44" i="2"/>
  <c r="I44" i="2"/>
  <c r="J44" i="2"/>
  <c r="K44" i="2"/>
  <c r="L44" i="2"/>
  <c r="H45" i="2"/>
  <c r="I45" i="2"/>
  <c r="J45" i="2"/>
  <c r="K45" i="2"/>
  <c r="L45" i="2"/>
  <c r="H46" i="2"/>
  <c r="I46" i="2"/>
  <c r="J46" i="2"/>
  <c r="K46" i="2"/>
  <c r="L46" i="2"/>
  <c r="H47" i="2"/>
  <c r="I47" i="2"/>
  <c r="J47" i="2"/>
  <c r="K47" i="2"/>
  <c r="L47" i="2"/>
  <c r="H48" i="2"/>
  <c r="I48" i="2"/>
  <c r="J48" i="2"/>
  <c r="K48" i="2"/>
  <c r="L48" i="2"/>
  <c r="H49" i="2"/>
  <c r="I49" i="2"/>
  <c r="J49" i="2"/>
  <c r="K49" i="2"/>
  <c r="L49" i="2"/>
  <c r="H50" i="2"/>
  <c r="I50" i="2"/>
  <c r="J50" i="2"/>
  <c r="K50" i="2"/>
  <c r="L50" i="2"/>
  <c r="H51" i="2"/>
  <c r="I51" i="2"/>
  <c r="J51" i="2"/>
  <c r="K51" i="2"/>
  <c r="L51" i="2"/>
  <c r="H52" i="2"/>
  <c r="I52" i="2"/>
  <c r="J52" i="2"/>
  <c r="K52" i="2"/>
  <c r="L52" i="2"/>
  <c r="H53" i="2"/>
  <c r="I53" i="2"/>
  <c r="J53" i="2"/>
  <c r="K53" i="2"/>
  <c r="L53" i="2"/>
  <c r="H54" i="2"/>
  <c r="I54" i="2"/>
  <c r="J54" i="2"/>
  <c r="K54" i="2"/>
  <c r="L54" i="2"/>
  <c r="H55" i="2"/>
  <c r="I55" i="2"/>
  <c r="J55" i="2"/>
  <c r="K55" i="2"/>
  <c r="L55" i="2"/>
  <c r="H56" i="2"/>
  <c r="I56" i="2"/>
  <c r="J56" i="2"/>
  <c r="K56" i="2"/>
  <c r="L56" i="2"/>
  <c r="H57" i="2"/>
  <c r="I57" i="2"/>
  <c r="J57" i="2"/>
  <c r="K57" i="2"/>
  <c r="L57" i="2"/>
  <c r="H58" i="2"/>
  <c r="I58" i="2"/>
  <c r="J58" i="2"/>
  <c r="K58" i="2"/>
  <c r="L58" i="2"/>
  <c r="H59" i="2"/>
  <c r="I59" i="2"/>
  <c r="J59" i="2"/>
  <c r="K59" i="2"/>
  <c r="L59" i="2"/>
  <c r="H60" i="2"/>
  <c r="I60" i="2"/>
  <c r="J60" i="2"/>
  <c r="K60" i="2"/>
  <c r="L60" i="2"/>
  <c r="H61" i="2"/>
  <c r="I61" i="2"/>
  <c r="J61" i="2"/>
  <c r="K61" i="2"/>
  <c r="L61" i="2"/>
  <c r="H62" i="2"/>
  <c r="I62" i="2"/>
  <c r="J62" i="2"/>
  <c r="K62" i="2"/>
  <c r="L62" i="2"/>
  <c r="H63" i="2"/>
  <c r="I63" i="2"/>
  <c r="J63" i="2"/>
  <c r="K63" i="2"/>
  <c r="L63" i="2"/>
  <c r="H64" i="2"/>
  <c r="I64" i="2"/>
  <c r="J64" i="2"/>
  <c r="K64" i="2"/>
  <c r="L64" i="2"/>
  <c r="H65" i="2"/>
  <c r="I65" i="2"/>
  <c r="J65" i="2"/>
  <c r="K65" i="2"/>
  <c r="L65" i="2"/>
  <c r="H66" i="2"/>
  <c r="I66" i="2"/>
  <c r="J66" i="2"/>
  <c r="K66" i="2"/>
  <c r="L66" i="2"/>
  <c r="H67" i="2"/>
  <c r="I67" i="2"/>
  <c r="J67" i="2"/>
  <c r="K67" i="2"/>
  <c r="L67" i="2"/>
  <c r="H68" i="2"/>
  <c r="I68" i="2"/>
  <c r="J68" i="2"/>
  <c r="K68" i="2"/>
  <c r="L68" i="2"/>
  <c r="H69" i="2"/>
  <c r="I69" i="2"/>
  <c r="J69" i="2"/>
  <c r="K69" i="2"/>
  <c r="L69" i="2"/>
  <c r="H70" i="2"/>
  <c r="I70" i="2"/>
  <c r="J70" i="2"/>
  <c r="K70" i="2"/>
  <c r="L70" i="2"/>
  <c r="H71" i="2"/>
  <c r="I71" i="2"/>
  <c r="J71" i="2"/>
  <c r="K71" i="2"/>
  <c r="L71" i="2"/>
  <c r="H72" i="2"/>
  <c r="I72" i="2"/>
  <c r="J72" i="2"/>
  <c r="K72" i="2"/>
  <c r="L72" i="2"/>
  <c r="H73" i="2"/>
  <c r="I73" i="2"/>
  <c r="J73" i="2"/>
  <c r="K73" i="2"/>
  <c r="L73" i="2"/>
  <c r="H74" i="2"/>
  <c r="I74" i="2"/>
  <c r="J74" i="2"/>
  <c r="K74" i="2"/>
  <c r="L74" i="2"/>
  <c r="H75" i="2"/>
  <c r="I75" i="2"/>
  <c r="J75" i="2"/>
  <c r="K75" i="2"/>
  <c r="L75" i="2"/>
  <c r="H76" i="2"/>
  <c r="I76" i="2"/>
  <c r="J76" i="2"/>
  <c r="K76" i="2"/>
  <c r="L76" i="2"/>
  <c r="H77" i="2"/>
  <c r="I77" i="2"/>
  <c r="J77" i="2"/>
  <c r="K77" i="2"/>
  <c r="L77" i="2"/>
  <c r="H78" i="2"/>
  <c r="I78" i="2"/>
  <c r="J78" i="2"/>
  <c r="K78" i="2"/>
  <c r="L78" i="2"/>
  <c r="H79" i="2"/>
  <c r="I79" i="2"/>
  <c r="J79" i="2"/>
  <c r="K79" i="2"/>
  <c r="L79" i="2"/>
  <c r="H80" i="2"/>
  <c r="I80" i="2"/>
  <c r="J80" i="2"/>
  <c r="K80" i="2"/>
  <c r="L80" i="2"/>
  <c r="H81" i="2"/>
  <c r="I81" i="2"/>
  <c r="J81" i="2"/>
  <c r="K81" i="2"/>
  <c r="L81" i="2"/>
  <c r="H82" i="2"/>
  <c r="I82" i="2"/>
  <c r="J82" i="2"/>
  <c r="K82" i="2"/>
  <c r="L82" i="2"/>
  <c r="H83" i="2"/>
  <c r="I83" i="2"/>
  <c r="J83" i="2"/>
  <c r="K83" i="2"/>
  <c r="L83" i="2"/>
  <c r="H84" i="2"/>
  <c r="I84" i="2"/>
  <c r="J84" i="2"/>
  <c r="K84" i="2"/>
  <c r="L84" i="2"/>
  <c r="H85" i="2"/>
  <c r="I85" i="2"/>
  <c r="J85" i="2"/>
  <c r="K85" i="2"/>
  <c r="L85" i="2"/>
  <c r="H86" i="2"/>
  <c r="I86" i="2"/>
  <c r="J86" i="2"/>
  <c r="K86" i="2"/>
  <c r="L86" i="2"/>
  <c r="H87" i="2"/>
  <c r="I87" i="2"/>
  <c r="J87" i="2"/>
  <c r="K87" i="2"/>
  <c r="L87" i="2"/>
  <c r="H88" i="2"/>
  <c r="I88" i="2"/>
  <c r="J88" i="2"/>
  <c r="K88" i="2"/>
  <c r="L88" i="2"/>
  <c r="H89" i="2"/>
  <c r="I89" i="2"/>
  <c r="J89" i="2"/>
  <c r="K89" i="2"/>
  <c r="L89" i="2"/>
  <c r="H90" i="2"/>
  <c r="I90" i="2"/>
  <c r="J90" i="2"/>
  <c r="K90" i="2"/>
  <c r="L90" i="2"/>
  <c r="H91" i="2"/>
  <c r="I91" i="2"/>
  <c r="J91" i="2"/>
  <c r="K91" i="2"/>
  <c r="L91" i="2"/>
  <c r="H92" i="2"/>
  <c r="I92" i="2"/>
  <c r="J92" i="2"/>
  <c r="K92" i="2"/>
  <c r="L92" i="2"/>
  <c r="H93" i="2"/>
  <c r="I93" i="2"/>
  <c r="J93" i="2"/>
  <c r="K93" i="2"/>
  <c r="L93" i="2"/>
  <c r="H94" i="2"/>
  <c r="I94" i="2"/>
  <c r="J94" i="2"/>
  <c r="K94" i="2"/>
  <c r="L94" i="2"/>
  <c r="H95" i="2"/>
  <c r="I95" i="2"/>
  <c r="J95" i="2"/>
  <c r="K95" i="2"/>
  <c r="L95" i="2"/>
  <c r="H96" i="2"/>
  <c r="I96" i="2"/>
  <c r="J96" i="2"/>
  <c r="K96" i="2"/>
  <c r="L96" i="2"/>
  <c r="H97" i="2"/>
  <c r="I97" i="2"/>
  <c r="J97" i="2"/>
  <c r="K97" i="2"/>
  <c r="L97" i="2"/>
  <c r="H98" i="2"/>
  <c r="I98" i="2"/>
  <c r="J98" i="2"/>
  <c r="K98" i="2"/>
  <c r="L98" i="2"/>
  <c r="H99" i="2"/>
  <c r="I99" i="2"/>
  <c r="J99" i="2"/>
  <c r="K99" i="2"/>
  <c r="L99" i="2"/>
  <c r="H100" i="2"/>
  <c r="I100" i="2"/>
  <c r="J100" i="2"/>
  <c r="K100" i="2"/>
  <c r="L100" i="2"/>
  <c r="H101" i="2"/>
  <c r="I101" i="2"/>
  <c r="J101" i="2"/>
  <c r="K101" i="2"/>
  <c r="L101" i="2"/>
  <c r="H102" i="2"/>
  <c r="I102" i="2"/>
  <c r="J102" i="2"/>
  <c r="K102" i="2"/>
  <c r="L102" i="2"/>
  <c r="H103" i="2"/>
  <c r="I103" i="2"/>
  <c r="J103" i="2"/>
  <c r="K103" i="2"/>
  <c r="L103" i="2"/>
  <c r="L3" i="2"/>
  <c r="K3" i="2"/>
  <c r="J3" i="2"/>
  <c r="I3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3" i="2"/>
</calcChain>
</file>

<file path=xl/sharedStrings.xml><?xml version="1.0" encoding="utf-8"?>
<sst xmlns="http://schemas.openxmlformats.org/spreadsheetml/2006/main" count="1485" uniqueCount="285">
  <si>
    <t>last shopped store</t>
  </si>
  <si>
    <t>recency</t>
  </si>
  <si>
    <t>onetimer</t>
  </si>
  <si>
    <t>repeater</t>
  </si>
  <si>
    <t>onetimer_sales</t>
  </si>
  <si>
    <t>repeater_sales</t>
  </si>
  <si>
    <t>onetimer_bills</t>
  </si>
  <si>
    <t>repeater_bills</t>
  </si>
  <si>
    <t>AGR001</t>
  </si>
  <si>
    <t>120-150</t>
  </si>
  <si>
    <t>AGR002</t>
  </si>
  <si>
    <t>AGR003</t>
  </si>
  <si>
    <t>AMR001</t>
  </si>
  <si>
    <t>ASM009</t>
  </si>
  <si>
    <t>BAN110</t>
  </si>
  <si>
    <t>BAN111</t>
  </si>
  <si>
    <t>BAN112</t>
  </si>
  <si>
    <t>BAN116</t>
  </si>
  <si>
    <t>BAN117</t>
  </si>
  <si>
    <t>CHE110</t>
  </si>
  <si>
    <t>DEL158</t>
  </si>
  <si>
    <t>DEL160</t>
  </si>
  <si>
    <t>DEL161</t>
  </si>
  <si>
    <t>DEL162</t>
  </si>
  <si>
    <t>DEL163</t>
  </si>
  <si>
    <t>GUJ016</t>
  </si>
  <si>
    <t>HUB001</t>
  </si>
  <si>
    <t>HYD058</t>
  </si>
  <si>
    <t>HYD059</t>
  </si>
  <si>
    <t>HYD060</t>
  </si>
  <si>
    <t>HYD061</t>
  </si>
  <si>
    <t>JAI001</t>
  </si>
  <si>
    <t>JAI005</t>
  </si>
  <si>
    <t>KER017</t>
  </si>
  <si>
    <t>KER019</t>
  </si>
  <si>
    <t>KER020</t>
  </si>
  <si>
    <t>KOL267</t>
  </si>
  <si>
    <t>KOL279</t>
  </si>
  <si>
    <t>KOL286</t>
  </si>
  <si>
    <t>KOL287</t>
  </si>
  <si>
    <t>KOL290</t>
  </si>
  <si>
    <t>KOT002</t>
  </si>
  <si>
    <t>MDP019</t>
  </si>
  <si>
    <t>MUM107</t>
  </si>
  <si>
    <t>NAG002</t>
  </si>
  <si>
    <t>ODI036</t>
  </si>
  <si>
    <t>PUB005</t>
  </si>
  <si>
    <t>PUN032</t>
  </si>
  <si>
    <t>PUN033</t>
  </si>
  <si>
    <t>PUN037</t>
  </si>
  <si>
    <t>150-180</t>
  </si>
  <si>
    <t>\N</t>
  </si>
  <si>
    <t>180-210</t>
  </si>
  <si>
    <t>30-60</t>
  </si>
  <si>
    <t>AMR002</t>
  </si>
  <si>
    <t>ASM010</t>
  </si>
  <si>
    <t>ASM011</t>
  </si>
  <si>
    <t>ASM012</t>
  </si>
  <si>
    <t>BAN118</t>
  </si>
  <si>
    <t>BAN119</t>
  </si>
  <si>
    <t>CHE111</t>
  </si>
  <si>
    <t>COI009</t>
  </si>
  <si>
    <t>DEL165</t>
  </si>
  <si>
    <t>DEL166</t>
  </si>
  <si>
    <t>DEL167</t>
  </si>
  <si>
    <t>DEL168</t>
  </si>
  <si>
    <t>DEL169</t>
  </si>
  <si>
    <t>DEL170</t>
  </si>
  <si>
    <t>DEL171</t>
  </si>
  <si>
    <t>DEL173</t>
  </si>
  <si>
    <t>DEL176</t>
  </si>
  <si>
    <t>DIM001</t>
  </si>
  <si>
    <t>GAN001</t>
  </si>
  <si>
    <t>GAN002</t>
  </si>
  <si>
    <t>HUB002</t>
  </si>
  <si>
    <t>HYD057</t>
  </si>
  <si>
    <t>HYD062</t>
  </si>
  <si>
    <t>JAI007</t>
  </si>
  <si>
    <t>JAM001</t>
  </si>
  <si>
    <t>KER023</t>
  </si>
  <si>
    <t>KOL278</t>
  </si>
  <si>
    <t>KOL288</t>
  </si>
  <si>
    <t>KOL291</t>
  </si>
  <si>
    <t>KOL292</t>
  </si>
  <si>
    <t>KOL293</t>
  </si>
  <si>
    <t>KOL295</t>
  </si>
  <si>
    <t>KOL297</t>
  </si>
  <si>
    <t>MUM111</t>
  </si>
  <si>
    <t>MUM112</t>
  </si>
  <si>
    <t>PUB006</t>
  </si>
  <si>
    <t>PUB007</t>
  </si>
  <si>
    <t>PUN036</t>
  </si>
  <si>
    <t>PUN038</t>
  </si>
  <si>
    <t>VIJ002</t>
  </si>
  <si>
    <t>VIJ003</t>
  </si>
  <si>
    <t>VIS002</t>
  </si>
  <si>
    <t>60-90</t>
  </si>
  <si>
    <t>90-120</t>
  </si>
  <si>
    <t>1_year_onetimer</t>
  </si>
  <si>
    <t>1_year_repeater</t>
  </si>
  <si>
    <t>1_year_onetimer_sales</t>
  </si>
  <si>
    <t>1_year_repeater_sales</t>
  </si>
  <si>
    <t>1_year_onetimer_bills</t>
  </si>
  <si>
    <t>1_year_repeater_bills</t>
  </si>
  <si>
    <t>Row Labels</t>
  </si>
  <si>
    <t>Grand Total</t>
  </si>
  <si>
    <t>Column Labels</t>
  </si>
  <si>
    <t>Sum of onetimer</t>
  </si>
  <si>
    <t>Sum of repeater</t>
  </si>
  <si>
    <t>repearter</t>
  </si>
  <si>
    <t>Region</t>
  </si>
  <si>
    <t>City</t>
  </si>
  <si>
    <t>Brand</t>
  </si>
  <si>
    <t>Format</t>
  </si>
  <si>
    <t>Store Code</t>
  </si>
  <si>
    <t xml:space="preserve">Store Name </t>
  </si>
  <si>
    <t>North</t>
  </si>
  <si>
    <t>Jaipur</t>
  </si>
  <si>
    <t>Combo</t>
  </si>
  <si>
    <t>High Street</t>
  </si>
  <si>
    <t>Mansarovar</t>
  </si>
  <si>
    <t>West</t>
  </si>
  <si>
    <t>Mumbai</t>
  </si>
  <si>
    <t>WoW! Momo</t>
  </si>
  <si>
    <t>Dark Kitchen</t>
  </si>
  <si>
    <t>MUM109</t>
  </si>
  <si>
    <t>CHANDIVALI DK REBEL FOODS</t>
  </si>
  <si>
    <t>WoW! China</t>
  </si>
  <si>
    <t>Airport</t>
  </si>
  <si>
    <t>Mumbai Int Airport T2(DIL)</t>
  </si>
  <si>
    <t>Pune</t>
  </si>
  <si>
    <t>Bavdhan</t>
  </si>
  <si>
    <t>Dhanori</t>
  </si>
  <si>
    <t>South</t>
  </si>
  <si>
    <t>Bangalore</t>
  </si>
  <si>
    <t>Mall FC</t>
  </si>
  <si>
    <t>Gopalan Signature Mall</t>
  </si>
  <si>
    <t>Delhi</t>
  </si>
  <si>
    <t>New Friends Colony</t>
  </si>
  <si>
    <t>JP Nagar</t>
  </si>
  <si>
    <t>ROTN</t>
  </si>
  <si>
    <t>Cantonment, Trichy</t>
  </si>
  <si>
    <t>Kumaraswamy Layout</t>
  </si>
  <si>
    <t>Chandigarh Tricity</t>
  </si>
  <si>
    <t>3B2 Mohali</t>
  </si>
  <si>
    <t>Hyderabad</t>
  </si>
  <si>
    <t>GSM Mall, Madinaguda</t>
  </si>
  <si>
    <t>East</t>
  </si>
  <si>
    <t>Bhubaneswar</t>
  </si>
  <si>
    <t>WoW! Chicken</t>
  </si>
  <si>
    <t>Puri Beach road</t>
  </si>
  <si>
    <t>Guwahati</t>
  </si>
  <si>
    <t>Lokhra</t>
  </si>
  <si>
    <t>Nagpur</t>
  </si>
  <si>
    <t>Kiosk</t>
  </si>
  <si>
    <t>Eternity Mall</t>
  </si>
  <si>
    <t>Kolkata</t>
  </si>
  <si>
    <t>Kaikhali</t>
  </si>
  <si>
    <t>Rest of Kerala</t>
  </si>
  <si>
    <t>Polayathode, Kollam</t>
  </si>
  <si>
    <t>Kanjikuly, Kottayam - Wow Momo</t>
  </si>
  <si>
    <t>Rest of Kolkata</t>
  </si>
  <si>
    <t>Saktigarh</t>
  </si>
  <si>
    <t>Bardhaman Police Line</t>
  </si>
  <si>
    <t>Metiabruz Wow Chk</t>
  </si>
  <si>
    <t>Ahmedabad</t>
  </si>
  <si>
    <t>Vijay Cross Road</t>
  </si>
  <si>
    <t>Bhopal</t>
  </si>
  <si>
    <t>Indrapuri</t>
  </si>
  <si>
    <t xml:space="preserve">Garuda Mall </t>
  </si>
  <si>
    <t>GTB Nagar</t>
  </si>
  <si>
    <t>Kirti Nagar Metro</t>
  </si>
  <si>
    <t>Ichapur</t>
  </si>
  <si>
    <t>WoW! Kulfi</t>
  </si>
  <si>
    <t>Sarath City Capital Mall - 4th Floor</t>
  </si>
  <si>
    <t>Kochi</t>
  </si>
  <si>
    <t>Center Square Mall</t>
  </si>
  <si>
    <t>Alwal</t>
  </si>
  <si>
    <t>Agra</t>
  </si>
  <si>
    <t>Sanjay Palace</t>
  </si>
  <si>
    <t>Rest Of Karnataka</t>
  </si>
  <si>
    <t>Vidhyanagar, Hubli</t>
  </si>
  <si>
    <t xml:space="preserve">Mall of Jaipur </t>
  </si>
  <si>
    <t>SN Junction, Thripunithura</t>
  </si>
  <si>
    <t>Satya Niketan</t>
  </si>
  <si>
    <t>Amar Yatri Niwas</t>
  </si>
  <si>
    <t>Punjab</t>
  </si>
  <si>
    <t>Nexus Mall Amritsar</t>
  </si>
  <si>
    <t>Mall</t>
  </si>
  <si>
    <t>Tribeca Mall, NIBM</t>
  </si>
  <si>
    <t>Asian Satyam Mall</t>
  </si>
  <si>
    <t>Arjanghar Metro</t>
  </si>
  <si>
    <t>Gopalan Legacy Mall</t>
  </si>
  <si>
    <t>Sikandra</t>
  </si>
  <si>
    <t>IT Park/Campus</t>
  </si>
  <si>
    <t>JIMS medical college</t>
  </si>
  <si>
    <t>Empire Geri Route</t>
  </si>
  <si>
    <t>Bhayander</t>
  </si>
  <si>
    <t>Balagere Road</t>
  </si>
  <si>
    <t>Hatigaon</t>
  </si>
  <si>
    <t>GT Mall, Bangalore</t>
  </si>
  <si>
    <t>VIP Road Nagaon</t>
  </si>
  <si>
    <t>Borbari</t>
  </si>
  <si>
    <t xml:space="preserve">Crown Interior Mall </t>
  </si>
  <si>
    <t>SGS Mall</t>
  </si>
  <si>
    <t>Global Foyer Mall Gurgaon</t>
  </si>
  <si>
    <t>City Centre 2 Wow Chk</t>
  </si>
  <si>
    <t>Pimple Saudagar</t>
  </si>
  <si>
    <t>Ambience Mall Vasant Kunj</t>
  </si>
  <si>
    <t>Highway</t>
  </si>
  <si>
    <t>Midway Toll Plaza - Dhilwan</t>
  </si>
  <si>
    <t xml:space="preserve">India Expo </t>
  </si>
  <si>
    <t>Champapet</t>
  </si>
  <si>
    <t>Lake Mall</t>
  </si>
  <si>
    <t>Jamshedpur</t>
  </si>
  <si>
    <t>P&amp;M Mall JSR</t>
  </si>
  <si>
    <t>Monga City Centre</t>
  </si>
  <si>
    <t>Nexus Seawoods</t>
  </si>
  <si>
    <t>JAI006</t>
  </si>
  <si>
    <t>REBEL DK BAIS GODAM WM</t>
  </si>
  <si>
    <t>Visakhapatnam</t>
  </si>
  <si>
    <t>Chitralaya Mall</t>
  </si>
  <si>
    <t>Devika Vibes Sec-110</t>
  </si>
  <si>
    <t>Vijayawada</t>
  </si>
  <si>
    <t>E Three Food Court, Vijayawada</t>
  </si>
  <si>
    <t>Siliguri</t>
  </si>
  <si>
    <t>WoW! Eats</t>
  </si>
  <si>
    <t>City Centre Siliguri</t>
  </si>
  <si>
    <t>Chennai</t>
  </si>
  <si>
    <t>PALAVAKKAM</t>
  </si>
  <si>
    <t>DumDum</t>
  </si>
  <si>
    <t>V3S Mall Laxmi Nagar</t>
  </si>
  <si>
    <t>Shyambazar</t>
  </si>
  <si>
    <t>HYD065</t>
  </si>
  <si>
    <t>REBEL DK VANASTHALIPURAM</t>
  </si>
  <si>
    <t>Dimapur</t>
  </si>
  <si>
    <t>Clock Tower Dimapur</t>
  </si>
  <si>
    <t>PVP Mall</t>
  </si>
  <si>
    <t>LULU MALL TRIVANDRUM WKF</t>
  </si>
  <si>
    <t>KER021</t>
  </si>
  <si>
    <t>REBEL DK KAKKANAD WM</t>
  </si>
  <si>
    <t>CHATTARPUR WMWK</t>
  </si>
  <si>
    <t>INORBIT MALL WMWC</t>
  </si>
  <si>
    <t>Gangtok</t>
  </si>
  <si>
    <t>Vajra Mall-Wow Eats</t>
  </si>
  <si>
    <t>Vajra Mall-Wow Kulfi</t>
  </si>
  <si>
    <t>HOWRAH METRO WOW MOMO</t>
  </si>
  <si>
    <t>RK ASHRAM METRO WMWK</t>
  </si>
  <si>
    <t>LB Nagar Metro Station</t>
  </si>
  <si>
    <t>Coimbatore</t>
  </si>
  <si>
    <t>SARAVANAMPATTI</t>
  </si>
  <si>
    <t>JAGATPURA WMWK</t>
  </si>
  <si>
    <t>Satyahive</t>
  </si>
  <si>
    <t>HYD067</t>
  </si>
  <si>
    <t>Gajularamaram</t>
  </si>
  <si>
    <t>AMR003</t>
  </si>
  <si>
    <t>Golden Temple</t>
  </si>
  <si>
    <t>PUN040</t>
  </si>
  <si>
    <t>FC Road</t>
  </si>
  <si>
    <t>ROK</t>
  </si>
  <si>
    <t>KOL296</t>
  </si>
  <si>
    <t>Kolaghat</t>
  </si>
  <si>
    <t>JAM002</t>
  </si>
  <si>
    <t>Bistupur</t>
  </si>
  <si>
    <t>Patna</t>
  </si>
  <si>
    <t>BIH014</t>
  </si>
  <si>
    <t>Patna City Keshri Market</t>
  </si>
  <si>
    <t>JAL009</t>
  </si>
  <si>
    <t>Model Town</t>
  </si>
  <si>
    <t>BIH013</t>
  </si>
  <si>
    <t>Gandhi Maidan</t>
  </si>
  <si>
    <t>AMR004</t>
  </si>
  <si>
    <t>Ranjeet Avenue</t>
  </si>
  <si>
    <t>DEL179</t>
  </si>
  <si>
    <t>Sec-106 Gurgaon Maitreya Complex</t>
  </si>
  <si>
    <t>Goa</t>
  </si>
  <si>
    <t>GOA017</t>
  </si>
  <si>
    <t>Siolim</t>
  </si>
  <si>
    <t>BAR001</t>
  </si>
  <si>
    <t>HG Eaton Plaza</t>
  </si>
  <si>
    <t>HYD068</t>
  </si>
  <si>
    <t>Mallapur, Hyderabad</t>
  </si>
  <si>
    <t>COI010</t>
  </si>
  <si>
    <t>Fun Mall, Coimbatore</t>
  </si>
  <si>
    <t>Onetimer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</si>
</sst>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65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0" fillId="0" borderId="0" xfId="0" applyNumberFormat="1"/>
    <xf numFmtId="0" fontId="0" fillId="3" borderId="3" xfId="0" applyFill="1" applyBorder="1" applyAlignment="1">
      <alignment horizontal="center"/>
    </xf>
    <xf numFmtId="0" fontId="0" fillId="3" borderId="3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sh Pandey" refreshedDate="45940.509648032406" createdVersion="8" refreshedVersion="8" minRefreshableVersion="3" recordCount="276" xr:uid="{D133D236-31E3-4815-99BD-0E47358F1123}">
  <cacheSource type="worksheet">
    <worksheetSource ref="AE2:AL278" sheet="Sheet1"/>
  </cacheSource>
  <cacheFields count="8">
    <cacheField name="last shopped store" numFmtId="0">
      <sharedItems count="83">
        <s v="AGR001"/>
        <s v="AGR002"/>
        <s v="AGR003"/>
        <s v="AMR001"/>
        <s v="ASM009"/>
        <s v="BAN110"/>
        <s v="BAN111"/>
        <s v="BAN112"/>
        <s v="BAN116"/>
        <s v="BAN117"/>
        <s v="CHE110"/>
        <s v="DEL158"/>
        <s v="DEL160"/>
        <s v="DEL161"/>
        <s v="DEL162"/>
        <s v="DEL163"/>
        <s v="GUJ016"/>
        <s v="HUB001"/>
        <s v="HYD058"/>
        <s v="HYD059"/>
        <s v="HYD060"/>
        <s v="HYD061"/>
        <s v="JAI001"/>
        <s v="JAI005"/>
        <s v="KER017"/>
        <s v="KER019"/>
        <s v="KER020"/>
        <s v="KOL267"/>
        <s v="KOL279"/>
        <s v="KOL286"/>
        <s v="KOL287"/>
        <s v="KOL290"/>
        <s v="KOT002"/>
        <s v="MDP019"/>
        <s v="MUM107"/>
        <s v="NAG002"/>
        <s v="ODI036"/>
        <s v="PUB005"/>
        <s v="PUN032"/>
        <s v="PUN033"/>
        <s v="PUN037"/>
        <s v="AMR002"/>
        <s v="ASM010"/>
        <s v="ASM011"/>
        <s v="ASM012"/>
        <s v="BAN118"/>
        <s v="BAN119"/>
        <s v="CHE111"/>
        <s v="COI009"/>
        <s v="DEL165"/>
        <s v="DEL166"/>
        <s v="DEL167"/>
        <s v="DEL168"/>
        <s v="DEL169"/>
        <s v="DEL170"/>
        <s v="DEL171"/>
        <s v="DEL173"/>
        <s v="DEL176"/>
        <s v="DIM001"/>
        <s v="GAN001"/>
        <s v="GAN002"/>
        <s v="HUB002"/>
        <s v="HYD057"/>
        <s v="HYD062"/>
        <s v="JAI007"/>
        <s v="JAM001"/>
        <s v="KER023"/>
        <s v="KOL278"/>
        <s v="KOL288"/>
        <s v="KOL291"/>
        <s v="KOL292"/>
        <s v="KOL293"/>
        <s v="KOL295"/>
        <s v="KOL297"/>
        <s v="MUM111"/>
        <s v="MUM112"/>
        <s v="PUB006"/>
        <s v="PUB007"/>
        <s v="PUN036"/>
        <s v="PUN038"/>
        <s v="VIJ002"/>
        <s v="VIJ003"/>
        <s v="VIS002"/>
      </sharedItems>
    </cacheField>
    <cacheField name="recency" numFmtId="0">
      <sharedItems count="6">
        <s v="120-150"/>
        <s v="150-180"/>
        <s v="180-210"/>
        <s v="30-60"/>
        <s v="60-90"/>
        <s v="90-120"/>
      </sharedItems>
    </cacheField>
    <cacheField name="onetimer" numFmtId="0">
      <sharedItems containsSemiMixedTypes="0" containsString="0" containsNumber="1" containsInteger="1" minValue="0" maxValue="1736"/>
    </cacheField>
    <cacheField name="repeater" numFmtId="0">
      <sharedItems containsSemiMixedTypes="0" containsString="0" containsNumber="1" containsInteger="1" minValue="0" maxValue="543"/>
    </cacheField>
    <cacheField name="onetimer_sales" numFmtId="0">
      <sharedItems containsMixedTypes="1" containsNumber="1" minValue="0" maxValue="505303.46"/>
    </cacheField>
    <cacheField name="repeater_sales" numFmtId="0">
      <sharedItems containsMixedTypes="1" containsNumber="1" minValue="209" maxValue="45965038.670000002"/>
    </cacheField>
    <cacheField name="onetimer_bills" numFmtId="0">
      <sharedItems containsMixedTypes="1" containsNumber="1" containsInteger="1" minValue="1" maxValue="1765"/>
    </cacheField>
    <cacheField name="repeater_bills" numFmtId="0">
      <sharedItems containsMixedTypes="1" containsNumber="1" containsInteger="1" minValue="2" maxValue="1636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6">
  <r>
    <x v="0"/>
    <x v="0"/>
    <n v="225"/>
    <n v="17"/>
    <n v="49554.89"/>
    <n v="10113.620000000001"/>
    <n v="229"/>
    <n v="42"/>
  </r>
  <r>
    <x v="1"/>
    <x v="0"/>
    <n v="63"/>
    <n v="1"/>
    <n v="20970.47"/>
    <n v="750"/>
    <n v="73"/>
    <n v="2"/>
  </r>
  <r>
    <x v="2"/>
    <x v="0"/>
    <n v="404"/>
    <n v="50"/>
    <n v="103696.2"/>
    <n v="40765.730000000003"/>
    <n v="417"/>
    <n v="165"/>
  </r>
  <r>
    <x v="3"/>
    <x v="0"/>
    <n v="765"/>
    <n v="114"/>
    <n v="170316.78"/>
    <n v="116158.26"/>
    <n v="774"/>
    <n v="422"/>
  </r>
  <r>
    <x v="4"/>
    <x v="0"/>
    <n v="676"/>
    <n v="152"/>
    <n v="253223.31"/>
    <n v="124402.55"/>
    <n v="717"/>
    <n v="409"/>
  </r>
  <r>
    <x v="5"/>
    <x v="0"/>
    <n v="247"/>
    <n v="45"/>
    <n v="50556.66"/>
    <n v="37426.839999999997"/>
    <n v="251"/>
    <n v="136"/>
  </r>
  <r>
    <x v="6"/>
    <x v="0"/>
    <n v="384"/>
    <n v="87"/>
    <n v="95890.17"/>
    <n v="95540.35"/>
    <n v="387"/>
    <n v="370"/>
  </r>
  <r>
    <x v="7"/>
    <x v="0"/>
    <n v="252"/>
    <n v="25"/>
    <n v="73808.479999999996"/>
    <n v="20973.85"/>
    <n v="273"/>
    <n v="68"/>
  </r>
  <r>
    <x v="8"/>
    <x v="0"/>
    <n v="551"/>
    <n v="30"/>
    <n v="94380.91"/>
    <n v="36774.5"/>
    <n v="554"/>
    <n v="140"/>
  </r>
  <r>
    <x v="9"/>
    <x v="0"/>
    <n v="579"/>
    <n v="71"/>
    <n v="131585.57"/>
    <n v="54568.54"/>
    <n v="585"/>
    <n v="229"/>
  </r>
  <r>
    <x v="10"/>
    <x v="0"/>
    <n v="561"/>
    <n v="79"/>
    <n v="176595.58"/>
    <n v="72837.570000000007"/>
    <n v="583"/>
    <n v="244"/>
  </r>
  <r>
    <x v="11"/>
    <x v="0"/>
    <n v="111"/>
    <n v="28"/>
    <n v="24728.95"/>
    <n v="32406"/>
    <n v="113"/>
    <n v="102"/>
  </r>
  <r>
    <x v="12"/>
    <x v="0"/>
    <n v="213"/>
    <n v="28"/>
    <n v="43612.84"/>
    <n v="39649.93"/>
    <n v="219"/>
    <n v="168"/>
  </r>
  <r>
    <x v="13"/>
    <x v="0"/>
    <n v="239"/>
    <n v="38"/>
    <n v="60477.54"/>
    <n v="25123.65"/>
    <n v="247"/>
    <n v="108"/>
  </r>
  <r>
    <x v="14"/>
    <x v="0"/>
    <n v="252"/>
    <n v="26"/>
    <n v="57897.7"/>
    <n v="13107.16"/>
    <n v="263"/>
    <n v="64"/>
  </r>
  <r>
    <x v="15"/>
    <x v="0"/>
    <n v="208"/>
    <n v="23"/>
    <n v="57613.3"/>
    <n v="22151.15"/>
    <n v="213"/>
    <n v="85"/>
  </r>
  <r>
    <x v="16"/>
    <x v="0"/>
    <n v="269"/>
    <n v="50"/>
    <n v="54133.01"/>
    <n v="38720.519999999997"/>
    <n v="275"/>
    <n v="152"/>
  </r>
  <r>
    <x v="17"/>
    <x v="0"/>
    <n v="412"/>
    <n v="44"/>
    <n v="90778.559999999998"/>
    <n v="27866.79"/>
    <n v="427"/>
    <n v="125"/>
  </r>
  <r>
    <x v="18"/>
    <x v="0"/>
    <n v="713"/>
    <n v="102"/>
    <n v="133222"/>
    <n v="75182.240000000005"/>
    <n v="719"/>
    <n v="298"/>
  </r>
  <r>
    <x v="19"/>
    <x v="0"/>
    <n v="1176"/>
    <n v="314"/>
    <n v="365802.95"/>
    <n v="349323.02"/>
    <n v="1193"/>
    <n v="1211"/>
  </r>
  <r>
    <x v="20"/>
    <x v="0"/>
    <n v="225"/>
    <n v="43"/>
    <n v="52021.11"/>
    <n v="43427.01"/>
    <n v="227"/>
    <n v="150"/>
  </r>
  <r>
    <x v="21"/>
    <x v="0"/>
    <n v="378"/>
    <n v="55"/>
    <n v="100698.18"/>
    <n v="48197.86"/>
    <n v="381"/>
    <n v="155"/>
  </r>
  <r>
    <x v="22"/>
    <x v="0"/>
    <n v="304"/>
    <n v="51"/>
    <n v="81918.320000000007"/>
    <n v="95054.15"/>
    <n v="313"/>
    <n v="264"/>
  </r>
  <r>
    <x v="23"/>
    <x v="0"/>
    <n v="288"/>
    <n v="78"/>
    <n v="51722.71"/>
    <n v="76194.100000000006"/>
    <n v="290"/>
    <n v="316"/>
  </r>
  <r>
    <x v="24"/>
    <x v="0"/>
    <n v="805"/>
    <n v="105"/>
    <n v="255577.56"/>
    <n v="86282.63"/>
    <n v="833"/>
    <n v="282"/>
  </r>
  <r>
    <x v="25"/>
    <x v="0"/>
    <n v="479"/>
    <n v="91"/>
    <n v="138882.13"/>
    <n v="87145.52"/>
    <n v="479"/>
    <n v="291"/>
  </r>
  <r>
    <x v="26"/>
    <x v="0"/>
    <n v="230"/>
    <n v="15"/>
    <n v="87299.43"/>
    <n v="15797.49"/>
    <n v="234"/>
    <n v="47"/>
  </r>
  <r>
    <x v="27"/>
    <x v="0"/>
    <n v="513"/>
    <n v="155"/>
    <n v="189743.65"/>
    <n v="144574.85"/>
    <n v="529"/>
    <n v="410"/>
  </r>
  <r>
    <x v="28"/>
    <x v="0"/>
    <n v="482"/>
    <n v="245"/>
    <n v="173210.89"/>
    <n v="315103.07"/>
    <n v="497"/>
    <n v="906"/>
  </r>
  <r>
    <x v="29"/>
    <x v="0"/>
    <n v="346"/>
    <n v="107"/>
    <n v="97939.66"/>
    <n v="466997.47"/>
    <n v="352"/>
    <n v="377"/>
  </r>
  <r>
    <x v="30"/>
    <x v="0"/>
    <n v="400"/>
    <n v="101"/>
    <n v="180012.96"/>
    <n v="127505.7"/>
    <n v="419"/>
    <n v="319"/>
  </r>
  <r>
    <x v="31"/>
    <x v="0"/>
    <n v="366"/>
    <n v="99"/>
    <n v="92831.56"/>
    <n v="199280.96"/>
    <n v="378"/>
    <n v="366"/>
  </r>
  <r>
    <x v="32"/>
    <x v="0"/>
    <n v="322"/>
    <n v="60"/>
    <n v="106152.69"/>
    <n v="61793.62"/>
    <n v="330"/>
    <n v="184"/>
  </r>
  <r>
    <x v="33"/>
    <x v="0"/>
    <n v="252"/>
    <n v="42"/>
    <n v="53910.37"/>
    <n v="36959.089999999997"/>
    <n v="262"/>
    <n v="142"/>
  </r>
  <r>
    <x v="34"/>
    <x v="0"/>
    <n v="2"/>
    <n v="5"/>
    <n v="0"/>
    <n v="3310.62"/>
    <n v="2"/>
    <n v="14"/>
  </r>
  <r>
    <x v="35"/>
    <x v="0"/>
    <n v="897"/>
    <n v="81"/>
    <n v="153488.79999999999"/>
    <n v="76595.09"/>
    <n v="903"/>
    <n v="289"/>
  </r>
  <r>
    <x v="36"/>
    <x v="0"/>
    <n v="243"/>
    <n v="79"/>
    <n v="85244.52"/>
    <n v="90897.34"/>
    <n v="243"/>
    <n v="270"/>
  </r>
  <r>
    <x v="37"/>
    <x v="0"/>
    <n v="287"/>
    <n v="90"/>
    <n v="65309.45"/>
    <n v="98853.59"/>
    <n v="287"/>
    <n v="354"/>
  </r>
  <r>
    <x v="38"/>
    <x v="0"/>
    <n v="161"/>
    <n v="29"/>
    <n v="49044.14"/>
    <n v="40195.51"/>
    <n v="164"/>
    <n v="148"/>
  </r>
  <r>
    <x v="39"/>
    <x v="0"/>
    <n v="324"/>
    <n v="46"/>
    <n v="72880.78"/>
    <n v="38162.94"/>
    <n v="324"/>
    <n v="152"/>
  </r>
  <r>
    <x v="40"/>
    <x v="0"/>
    <n v="175"/>
    <n v="59"/>
    <n v="37237.160000000003"/>
    <n v="54317.06"/>
    <n v="177"/>
    <n v="219"/>
  </r>
  <r>
    <x v="4"/>
    <x v="1"/>
    <n v="257"/>
    <n v="54"/>
    <n v="96238.38"/>
    <n v="47261.19"/>
    <n v="277"/>
    <n v="165"/>
  </r>
  <r>
    <x v="5"/>
    <x v="1"/>
    <n v="209"/>
    <n v="22"/>
    <n v="46189"/>
    <n v="19190.57"/>
    <n v="220"/>
    <n v="78"/>
  </r>
  <r>
    <x v="6"/>
    <x v="1"/>
    <n v="335"/>
    <n v="76"/>
    <n v="74323.570000000007"/>
    <n v="63711.92"/>
    <n v="338"/>
    <n v="248"/>
  </r>
  <r>
    <x v="7"/>
    <x v="1"/>
    <n v="157"/>
    <n v="21"/>
    <n v="41638.06"/>
    <n v="18282.87"/>
    <n v="160"/>
    <n v="80"/>
  </r>
  <r>
    <x v="10"/>
    <x v="1"/>
    <n v="392"/>
    <n v="31"/>
    <n v="104349.31"/>
    <n v="20063.560000000001"/>
    <n v="409"/>
    <n v="81"/>
  </r>
  <r>
    <x v="11"/>
    <x v="1"/>
    <n v="141"/>
    <n v="25"/>
    <n v="30617.67"/>
    <n v="19331.990000000002"/>
    <n v="144"/>
    <n v="72"/>
  </r>
  <r>
    <x v="16"/>
    <x v="1"/>
    <n v="1"/>
    <n v="0"/>
    <n v="5"/>
    <s v="\N"/>
    <n v="1"/>
    <s v="\N"/>
  </r>
  <r>
    <x v="19"/>
    <x v="1"/>
    <n v="319"/>
    <n v="73"/>
    <n v="108642.2"/>
    <n v="83865.31"/>
    <n v="319"/>
    <n v="282"/>
  </r>
  <r>
    <x v="22"/>
    <x v="1"/>
    <n v="458"/>
    <n v="32"/>
    <n v="132745.74"/>
    <n v="30231.1"/>
    <n v="476"/>
    <n v="95"/>
  </r>
  <r>
    <x v="24"/>
    <x v="1"/>
    <n v="367"/>
    <n v="29"/>
    <n v="105094.04"/>
    <n v="22991.73"/>
    <n v="382"/>
    <n v="83"/>
  </r>
  <r>
    <x v="27"/>
    <x v="1"/>
    <n v="218"/>
    <n v="57"/>
    <n v="77234.84"/>
    <n v="42345.98"/>
    <n v="223"/>
    <n v="139"/>
  </r>
  <r>
    <x v="28"/>
    <x v="1"/>
    <n v="38"/>
    <n v="26"/>
    <n v="13105.5"/>
    <n v="24717.48"/>
    <n v="38"/>
    <n v="86"/>
  </r>
  <r>
    <x v="29"/>
    <x v="1"/>
    <n v="157"/>
    <n v="42"/>
    <n v="40407.53"/>
    <n v="38636.03"/>
    <n v="161"/>
    <n v="122"/>
  </r>
  <r>
    <x v="30"/>
    <x v="1"/>
    <n v="149"/>
    <n v="26"/>
    <n v="56333.5"/>
    <n v="24684.65"/>
    <n v="167"/>
    <n v="69"/>
  </r>
  <r>
    <x v="32"/>
    <x v="1"/>
    <n v="187"/>
    <n v="36"/>
    <n v="57764.06"/>
    <n v="34638.43"/>
    <n v="190"/>
    <n v="119"/>
  </r>
  <r>
    <x v="34"/>
    <x v="1"/>
    <n v="1"/>
    <n v="0"/>
    <n v="0"/>
    <s v="\N"/>
    <n v="1"/>
    <s v="\N"/>
  </r>
  <r>
    <x v="35"/>
    <x v="1"/>
    <n v="295"/>
    <n v="19"/>
    <n v="49915.98"/>
    <n v="10329.06"/>
    <n v="296"/>
    <n v="44"/>
  </r>
  <r>
    <x v="36"/>
    <x v="1"/>
    <n v="47"/>
    <n v="12"/>
    <n v="14183.5"/>
    <n v="15991.92"/>
    <n v="47"/>
    <n v="38"/>
  </r>
  <r>
    <x v="37"/>
    <x v="1"/>
    <n v="164"/>
    <n v="27"/>
    <n v="39439.26"/>
    <n v="21441.33"/>
    <n v="164"/>
    <n v="84"/>
  </r>
  <r>
    <x v="38"/>
    <x v="1"/>
    <n v="216"/>
    <n v="38"/>
    <n v="56055.98"/>
    <n v="27666.17"/>
    <n v="219"/>
    <n v="105"/>
  </r>
  <r>
    <x v="39"/>
    <x v="1"/>
    <n v="317"/>
    <n v="50"/>
    <n v="73660.73"/>
    <n v="37780.800000000003"/>
    <n v="317"/>
    <n v="141"/>
  </r>
  <r>
    <x v="22"/>
    <x v="2"/>
    <n v="84"/>
    <n v="7"/>
    <n v="25170.11"/>
    <n v="5860.58"/>
    <n v="86"/>
    <n v="30"/>
  </r>
  <r>
    <x v="38"/>
    <x v="2"/>
    <n v="6"/>
    <n v="1"/>
    <n v="2289.2800000000002"/>
    <n v="402.57"/>
    <n v="6"/>
    <n v="2"/>
  </r>
  <r>
    <x v="0"/>
    <x v="3"/>
    <n v="175"/>
    <n v="47"/>
    <n v="39776.31"/>
    <n v="46712.49"/>
    <n v="182"/>
    <n v="190"/>
  </r>
  <r>
    <x v="1"/>
    <x v="3"/>
    <n v="169"/>
    <n v="28"/>
    <n v="55811.26"/>
    <n v="32153.360000000001"/>
    <n v="186"/>
    <n v="121"/>
  </r>
  <r>
    <x v="2"/>
    <x v="3"/>
    <n v="373"/>
    <n v="73"/>
    <n v="101299.73"/>
    <n v="133104.79999999999"/>
    <n v="386"/>
    <n v="428"/>
  </r>
  <r>
    <x v="3"/>
    <x v="3"/>
    <n v="1090"/>
    <n v="228"/>
    <n v="314413.73"/>
    <n v="1518578.61"/>
    <n v="1102"/>
    <n v="5028"/>
  </r>
  <r>
    <x v="41"/>
    <x v="3"/>
    <n v="289"/>
    <n v="156"/>
    <n v="82064.98"/>
    <n v="387295.7"/>
    <n v="290"/>
    <n v="1323"/>
  </r>
  <r>
    <x v="4"/>
    <x v="3"/>
    <n v="325"/>
    <n v="135"/>
    <n v="134345.19"/>
    <n v="533071.76"/>
    <n v="334"/>
    <n v="1693"/>
  </r>
  <r>
    <x v="42"/>
    <x v="3"/>
    <n v="453"/>
    <n v="191"/>
    <n v="157562.92000000001"/>
    <n v="500447.08"/>
    <n v="460"/>
    <n v="1783"/>
  </r>
  <r>
    <x v="43"/>
    <x v="3"/>
    <n v="423"/>
    <n v="95"/>
    <n v="115571.03"/>
    <n v="110557.15"/>
    <n v="431"/>
    <n v="384"/>
  </r>
  <r>
    <x v="44"/>
    <x v="3"/>
    <n v="697"/>
    <n v="173"/>
    <n v="197723.33"/>
    <n v="715499.29"/>
    <n v="707"/>
    <n v="2545"/>
  </r>
  <r>
    <x v="5"/>
    <x v="3"/>
    <n v="175"/>
    <n v="31"/>
    <n v="43139.82"/>
    <n v="19510.22"/>
    <n v="191"/>
    <n v="87"/>
  </r>
  <r>
    <x v="6"/>
    <x v="3"/>
    <n v="493"/>
    <n v="117"/>
    <n v="125514.63"/>
    <n v="272506.43"/>
    <n v="502"/>
    <n v="795"/>
  </r>
  <r>
    <x v="7"/>
    <x v="3"/>
    <n v="175"/>
    <n v="39"/>
    <n v="42903.6"/>
    <n v="46276.57"/>
    <n v="179"/>
    <n v="170"/>
  </r>
  <r>
    <x v="8"/>
    <x v="3"/>
    <n v="377"/>
    <n v="467"/>
    <n v="55484.24"/>
    <n v="1961283.97"/>
    <n v="379"/>
    <n v="7088"/>
  </r>
  <r>
    <x v="9"/>
    <x v="3"/>
    <n v="397"/>
    <n v="126"/>
    <n v="115745.07"/>
    <n v="281658.74"/>
    <n v="400"/>
    <n v="1036"/>
  </r>
  <r>
    <x v="45"/>
    <x v="3"/>
    <n v="374"/>
    <n v="78"/>
    <n v="90871.07"/>
    <n v="242550.43"/>
    <n v="380"/>
    <n v="863"/>
  </r>
  <r>
    <x v="46"/>
    <x v="3"/>
    <n v="186"/>
    <n v="116"/>
    <n v="31878.17"/>
    <n v="396911.92"/>
    <n v="186"/>
    <n v="1367"/>
  </r>
  <r>
    <x v="10"/>
    <x v="3"/>
    <n v="317"/>
    <n v="65"/>
    <n v="97575.48"/>
    <n v="188328.13"/>
    <n v="328"/>
    <n v="708"/>
  </r>
  <r>
    <x v="47"/>
    <x v="3"/>
    <n v="260"/>
    <n v="105"/>
    <n v="63918.52"/>
    <n v="177922.41"/>
    <n v="264"/>
    <n v="687"/>
  </r>
  <r>
    <x v="48"/>
    <x v="3"/>
    <n v="58"/>
    <n v="16"/>
    <n v="19772.82"/>
    <n v="83926.53"/>
    <n v="60"/>
    <n v="431"/>
  </r>
  <r>
    <x v="11"/>
    <x v="3"/>
    <n v="71"/>
    <n v="24"/>
    <n v="18848.25"/>
    <n v="90617.68"/>
    <n v="75"/>
    <n v="317"/>
  </r>
  <r>
    <x v="12"/>
    <x v="3"/>
    <n v="93"/>
    <n v="48"/>
    <n v="26201.67"/>
    <n v="615529.41"/>
    <n v="94"/>
    <n v="2149"/>
  </r>
  <r>
    <x v="13"/>
    <x v="3"/>
    <n v="216"/>
    <n v="64"/>
    <n v="59111.78"/>
    <n v="267396.69"/>
    <n v="222"/>
    <n v="958"/>
  </r>
  <r>
    <x v="14"/>
    <x v="3"/>
    <n v="162"/>
    <n v="30"/>
    <n v="34903.67"/>
    <n v="78827.600000000006"/>
    <n v="163"/>
    <n v="278"/>
  </r>
  <r>
    <x v="15"/>
    <x v="3"/>
    <n v="277"/>
    <n v="88"/>
    <n v="80526.34"/>
    <n v="2565653.1"/>
    <n v="285"/>
    <n v="988"/>
  </r>
  <r>
    <x v="49"/>
    <x v="3"/>
    <n v="339"/>
    <n v="263"/>
    <n v="129246.26"/>
    <n v="2404651.35"/>
    <n v="339"/>
    <n v="8271"/>
  </r>
  <r>
    <x v="50"/>
    <x v="3"/>
    <n v="127"/>
    <n v="14"/>
    <n v="28895.16"/>
    <n v="14276.23"/>
    <n v="128"/>
    <n v="55"/>
  </r>
  <r>
    <x v="51"/>
    <x v="3"/>
    <n v="38"/>
    <n v="48"/>
    <n v="7417.05"/>
    <n v="751717.96"/>
    <n v="38"/>
    <n v="1155"/>
  </r>
  <r>
    <x v="52"/>
    <x v="3"/>
    <n v="512"/>
    <n v="173"/>
    <n v="142206.85999999999"/>
    <n v="272770.34999999998"/>
    <n v="522"/>
    <n v="637"/>
  </r>
  <r>
    <x v="53"/>
    <x v="3"/>
    <n v="149"/>
    <n v="118"/>
    <n v="32365.48"/>
    <n v="800084.95"/>
    <n v="153"/>
    <n v="2885"/>
  </r>
  <r>
    <x v="54"/>
    <x v="3"/>
    <n v="214"/>
    <n v="70"/>
    <n v="49020.73"/>
    <n v="95868.92"/>
    <n v="229"/>
    <n v="452"/>
  </r>
  <r>
    <x v="55"/>
    <x v="3"/>
    <n v="54"/>
    <n v="17"/>
    <n v="11253.41"/>
    <n v="427065.94"/>
    <n v="56"/>
    <n v="1345"/>
  </r>
  <r>
    <x v="56"/>
    <x v="3"/>
    <n v="49"/>
    <n v="43"/>
    <n v="11003.23"/>
    <n v="285410.65999999997"/>
    <n v="49"/>
    <n v="835"/>
  </r>
  <r>
    <x v="57"/>
    <x v="3"/>
    <n v="0"/>
    <n v="1"/>
    <s v="\N"/>
    <n v="15211.58"/>
    <s v="\N"/>
    <n v="53"/>
  </r>
  <r>
    <x v="58"/>
    <x v="3"/>
    <n v="850"/>
    <n v="158"/>
    <n v="464545.19"/>
    <n v="353557.22"/>
    <n v="885"/>
    <n v="917"/>
  </r>
  <r>
    <x v="59"/>
    <x v="3"/>
    <n v="179"/>
    <n v="49"/>
    <n v="102876.15"/>
    <n v="289167.46000000002"/>
    <n v="198"/>
    <n v="805"/>
  </r>
  <r>
    <x v="60"/>
    <x v="3"/>
    <n v="183"/>
    <n v="23"/>
    <n v="36405"/>
    <n v="22984.32"/>
    <n v="189"/>
    <n v="94"/>
  </r>
  <r>
    <x v="16"/>
    <x v="3"/>
    <n v="83"/>
    <n v="62"/>
    <n v="16789.98"/>
    <n v="660980.28"/>
    <n v="83"/>
    <n v="2293"/>
  </r>
  <r>
    <x v="17"/>
    <x v="3"/>
    <n v="201"/>
    <n v="150"/>
    <n v="42127.97"/>
    <n v="368726.34"/>
    <n v="203"/>
    <n v="1446"/>
  </r>
  <r>
    <x v="61"/>
    <x v="3"/>
    <n v="194"/>
    <n v="216"/>
    <n v="49056.95"/>
    <n v="5206100.92"/>
    <n v="198"/>
    <n v="17562"/>
  </r>
  <r>
    <x v="62"/>
    <x v="3"/>
    <n v="114"/>
    <n v="28"/>
    <n v="22390.23"/>
    <n v="1026521.52"/>
    <n v="123"/>
    <n v="4266"/>
  </r>
  <r>
    <x v="18"/>
    <x v="3"/>
    <n v="450"/>
    <n v="148"/>
    <n v="79789.84"/>
    <n v="45965038.670000002"/>
    <n v="452"/>
    <n v="163686"/>
  </r>
  <r>
    <x v="19"/>
    <x v="3"/>
    <n v="563"/>
    <n v="431"/>
    <n v="155004.97"/>
    <n v="1152211.93"/>
    <n v="565"/>
    <n v="4019"/>
  </r>
  <r>
    <x v="20"/>
    <x v="3"/>
    <n v="447"/>
    <n v="106"/>
    <n v="104625.46"/>
    <n v="280945.59000000003"/>
    <n v="453"/>
    <n v="1036"/>
  </r>
  <r>
    <x v="21"/>
    <x v="3"/>
    <n v="175"/>
    <n v="84"/>
    <n v="49139.05"/>
    <n v="1070018.33"/>
    <n v="175"/>
    <n v="3603"/>
  </r>
  <r>
    <x v="63"/>
    <x v="3"/>
    <n v="285"/>
    <n v="61"/>
    <n v="65888.240000000005"/>
    <n v="81286.080000000002"/>
    <n v="297"/>
    <n v="363"/>
  </r>
  <r>
    <x v="22"/>
    <x v="3"/>
    <n v="209"/>
    <n v="51"/>
    <n v="58965.23"/>
    <n v="130827.28"/>
    <n v="217"/>
    <n v="432"/>
  </r>
  <r>
    <x v="23"/>
    <x v="3"/>
    <n v="605"/>
    <n v="304"/>
    <n v="124923.69"/>
    <n v="1135905.1499999999"/>
    <n v="615"/>
    <n v="4185"/>
  </r>
  <r>
    <x v="64"/>
    <x v="3"/>
    <n v="24"/>
    <n v="2"/>
    <n v="3212.19"/>
    <n v="21014.240000000002"/>
    <n v="25"/>
    <n v="278"/>
  </r>
  <r>
    <x v="65"/>
    <x v="3"/>
    <n v="720"/>
    <n v="212"/>
    <n v="215730.64"/>
    <n v="396371.87"/>
    <n v="733"/>
    <n v="1528"/>
  </r>
  <r>
    <x v="24"/>
    <x v="3"/>
    <n v="226"/>
    <n v="52"/>
    <n v="72770.149999999994"/>
    <n v="120367.13"/>
    <n v="226"/>
    <n v="464"/>
  </r>
  <r>
    <x v="25"/>
    <x v="3"/>
    <n v="323"/>
    <n v="266"/>
    <n v="89356.29"/>
    <n v="1165163.3400000001"/>
    <n v="324"/>
    <n v="3924"/>
  </r>
  <r>
    <x v="26"/>
    <x v="3"/>
    <n v="155"/>
    <n v="81"/>
    <n v="54524.25"/>
    <n v="198209.11"/>
    <n v="156"/>
    <n v="656"/>
  </r>
  <r>
    <x v="66"/>
    <x v="3"/>
    <n v="211"/>
    <n v="77"/>
    <n v="41150"/>
    <n v="93036"/>
    <n v="218"/>
    <n v="293"/>
  </r>
  <r>
    <x v="27"/>
    <x v="3"/>
    <n v="181"/>
    <n v="94"/>
    <n v="70484.14"/>
    <n v="168952.66"/>
    <n v="189"/>
    <n v="449"/>
  </r>
  <r>
    <x v="67"/>
    <x v="3"/>
    <n v="1050"/>
    <n v="485"/>
    <n v="422022.13"/>
    <n v="761879.74"/>
    <n v="1067"/>
    <n v="2218"/>
  </r>
  <r>
    <x v="28"/>
    <x v="3"/>
    <n v="259"/>
    <n v="142"/>
    <n v="82718.37"/>
    <n v="264736.09000000003"/>
    <n v="261"/>
    <n v="763"/>
  </r>
  <r>
    <x v="29"/>
    <x v="3"/>
    <n v="165"/>
    <n v="71"/>
    <n v="55702.02"/>
    <n v="85875.06"/>
    <n v="167"/>
    <n v="301"/>
  </r>
  <r>
    <x v="30"/>
    <x v="3"/>
    <n v="148"/>
    <n v="126"/>
    <n v="61315.65"/>
    <n v="335213.56"/>
    <n v="150"/>
    <n v="787"/>
  </r>
  <r>
    <x v="68"/>
    <x v="3"/>
    <n v="731"/>
    <n v="245"/>
    <n v="358000.81"/>
    <n v="700678.45"/>
    <n v="796"/>
    <n v="2298"/>
  </r>
  <r>
    <x v="31"/>
    <x v="3"/>
    <n v="161"/>
    <n v="102"/>
    <n v="55809.34"/>
    <n v="134142.82999999999"/>
    <n v="166"/>
    <n v="476"/>
  </r>
  <r>
    <x v="69"/>
    <x v="3"/>
    <n v="110"/>
    <n v="146"/>
    <n v="34210.370000000003"/>
    <n v="279235.65999999997"/>
    <n v="113"/>
    <n v="785"/>
  </r>
  <r>
    <x v="70"/>
    <x v="3"/>
    <n v="4"/>
    <n v="3"/>
    <n v="19824.169999999998"/>
    <n v="414639.14"/>
    <n v="4"/>
    <n v="75"/>
  </r>
  <r>
    <x v="71"/>
    <x v="3"/>
    <n v="316"/>
    <n v="183"/>
    <n v="109724.08"/>
    <n v="420334.42"/>
    <n v="323"/>
    <n v="1331"/>
  </r>
  <r>
    <x v="72"/>
    <x v="3"/>
    <n v="182"/>
    <n v="92"/>
    <n v="52832.12"/>
    <n v="150298.31"/>
    <n v="186"/>
    <n v="492"/>
  </r>
  <r>
    <x v="73"/>
    <x v="3"/>
    <n v="230"/>
    <n v="59"/>
    <n v="37458.449999999997"/>
    <n v="62951.22"/>
    <n v="234"/>
    <n v="269"/>
  </r>
  <r>
    <x v="32"/>
    <x v="3"/>
    <n v="160"/>
    <n v="53"/>
    <n v="59779.839999999997"/>
    <n v="66956.81"/>
    <n v="169"/>
    <n v="220"/>
  </r>
  <r>
    <x v="33"/>
    <x v="3"/>
    <n v="158"/>
    <n v="42"/>
    <n v="41060.589999999997"/>
    <n v="104225.13"/>
    <n v="160"/>
    <n v="403"/>
  </r>
  <r>
    <x v="74"/>
    <x v="3"/>
    <n v="170"/>
    <n v="60"/>
    <n v="39501.599999999999"/>
    <n v="490160.17"/>
    <n v="176"/>
    <n v="1707"/>
  </r>
  <r>
    <x v="75"/>
    <x v="3"/>
    <n v="898"/>
    <n v="490"/>
    <n v="280585.67"/>
    <n v="2594992.15"/>
    <n v="901"/>
    <n v="8726"/>
  </r>
  <r>
    <x v="35"/>
    <x v="3"/>
    <n v="235"/>
    <n v="242"/>
    <n v="49162.19"/>
    <n v="1156446.21"/>
    <n v="235"/>
    <n v="4023"/>
  </r>
  <r>
    <x v="36"/>
    <x v="3"/>
    <n v="502"/>
    <n v="140"/>
    <n v="177411.36"/>
    <n v="217838.73"/>
    <n v="520"/>
    <n v="661"/>
  </r>
  <r>
    <x v="37"/>
    <x v="3"/>
    <n v="370"/>
    <n v="99"/>
    <n v="91210.43"/>
    <n v="135836.06"/>
    <n v="376"/>
    <n v="521"/>
  </r>
  <r>
    <x v="76"/>
    <x v="3"/>
    <n v="456"/>
    <n v="83"/>
    <n v="116901.59"/>
    <n v="368855.8"/>
    <n v="464"/>
    <n v="1309"/>
  </r>
  <r>
    <x v="77"/>
    <x v="3"/>
    <n v="317"/>
    <n v="105"/>
    <n v="101625.02"/>
    <n v="200856.82"/>
    <n v="319"/>
    <n v="647"/>
  </r>
  <r>
    <x v="38"/>
    <x v="3"/>
    <n v="106"/>
    <n v="25"/>
    <n v="28126.2"/>
    <n v="71466.59"/>
    <n v="106"/>
    <n v="256"/>
  </r>
  <r>
    <x v="39"/>
    <x v="3"/>
    <n v="274"/>
    <n v="61"/>
    <n v="71239.839999999997"/>
    <n v="189787.44"/>
    <n v="275"/>
    <n v="674"/>
  </r>
  <r>
    <x v="78"/>
    <x v="3"/>
    <n v="281"/>
    <n v="307"/>
    <n v="60877.13"/>
    <n v="949509.4"/>
    <n v="282"/>
    <n v="3258"/>
  </r>
  <r>
    <x v="40"/>
    <x v="3"/>
    <n v="287"/>
    <n v="233"/>
    <n v="72437.100000000006"/>
    <n v="1139161.6499999999"/>
    <n v="296"/>
    <n v="3867"/>
  </r>
  <r>
    <x v="79"/>
    <x v="3"/>
    <n v="159"/>
    <n v="137"/>
    <n v="37292.43"/>
    <n v="666280.03"/>
    <n v="160"/>
    <n v="2334"/>
  </r>
  <r>
    <x v="80"/>
    <x v="3"/>
    <n v="710"/>
    <n v="92"/>
    <n v="154791.17000000001"/>
    <n v="206841.63"/>
    <n v="744"/>
    <n v="878"/>
  </r>
  <r>
    <x v="81"/>
    <x v="3"/>
    <n v="1365"/>
    <n v="117"/>
    <n v="315146.57"/>
    <n v="243750.37"/>
    <n v="1438"/>
    <n v="621"/>
  </r>
  <r>
    <x v="82"/>
    <x v="3"/>
    <n v="575"/>
    <n v="126"/>
    <n v="107766.99"/>
    <n v="630085.77"/>
    <n v="581"/>
    <n v="2432"/>
  </r>
  <r>
    <x v="0"/>
    <x v="4"/>
    <n v="273"/>
    <n v="80"/>
    <n v="60365.2"/>
    <n v="116087.61"/>
    <n v="277"/>
    <n v="427"/>
  </r>
  <r>
    <x v="1"/>
    <x v="4"/>
    <n v="254"/>
    <n v="50"/>
    <n v="84851.03"/>
    <n v="42708.82"/>
    <n v="292"/>
    <n v="156"/>
  </r>
  <r>
    <x v="2"/>
    <x v="4"/>
    <n v="578"/>
    <n v="73"/>
    <n v="151482.88"/>
    <n v="102079.29"/>
    <n v="599"/>
    <n v="355"/>
  </r>
  <r>
    <x v="3"/>
    <x v="4"/>
    <n v="1664"/>
    <n v="196"/>
    <n v="476878.03"/>
    <n v="256131.37"/>
    <n v="1712"/>
    <n v="921"/>
  </r>
  <r>
    <x v="41"/>
    <x v="4"/>
    <n v="351"/>
    <n v="135"/>
    <n v="98970.1"/>
    <n v="220840.97"/>
    <n v="354"/>
    <n v="773"/>
  </r>
  <r>
    <x v="4"/>
    <x v="4"/>
    <n v="595"/>
    <n v="236"/>
    <n v="252866.57"/>
    <n v="292842.33"/>
    <n v="611"/>
    <n v="855"/>
  </r>
  <r>
    <x v="42"/>
    <x v="4"/>
    <n v="715"/>
    <n v="228"/>
    <n v="222541.91"/>
    <n v="295316.34999999998"/>
    <n v="725"/>
    <n v="961"/>
  </r>
  <r>
    <x v="43"/>
    <x v="4"/>
    <n v="831"/>
    <n v="151"/>
    <n v="226388.33"/>
    <n v="146607.73000000001"/>
    <n v="846"/>
    <n v="474"/>
  </r>
  <r>
    <x v="44"/>
    <x v="4"/>
    <n v="1219"/>
    <n v="170"/>
    <n v="352068.14"/>
    <n v="174231.67"/>
    <n v="1242"/>
    <n v="576"/>
  </r>
  <r>
    <x v="5"/>
    <x v="4"/>
    <n v="243"/>
    <n v="50"/>
    <n v="63203.839999999997"/>
    <n v="38272.57"/>
    <n v="277"/>
    <n v="161"/>
  </r>
  <r>
    <x v="6"/>
    <x v="4"/>
    <n v="660"/>
    <n v="110"/>
    <n v="137189.28"/>
    <n v="126691.83"/>
    <n v="666"/>
    <n v="476"/>
  </r>
  <r>
    <x v="7"/>
    <x v="4"/>
    <n v="241"/>
    <n v="47"/>
    <n v="64037.75"/>
    <n v="61409.31"/>
    <n v="253"/>
    <n v="245"/>
  </r>
  <r>
    <x v="8"/>
    <x v="4"/>
    <n v="577"/>
    <n v="498"/>
    <n v="82923.88"/>
    <n v="847854.31"/>
    <n v="577"/>
    <n v="3202"/>
  </r>
  <r>
    <x v="9"/>
    <x v="4"/>
    <n v="753"/>
    <n v="175"/>
    <n v="202713.93"/>
    <n v="255517.63"/>
    <n v="762"/>
    <n v="921"/>
  </r>
  <r>
    <x v="45"/>
    <x v="4"/>
    <n v="556"/>
    <n v="63"/>
    <n v="128045.28"/>
    <n v="124353.07"/>
    <n v="560"/>
    <n v="425"/>
  </r>
  <r>
    <x v="46"/>
    <x v="4"/>
    <n v="308"/>
    <n v="150"/>
    <n v="64499.73"/>
    <n v="211779.32"/>
    <n v="311"/>
    <n v="816"/>
  </r>
  <r>
    <x v="10"/>
    <x v="4"/>
    <n v="487"/>
    <n v="88"/>
    <n v="153335.54"/>
    <n v="78038.490000000005"/>
    <n v="502"/>
    <n v="316"/>
  </r>
  <r>
    <x v="47"/>
    <x v="4"/>
    <n v="281"/>
    <n v="39"/>
    <n v="72570.899999999994"/>
    <n v="32452.14"/>
    <n v="292"/>
    <n v="134"/>
  </r>
  <r>
    <x v="11"/>
    <x v="4"/>
    <n v="95"/>
    <n v="29"/>
    <n v="27704.29"/>
    <n v="44845.74"/>
    <n v="95"/>
    <n v="165"/>
  </r>
  <r>
    <x v="12"/>
    <x v="4"/>
    <n v="142"/>
    <n v="50"/>
    <n v="34592.83"/>
    <n v="115427.85"/>
    <n v="142"/>
    <n v="383"/>
  </r>
  <r>
    <x v="13"/>
    <x v="4"/>
    <n v="360"/>
    <n v="114"/>
    <n v="95133.97"/>
    <n v="211317.6"/>
    <n v="365"/>
    <n v="747"/>
  </r>
  <r>
    <x v="14"/>
    <x v="4"/>
    <n v="307"/>
    <n v="43"/>
    <n v="66633.789999999994"/>
    <n v="59613.45"/>
    <n v="311"/>
    <n v="223"/>
  </r>
  <r>
    <x v="15"/>
    <x v="4"/>
    <n v="515"/>
    <n v="119"/>
    <n v="146306.70000000001"/>
    <n v="203688.81"/>
    <n v="536"/>
    <n v="695"/>
  </r>
  <r>
    <x v="49"/>
    <x v="4"/>
    <n v="446"/>
    <n v="235"/>
    <n v="148422.14000000001"/>
    <n v="410907.5"/>
    <n v="450"/>
    <n v="1316"/>
  </r>
  <r>
    <x v="50"/>
    <x v="4"/>
    <n v="227"/>
    <n v="29"/>
    <n v="56354.34"/>
    <n v="41609.74"/>
    <n v="228"/>
    <n v="115"/>
  </r>
  <r>
    <x v="51"/>
    <x v="4"/>
    <n v="42"/>
    <n v="38"/>
    <n v="7437.23"/>
    <n v="87820.24"/>
    <n v="44"/>
    <n v="317"/>
  </r>
  <r>
    <x v="52"/>
    <x v="4"/>
    <n v="758"/>
    <n v="180"/>
    <n v="205399.91"/>
    <n v="147733.03"/>
    <n v="783"/>
    <n v="598"/>
  </r>
  <r>
    <x v="53"/>
    <x v="4"/>
    <n v="146"/>
    <n v="107"/>
    <n v="33620.160000000003"/>
    <n v="312160.40999999997"/>
    <n v="149"/>
    <n v="843"/>
  </r>
  <r>
    <x v="54"/>
    <x v="4"/>
    <n v="72"/>
    <n v="12"/>
    <n v="14086.2"/>
    <n v="9875.01"/>
    <n v="80"/>
    <n v="37"/>
  </r>
  <r>
    <x v="16"/>
    <x v="4"/>
    <n v="285"/>
    <n v="94"/>
    <n v="56467.74"/>
    <n v="164541.29"/>
    <n v="290"/>
    <n v="624"/>
  </r>
  <r>
    <x v="17"/>
    <x v="4"/>
    <n v="304"/>
    <n v="190"/>
    <n v="64242.62"/>
    <n v="304252.21000000002"/>
    <n v="305"/>
    <n v="1123"/>
  </r>
  <r>
    <x v="18"/>
    <x v="4"/>
    <n v="887"/>
    <n v="175"/>
    <n v="158521.67000000001"/>
    <n v="224762.27"/>
    <n v="887"/>
    <n v="803"/>
  </r>
  <r>
    <x v="19"/>
    <x v="4"/>
    <n v="992"/>
    <n v="410"/>
    <n v="296380.75"/>
    <n v="656989.04"/>
    <n v="1035"/>
    <n v="2212"/>
  </r>
  <r>
    <x v="20"/>
    <x v="4"/>
    <n v="866"/>
    <n v="223"/>
    <n v="192646.09"/>
    <n v="361673.27"/>
    <n v="876"/>
    <n v="1364"/>
  </r>
  <r>
    <x v="21"/>
    <x v="4"/>
    <n v="316"/>
    <n v="133"/>
    <n v="95110.63"/>
    <n v="193716.45"/>
    <n v="326"/>
    <n v="605"/>
  </r>
  <r>
    <x v="63"/>
    <x v="4"/>
    <n v="466"/>
    <n v="86"/>
    <n v="105031.3"/>
    <n v="88831.49"/>
    <n v="479"/>
    <n v="350"/>
  </r>
  <r>
    <x v="22"/>
    <x v="4"/>
    <n v="298"/>
    <n v="60"/>
    <n v="77761.77"/>
    <n v="83897.66"/>
    <n v="307"/>
    <n v="341"/>
  </r>
  <r>
    <x v="23"/>
    <x v="4"/>
    <n v="752"/>
    <n v="317"/>
    <n v="156311.91"/>
    <n v="522859.25"/>
    <n v="771"/>
    <n v="1944"/>
  </r>
  <r>
    <x v="65"/>
    <x v="4"/>
    <n v="1289"/>
    <n v="233"/>
    <n v="401224.6"/>
    <n v="309917.15999999997"/>
    <n v="1333"/>
    <n v="1056"/>
  </r>
  <r>
    <x v="24"/>
    <x v="4"/>
    <n v="347"/>
    <n v="54"/>
    <n v="117485.68"/>
    <n v="54632.78"/>
    <n v="353"/>
    <n v="172"/>
  </r>
  <r>
    <x v="25"/>
    <x v="4"/>
    <n v="647"/>
    <n v="337"/>
    <n v="178655.18"/>
    <n v="642405.56000000006"/>
    <n v="649"/>
    <n v="2248"/>
  </r>
  <r>
    <x v="26"/>
    <x v="4"/>
    <n v="319"/>
    <n v="81"/>
    <n v="111438.12"/>
    <n v="147522.04"/>
    <n v="321"/>
    <n v="472"/>
  </r>
  <r>
    <x v="27"/>
    <x v="4"/>
    <n v="248"/>
    <n v="110"/>
    <n v="83196.710000000006"/>
    <n v="136323.34"/>
    <n v="252"/>
    <n v="385"/>
  </r>
  <r>
    <x v="67"/>
    <x v="4"/>
    <n v="1358"/>
    <n v="543"/>
    <n v="505303.46"/>
    <n v="688948.56"/>
    <n v="1396"/>
    <n v="1991"/>
  </r>
  <r>
    <x v="28"/>
    <x v="4"/>
    <n v="338"/>
    <n v="172"/>
    <n v="112992.01"/>
    <n v="234695.42"/>
    <n v="339"/>
    <n v="663"/>
  </r>
  <r>
    <x v="29"/>
    <x v="4"/>
    <n v="218"/>
    <n v="114"/>
    <n v="62833.919999999998"/>
    <n v="122879.44"/>
    <n v="220"/>
    <n v="406"/>
  </r>
  <r>
    <x v="30"/>
    <x v="4"/>
    <n v="256"/>
    <n v="145"/>
    <n v="118954.33"/>
    <n v="222355.55"/>
    <n v="269"/>
    <n v="551"/>
  </r>
  <r>
    <x v="68"/>
    <x v="4"/>
    <n v="425"/>
    <n v="100"/>
    <n v="225651.46"/>
    <n v="203519.22"/>
    <n v="458"/>
    <n v="670"/>
  </r>
  <r>
    <x v="31"/>
    <x v="4"/>
    <n v="251"/>
    <n v="145"/>
    <n v="93546.86"/>
    <n v="198203.83"/>
    <n v="264"/>
    <n v="541"/>
  </r>
  <r>
    <x v="69"/>
    <x v="4"/>
    <n v="259"/>
    <n v="181"/>
    <n v="84235.72"/>
    <n v="270115.21000000002"/>
    <n v="273"/>
    <n v="682"/>
  </r>
  <r>
    <x v="70"/>
    <x v="4"/>
    <n v="29"/>
    <n v="8"/>
    <n v="106642.44"/>
    <n v="26879.19"/>
    <n v="29"/>
    <n v="42"/>
  </r>
  <r>
    <x v="71"/>
    <x v="4"/>
    <n v="190"/>
    <n v="107"/>
    <n v="66070.17"/>
    <n v="121807.92"/>
    <n v="198"/>
    <n v="369"/>
  </r>
  <r>
    <x v="72"/>
    <x v="4"/>
    <n v="74"/>
    <n v="20"/>
    <n v="18171.88"/>
    <n v="18188.830000000002"/>
    <n v="77"/>
    <n v="52"/>
  </r>
  <r>
    <x v="32"/>
    <x v="4"/>
    <n v="240"/>
    <n v="67"/>
    <n v="89165.17"/>
    <n v="84571"/>
    <n v="252"/>
    <n v="282"/>
  </r>
  <r>
    <x v="33"/>
    <x v="4"/>
    <n v="216"/>
    <n v="70"/>
    <n v="51637.45"/>
    <n v="153037.1"/>
    <n v="216"/>
    <n v="565"/>
  </r>
  <r>
    <x v="74"/>
    <x v="4"/>
    <n v="608"/>
    <n v="90"/>
    <n v="138116.4"/>
    <n v="235064.04"/>
    <n v="639"/>
    <n v="880"/>
  </r>
  <r>
    <x v="75"/>
    <x v="4"/>
    <n v="814"/>
    <n v="374"/>
    <n v="235986.78"/>
    <n v="941887.61"/>
    <n v="826"/>
    <n v="3191"/>
  </r>
  <r>
    <x v="35"/>
    <x v="4"/>
    <n v="533"/>
    <n v="168"/>
    <n v="116832.57"/>
    <n v="225490.7"/>
    <n v="536"/>
    <n v="835"/>
  </r>
  <r>
    <x v="36"/>
    <x v="4"/>
    <n v="533"/>
    <n v="138"/>
    <n v="170444.41"/>
    <n v="158808.73000000001"/>
    <n v="542"/>
    <n v="431"/>
  </r>
  <r>
    <x v="37"/>
    <x v="4"/>
    <n v="599"/>
    <n v="126"/>
    <n v="158174.29999999999"/>
    <n v="184018.7"/>
    <n v="611"/>
    <n v="640"/>
  </r>
  <r>
    <x v="76"/>
    <x v="4"/>
    <n v="319"/>
    <n v="64"/>
    <n v="77615.649999999994"/>
    <n v="143183.03"/>
    <n v="320"/>
    <n v="502"/>
  </r>
  <r>
    <x v="77"/>
    <x v="4"/>
    <n v="426"/>
    <n v="157"/>
    <n v="139053.5"/>
    <n v="217736.1"/>
    <n v="428"/>
    <n v="702"/>
  </r>
  <r>
    <x v="38"/>
    <x v="4"/>
    <n v="214"/>
    <n v="39"/>
    <n v="53423.4"/>
    <n v="72413.67"/>
    <n v="218"/>
    <n v="270"/>
  </r>
  <r>
    <x v="39"/>
    <x v="4"/>
    <n v="480"/>
    <n v="60"/>
    <n v="119243.45"/>
    <n v="71970.44"/>
    <n v="480"/>
    <n v="264"/>
  </r>
  <r>
    <x v="78"/>
    <x v="4"/>
    <n v="398"/>
    <n v="330"/>
    <n v="84117.11"/>
    <n v="687450.53"/>
    <n v="398"/>
    <n v="2472"/>
  </r>
  <r>
    <x v="40"/>
    <x v="4"/>
    <n v="377"/>
    <n v="147"/>
    <n v="99322.13"/>
    <n v="363584.36"/>
    <n v="385"/>
    <n v="1281"/>
  </r>
  <r>
    <x v="79"/>
    <x v="4"/>
    <n v="197"/>
    <n v="111"/>
    <n v="48078.38"/>
    <n v="290059.68"/>
    <n v="200"/>
    <n v="1007"/>
  </r>
  <r>
    <x v="80"/>
    <x v="4"/>
    <n v="365"/>
    <n v="54"/>
    <n v="83888.2"/>
    <n v="131514.54999999999"/>
    <n v="383"/>
    <n v="517"/>
  </r>
  <r>
    <x v="82"/>
    <x v="4"/>
    <n v="268"/>
    <n v="65"/>
    <n v="52786.63"/>
    <n v="137759.38"/>
    <n v="268"/>
    <n v="491"/>
  </r>
  <r>
    <x v="0"/>
    <x v="5"/>
    <n v="438"/>
    <n v="74"/>
    <n v="95641.62"/>
    <n v="72467.759999999995"/>
    <n v="449"/>
    <n v="277"/>
  </r>
  <r>
    <x v="1"/>
    <x v="5"/>
    <n v="364"/>
    <n v="57"/>
    <n v="112518.46"/>
    <n v="39058.129999999997"/>
    <n v="411"/>
    <n v="152"/>
  </r>
  <r>
    <x v="2"/>
    <x v="5"/>
    <n v="871"/>
    <n v="96"/>
    <n v="220688.08"/>
    <n v="72050.720000000001"/>
    <n v="888"/>
    <n v="274"/>
  </r>
  <r>
    <x v="3"/>
    <x v="5"/>
    <n v="1736"/>
    <n v="380"/>
    <n v="474906.28"/>
    <n v="481520.32"/>
    <n v="1765"/>
    <n v="1691"/>
  </r>
  <r>
    <x v="41"/>
    <x v="5"/>
    <n v="178"/>
    <n v="47"/>
    <n v="45924.34"/>
    <n v="59567.27"/>
    <n v="178"/>
    <n v="175"/>
  </r>
  <r>
    <x v="4"/>
    <x v="5"/>
    <n v="653"/>
    <n v="226"/>
    <n v="261651.83"/>
    <n v="263570.73"/>
    <n v="684"/>
    <n v="802"/>
  </r>
  <r>
    <x v="42"/>
    <x v="5"/>
    <n v="507"/>
    <n v="135"/>
    <n v="156215.94"/>
    <n v="139482.92000000001"/>
    <n v="519"/>
    <n v="460"/>
  </r>
  <r>
    <x v="43"/>
    <x v="5"/>
    <n v="485"/>
    <n v="69"/>
    <n v="127856.98"/>
    <n v="61599"/>
    <n v="502"/>
    <n v="209"/>
  </r>
  <r>
    <x v="44"/>
    <x v="5"/>
    <n v="567"/>
    <n v="72"/>
    <n v="167808.78"/>
    <n v="69372.28"/>
    <n v="578"/>
    <n v="217"/>
  </r>
  <r>
    <x v="5"/>
    <x v="5"/>
    <n v="358"/>
    <n v="36"/>
    <n v="95078.97"/>
    <n v="35195.57"/>
    <n v="369"/>
    <n v="110"/>
  </r>
  <r>
    <x v="6"/>
    <x v="5"/>
    <n v="433"/>
    <n v="122"/>
    <n v="101947.15"/>
    <n v="142887.79"/>
    <n v="439"/>
    <n v="560"/>
  </r>
  <r>
    <x v="7"/>
    <x v="5"/>
    <n v="296"/>
    <n v="44"/>
    <n v="77705.740000000005"/>
    <n v="46213.26"/>
    <n v="310"/>
    <n v="189"/>
  </r>
  <r>
    <x v="8"/>
    <x v="5"/>
    <n v="921"/>
    <n v="369"/>
    <n v="140400.82999999999"/>
    <n v="467889.01"/>
    <n v="926"/>
    <n v="1806"/>
  </r>
  <r>
    <x v="9"/>
    <x v="5"/>
    <n v="711"/>
    <n v="199"/>
    <n v="169037.18"/>
    <n v="222257.31"/>
    <n v="718"/>
    <n v="831"/>
  </r>
  <r>
    <x v="45"/>
    <x v="5"/>
    <n v="271"/>
    <n v="43"/>
    <n v="54171.73"/>
    <n v="67462.09"/>
    <n v="276"/>
    <n v="245"/>
  </r>
  <r>
    <x v="46"/>
    <x v="5"/>
    <n v="305"/>
    <n v="89"/>
    <n v="69084.34"/>
    <n v="96958.52"/>
    <n v="311"/>
    <n v="365"/>
  </r>
  <r>
    <x v="10"/>
    <x v="5"/>
    <n v="502"/>
    <n v="81"/>
    <n v="156444.04"/>
    <n v="68294.27"/>
    <n v="522"/>
    <n v="217"/>
  </r>
  <r>
    <x v="11"/>
    <x v="5"/>
    <n v="87"/>
    <n v="12"/>
    <n v="22624.880000000001"/>
    <n v="13147.26"/>
    <n v="88"/>
    <n v="46"/>
  </r>
  <r>
    <x v="12"/>
    <x v="5"/>
    <n v="304"/>
    <n v="76"/>
    <n v="71955.87"/>
    <n v="68181.14"/>
    <n v="311"/>
    <n v="286"/>
  </r>
  <r>
    <x v="13"/>
    <x v="5"/>
    <n v="457"/>
    <n v="87"/>
    <n v="119994.95"/>
    <n v="88030.89"/>
    <n v="470"/>
    <n v="354"/>
  </r>
  <r>
    <x v="14"/>
    <x v="5"/>
    <n v="368"/>
    <n v="50"/>
    <n v="97104.05"/>
    <n v="31194.99"/>
    <n v="393"/>
    <n v="142"/>
  </r>
  <r>
    <x v="15"/>
    <x v="5"/>
    <n v="483"/>
    <n v="109"/>
    <n v="150861.09"/>
    <n v="143574.75"/>
    <n v="502"/>
    <n v="526"/>
  </r>
  <r>
    <x v="49"/>
    <x v="5"/>
    <n v="104"/>
    <n v="42"/>
    <n v="32355.43"/>
    <n v="80569.03"/>
    <n v="106"/>
    <n v="255"/>
  </r>
  <r>
    <x v="50"/>
    <x v="5"/>
    <n v="118"/>
    <n v="17"/>
    <n v="26710.41"/>
    <n v="27377.54"/>
    <n v="118"/>
    <n v="81"/>
  </r>
  <r>
    <x v="52"/>
    <x v="5"/>
    <n v="223"/>
    <n v="78"/>
    <n v="63668.38"/>
    <n v="76148.67"/>
    <n v="228"/>
    <n v="279"/>
  </r>
  <r>
    <x v="53"/>
    <x v="5"/>
    <n v="63"/>
    <n v="12"/>
    <n v="43471.7"/>
    <n v="23830.35"/>
    <n v="65"/>
    <n v="83"/>
  </r>
  <r>
    <x v="16"/>
    <x v="5"/>
    <n v="453"/>
    <n v="72"/>
    <n v="89779.11"/>
    <n v="59165.17"/>
    <n v="471"/>
    <n v="245"/>
  </r>
  <r>
    <x v="17"/>
    <x v="5"/>
    <n v="681"/>
    <n v="138"/>
    <n v="144191.60999999999"/>
    <n v="139068.21"/>
    <n v="697"/>
    <n v="537"/>
  </r>
  <r>
    <x v="18"/>
    <x v="5"/>
    <n v="906"/>
    <n v="166"/>
    <n v="156087.12"/>
    <n v="169948.95"/>
    <n v="906"/>
    <n v="671"/>
  </r>
  <r>
    <x v="19"/>
    <x v="5"/>
    <n v="1032"/>
    <n v="396"/>
    <n v="310845.21000000002"/>
    <n v="480908.69"/>
    <n v="1040"/>
    <n v="1640"/>
  </r>
  <r>
    <x v="20"/>
    <x v="5"/>
    <n v="1411"/>
    <n v="213"/>
    <n v="288861.36"/>
    <n v="243379.51"/>
    <n v="1419"/>
    <n v="886"/>
  </r>
  <r>
    <x v="21"/>
    <x v="5"/>
    <n v="528"/>
    <n v="67"/>
    <n v="163932.13"/>
    <n v="91157.19"/>
    <n v="534"/>
    <n v="308"/>
  </r>
  <r>
    <x v="63"/>
    <x v="5"/>
    <n v="122"/>
    <n v="30"/>
    <n v="24394.31"/>
    <n v="30826.03"/>
    <n v="126"/>
    <n v="111"/>
  </r>
  <r>
    <x v="22"/>
    <x v="5"/>
    <n v="310"/>
    <n v="40"/>
    <n v="80626.52"/>
    <n v="58304.7"/>
    <n v="316"/>
    <n v="213"/>
  </r>
  <r>
    <x v="23"/>
    <x v="5"/>
    <n v="712"/>
    <n v="278"/>
    <n v="145016.29"/>
    <n v="358115.29"/>
    <n v="722"/>
    <n v="1327"/>
  </r>
  <r>
    <x v="65"/>
    <x v="5"/>
    <n v="0"/>
    <n v="1"/>
    <s v="\N"/>
    <n v="1032.1400000000001"/>
    <s v="\N"/>
    <n v="5"/>
  </r>
  <r>
    <x v="24"/>
    <x v="5"/>
    <n v="498"/>
    <n v="77"/>
    <n v="154647.99"/>
    <n v="67418.94"/>
    <n v="508"/>
    <n v="238"/>
  </r>
  <r>
    <x v="25"/>
    <x v="5"/>
    <n v="782"/>
    <n v="187"/>
    <n v="197459.29"/>
    <n v="240512.44"/>
    <n v="783"/>
    <n v="864"/>
  </r>
  <r>
    <x v="26"/>
    <x v="5"/>
    <n v="344"/>
    <n v="62"/>
    <n v="112468.01"/>
    <n v="69505.52"/>
    <n v="344"/>
    <n v="211"/>
  </r>
  <r>
    <x v="27"/>
    <x v="5"/>
    <n v="333"/>
    <n v="117"/>
    <n v="115759.57"/>
    <n v="127891.02"/>
    <n v="342"/>
    <n v="374"/>
  </r>
  <r>
    <x v="67"/>
    <x v="5"/>
    <n v="433"/>
    <n v="166"/>
    <n v="177984.37"/>
    <n v="180110.61"/>
    <n v="449"/>
    <n v="480"/>
  </r>
  <r>
    <x v="28"/>
    <x v="5"/>
    <n v="459"/>
    <n v="172"/>
    <n v="153372.48000000001"/>
    <n v="269051.5"/>
    <n v="460"/>
    <n v="758"/>
  </r>
  <r>
    <x v="29"/>
    <x v="5"/>
    <n v="311"/>
    <n v="111"/>
    <n v="86748.36"/>
    <n v="95760.69"/>
    <n v="315"/>
    <n v="322"/>
  </r>
  <r>
    <x v="30"/>
    <x v="5"/>
    <n v="348"/>
    <n v="125"/>
    <n v="173372.76"/>
    <n v="160676.01999999999"/>
    <n v="365"/>
    <n v="376"/>
  </r>
  <r>
    <x v="31"/>
    <x v="5"/>
    <n v="412"/>
    <n v="137"/>
    <n v="116614.56"/>
    <n v="144655.95000000001"/>
    <n v="435"/>
    <n v="470"/>
  </r>
  <r>
    <x v="69"/>
    <x v="5"/>
    <n v="298"/>
    <n v="90"/>
    <n v="89447.35"/>
    <n v="80860.570000000007"/>
    <n v="312"/>
    <n v="249"/>
  </r>
  <r>
    <x v="70"/>
    <x v="5"/>
    <n v="2"/>
    <n v="3"/>
    <n v="368"/>
    <n v="9278.1"/>
    <n v="2"/>
    <n v="31"/>
  </r>
  <r>
    <x v="32"/>
    <x v="5"/>
    <n v="268"/>
    <n v="76"/>
    <n v="94688.74"/>
    <n v="72426.36"/>
    <n v="291"/>
    <n v="232"/>
  </r>
  <r>
    <x v="33"/>
    <x v="5"/>
    <n v="264"/>
    <n v="52"/>
    <n v="63631.44"/>
    <n v="56052.12"/>
    <n v="265"/>
    <n v="209"/>
  </r>
  <r>
    <x v="34"/>
    <x v="5"/>
    <n v="1"/>
    <n v="4"/>
    <n v="0"/>
    <n v="27944.81"/>
    <n v="1"/>
    <n v="176"/>
  </r>
  <r>
    <x v="74"/>
    <x v="5"/>
    <n v="303"/>
    <n v="42"/>
    <n v="70467.02"/>
    <n v="58867.22"/>
    <n v="312"/>
    <n v="228"/>
  </r>
  <r>
    <x v="75"/>
    <x v="5"/>
    <n v="0"/>
    <n v="1"/>
    <s v="\N"/>
    <n v="209"/>
    <s v="\N"/>
    <n v="2"/>
  </r>
  <r>
    <x v="35"/>
    <x v="5"/>
    <n v="784"/>
    <n v="119"/>
    <n v="137485.34"/>
    <n v="132265"/>
    <n v="785"/>
    <n v="499"/>
  </r>
  <r>
    <x v="36"/>
    <x v="5"/>
    <n v="613"/>
    <n v="214"/>
    <n v="197624.47"/>
    <n v="276175.28999999998"/>
    <n v="615"/>
    <n v="834"/>
  </r>
  <r>
    <x v="37"/>
    <x v="5"/>
    <n v="550"/>
    <n v="116"/>
    <n v="145450.29"/>
    <n v="155382.01"/>
    <n v="552"/>
    <n v="575"/>
  </r>
  <r>
    <x v="77"/>
    <x v="5"/>
    <n v="1"/>
    <n v="0"/>
    <n v="1"/>
    <s v="\N"/>
    <n v="1"/>
    <s v="\N"/>
  </r>
  <r>
    <x v="38"/>
    <x v="5"/>
    <n v="148"/>
    <n v="28"/>
    <n v="40973.919999999998"/>
    <n v="110350.36"/>
    <n v="150"/>
    <n v="386"/>
  </r>
  <r>
    <x v="39"/>
    <x v="5"/>
    <n v="420"/>
    <n v="53"/>
    <n v="102372.16"/>
    <n v="56074.17"/>
    <n v="420"/>
    <n v="210"/>
  </r>
  <r>
    <x v="78"/>
    <x v="5"/>
    <n v="213"/>
    <n v="129"/>
    <n v="49054.01"/>
    <n v="206393.43"/>
    <n v="213"/>
    <n v="712"/>
  </r>
  <r>
    <x v="40"/>
    <x v="5"/>
    <n v="226"/>
    <n v="142"/>
    <n v="60707.040000000001"/>
    <n v="256972.1"/>
    <n v="231"/>
    <n v="873"/>
  </r>
  <r>
    <x v="79"/>
    <x v="5"/>
    <n v="65"/>
    <n v="45"/>
    <n v="12521.47"/>
    <n v="81956.039999999994"/>
    <n v="65"/>
    <n v="3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F172E-ED52-4C61-B0E7-6020776AC6F7}" name="PivotTable11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X2:BE87" firstHeaderRow="1" firstDataRow="2" firstDataCol="1"/>
  <pivotFields count="8">
    <pivotField axis="axisRow" showAll="0">
      <items count="84">
        <item x="0"/>
        <item x="1"/>
        <item x="2"/>
        <item x="3"/>
        <item x="41"/>
        <item x="4"/>
        <item x="42"/>
        <item x="43"/>
        <item x="44"/>
        <item x="5"/>
        <item x="6"/>
        <item x="7"/>
        <item x="8"/>
        <item x="9"/>
        <item x="45"/>
        <item x="46"/>
        <item x="10"/>
        <item x="47"/>
        <item x="48"/>
        <item x="11"/>
        <item x="12"/>
        <item x="13"/>
        <item x="14"/>
        <item x="15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16"/>
        <item x="17"/>
        <item x="61"/>
        <item x="62"/>
        <item x="18"/>
        <item x="19"/>
        <item x="20"/>
        <item x="21"/>
        <item x="63"/>
        <item x="22"/>
        <item x="23"/>
        <item x="64"/>
        <item x="65"/>
        <item x="24"/>
        <item x="25"/>
        <item x="26"/>
        <item x="66"/>
        <item x="27"/>
        <item x="67"/>
        <item x="28"/>
        <item x="29"/>
        <item x="30"/>
        <item x="68"/>
        <item x="31"/>
        <item x="69"/>
        <item x="70"/>
        <item x="71"/>
        <item x="72"/>
        <item x="73"/>
        <item x="32"/>
        <item x="33"/>
        <item x="34"/>
        <item x="74"/>
        <item x="75"/>
        <item x="35"/>
        <item x="36"/>
        <item x="37"/>
        <item x="76"/>
        <item x="77"/>
        <item x="38"/>
        <item x="39"/>
        <item x="78"/>
        <item x="40"/>
        <item x="79"/>
        <item x="80"/>
        <item x="81"/>
        <item x="82"/>
        <item t="default"/>
      </items>
    </pivotField>
    <pivotField axis="axisCol" showAll="0">
      <items count="7">
        <item x="3"/>
        <item x="4"/>
        <item x="5"/>
        <item x="0"/>
        <item x="1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repeate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A6FBDF-2B15-4659-96B0-62C85641A5B7}" name="PivotTable10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O2:AV87" firstHeaderRow="1" firstDataRow="2" firstDataCol="1"/>
  <pivotFields count="8">
    <pivotField axis="axisRow" showAll="0">
      <items count="84">
        <item x="0"/>
        <item x="1"/>
        <item x="2"/>
        <item x="3"/>
        <item x="41"/>
        <item x="4"/>
        <item x="42"/>
        <item x="43"/>
        <item x="44"/>
        <item x="5"/>
        <item x="6"/>
        <item x="7"/>
        <item x="8"/>
        <item x="9"/>
        <item x="45"/>
        <item x="46"/>
        <item x="10"/>
        <item x="47"/>
        <item x="48"/>
        <item x="11"/>
        <item x="12"/>
        <item x="13"/>
        <item x="14"/>
        <item x="15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16"/>
        <item x="17"/>
        <item x="61"/>
        <item x="62"/>
        <item x="18"/>
        <item x="19"/>
        <item x="20"/>
        <item x="21"/>
        <item x="63"/>
        <item x="22"/>
        <item x="23"/>
        <item x="64"/>
        <item x="65"/>
        <item x="24"/>
        <item x="25"/>
        <item x="26"/>
        <item x="66"/>
        <item x="27"/>
        <item x="67"/>
        <item x="28"/>
        <item x="29"/>
        <item x="30"/>
        <item x="68"/>
        <item x="31"/>
        <item x="69"/>
        <item x="70"/>
        <item x="71"/>
        <item x="72"/>
        <item x="73"/>
        <item x="32"/>
        <item x="33"/>
        <item x="34"/>
        <item x="74"/>
        <item x="75"/>
        <item x="35"/>
        <item x="36"/>
        <item x="37"/>
        <item x="76"/>
        <item x="77"/>
        <item x="38"/>
        <item x="39"/>
        <item x="78"/>
        <item x="40"/>
        <item x="79"/>
        <item x="80"/>
        <item x="81"/>
        <item x="82"/>
        <item t="default"/>
      </items>
    </pivotField>
    <pivotField axis="axisCol" showAll="0">
      <items count="7">
        <item x="3"/>
        <item x="4"/>
        <item x="5"/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onetimer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6D32C-1624-4D5B-ADD0-CB00AB0CBB2F}">
  <dimension ref="A1:BE278"/>
  <sheetViews>
    <sheetView topLeftCell="A68" workbookViewId="0">
      <selection activeCell="AP3" sqref="AP3:AU3"/>
    </sheetView>
  </sheetViews>
  <sheetFormatPr defaultRowHeight="15" x14ac:dyDescent="0.25"/>
  <cols>
    <col min="1" max="1" width="17.5703125" bestFit="1" customWidth="1"/>
    <col min="2" max="2" width="16.28515625" bestFit="1" customWidth="1"/>
    <col min="3" max="3" width="15.7109375" bestFit="1" customWidth="1"/>
    <col min="4" max="4" width="22" bestFit="1" customWidth="1"/>
    <col min="5" max="5" width="21.42578125" bestFit="1" customWidth="1"/>
    <col min="6" max="6" width="21.140625" bestFit="1" customWidth="1"/>
    <col min="7" max="7" width="20.5703125" bestFit="1" customWidth="1"/>
    <col min="31" max="31" width="17.5703125" bestFit="1" customWidth="1"/>
    <col min="32" max="32" width="7.85546875" bestFit="1" customWidth="1"/>
    <col min="33" max="33" width="9.28515625" bestFit="1" customWidth="1"/>
    <col min="34" max="34" width="8.7109375" bestFit="1" customWidth="1"/>
    <col min="35" max="35" width="14.85546875" bestFit="1" customWidth="1"/>
    <col min="36" max="36" width="14.28515625" bestFit="1" customWidth="1"/>
    <col min="37" max="37" width="15.28515625" bestFit="1" customWidth="1"/>
    <col min="38" max="38" width="13.5703125" bestFit="1" customWidth="1"/>
    <col min="41" max="41" width="16" bestFit="1" customWidth="1"/>
    <col min="42" max="42" width="16.28515625" bestFit="1" customWidth="1"/>
    <col min="43" max="43" width="6" bestFit="1" customWidth="1"/>
    <col min="44" max="44" width="6.7109375" bestFit="1" customWidth="1"/>
    <col min="45" max="47" width="7.7109375" bestFit="1" customWidth="1"/>
    <col min="48" max="48" width="11.28515625" bestFit="1" customWidth="1"/>
    <col min="49" max="50" width="15.42578125" bestFit="1" customWidth="1"/>
    <col min="51" max="51" width="16.28515625" bestFit="1" customWidth="1"/>
    <col min="52" max="52" width="5.7109375" bestFit="1" customWidth="1"/>
    <col min="53" max="53" width="6.7109375" bestFit="1" customWidth="1"/>
    <col min="54" max="56" width="7.7109375" bestFit="1" customWidth="1"/>
    <col min="57" max="57" width="11.28515625" bestFit="1" customWidth="1"/>
  </cols>
  <sheetData>
    <row r="1" spans="1:57" x14ac:dyDescent="0.25">
      <c r="F1" s="2"/>
      <c r="AK1" s="2"/>
      <c r="AP1" t="s">
        <v>2</v>
      </c>
      <c r="AZ1" t="s">
        <v>109</v>
      </c>
    </row>
    <row r="2" spans="1:57" x14ac:dyDescent="0.25">
      <c r="A2" s="1" t="s">
        <v>0</v>
      </c>
      <c r="B2" s="1" t="s">
        <v>98</v>
      </c>
      <c r="C2" s="1" t="s">
        <v>99</v>
      </c>
      <c r="D2" s="1" t="s">
        <v>100</v>
      </c>
      <c r="E2" s="1" t="s">
        <v>101</v>
      </c>
      <c r="F2" s="1" t="s">
        <v>102</v>
      </c>
      <c r="G2" s="1" t="s">
        <v>103</v>
      </c>
      <c r="AE2" s="1" t="s">
        <v>0</v>
      </c>
      <c r="AF2" s="1" t="s">
        <v>1</v>
      </c>
      <c r="AG2" s="1" t="s">
        <v>2</v>
      </c>
      <c r="AH2" s="1" t="s">
        <v>3</v>
      </c>
      <c r="AI2" s="1" t="s">
        <v>4</v>
      </c>
      <c r="AJ2" s="1" t="s">
        <v>5</v>
      </c>
      <c r="AK2" s="1" t="s">
        <v>6</v>
      </c>
      <c r="AL2" s="1" t="s">
        <v>7</v>
      </c>
      <c r="AO2" s="3" t="s">
        <v>107</v>
      </c>
      <c r="AP2" s="3" t="s">
        <v>106</v>
      </c>
      <c r="AX2" s="3" t="s">
        <v>108</v>
      </c>
      <c r="AY2" s="3" t="s">
        <v>106</v>
      </c>
    </row>
    <row r="3" spans="1:57" x14ac:dyDescent="0.25">
      <c r="A3" s="1" t="s">
        <v>8</v>
      </c>
      <c r="B3" s="1">
        <v>1111</v>
      </c>
      <c r="C3" s="1">
        <v>218</v>
      </c>
      <c r="D3" s="1">
        <v>245338.02</v>
      </c>
      <c r="E3" s="1">
        <v>245381.48</v>
      </c>
      <c r="F3" s="1">
        <v>1137</v>
      </c>
      <c r="G3" s="1">
        <v>936</v>
      </c>
      <c r="AE3" s="1" t="s">
        <v>8</v>
      </c>
      <c r="AF3" s="1" t="s">
        <v>9</v>
      </c>
      <c r="AG3" s="1">
        <v>225</v>
      </c>
      <c r="AH3" s="1">
        <v>17</v>
      </c>
      <c r="AI3" s="1">
        <v>49554.89</v>
      </c>
      <c r="AJ3" s="1">
        <v>10113.620000000001</v>
      </c>
      <c r="AK3" s="1">
        <v>229</v>
      </c>
      <c r="AL3" s="1">
        <v>42</v>
      </c>
      <c r="AO3" s="3" t="s">
        <v>104</v>
      </c>
      <c r="AP3" t="s">
        <v>53</v>
      </c>
      <c r="AQ3" t="s">
        <v>96</v>
      </c>
      <c r="AR3" t="s">
        <v>97</v>
      </c>
      <c r="AS3" t="s">
        <v>9</v>
      </c>
      <c r="AT3" t="s">
        <v>50</v>
      </c>
      <c r="AU3" t="s">
        <v>52</v>
      </c>
      <c r="AV3" t="s">
        <v>105</v>
      </c>
      <c r="AX3" s="3" t="s">
        <v>104</v>
      </c>
      <c r="AY3" t="s">
        <v>53</v>
      </c>
      <c r="AZ3" t="s">
        <v>96</v>
      </c>
      <c r="BA3" t="s">
        <v>97</v>
      </c>
      <c r="BB3" t="s">
        <v>9</v>
      </c>
      <c r="BC3" t="s">
        <v>50</v>
      </c>
      <c r="BD3" t="s">
        <v>52</v>
      </c>
      <c r="BE3" t="s">
        <v>105</v>
      </c>
    </row>
    <row r="4" spans="1:57" x14ac:dyDescent="0.25">
      <c r="A4" s="1" t="s">
        <v>10</v>
      </c>
      <c r="B4" s="1">
        <v>850</v>
      </c>
      <c r="C4" s="1">
        <v>136</v>
      </c>
      <c r="D4" s="1">
        <v>274151.21999999997</v>
      </c>
      <c r="E4" s="1">
        <v>114670.31</v>
      </c>
      <c r="F4" s="1">
        <v>962</v>
      </c>
      <c r="G4" s="1">
        <v>431</v>
      </c>
      <c r="AE4" s="1" t="s">
        <v>10</v>
      </c>
      <c r="AF4" s="1" t="s">
        <v>9</v>
      </c>
      <c r="AG4" s="1">
        <v>63</v>
      </c>
      <c r="AH4" s="1">
        <v>1</v>
      </c>
      <c r="AI4" s="1">
        <v>20970.47</v>
      </c>
      <c r="AJ4" s="1">
        <v>750</v>
      </c>
      <c r="AK4" s="1">
        <v>73</v>
      </c>
      <c r="AL4" s="1">
        <v>2</v>
      </c>
      <c r="AO4" s="4" t="s">
        <v>8</v>
      </c>
      <c r="AP4" s="6">
        <v>175</v>
      </c>
      <c r="AQ4" s="6">
        <v>273</v>
      </c>
      <c r="AR4" s="6">
        <v>438</v>
      </c>
      <c r="AS4" s="6">
        <v>225</v>
      </c>
      <c r="AT4" s="6"/>
      <c r="AU4" s="6"/>
      <c r="AV4" s="6">
        <v>1111</v>
      </c>
      <c r="AX4" s="4" t="s">
        <v>8</v>
      </c>
      <c r="AY4" s="6">
        <v>47</v>
      </c>
      <c r="AZ4" s="6">
        <v>80</v>
      </c>
      <c r="BA4" s="6">
        <v>74</v>
      </c>
      <c r="BB4" s="6">
        <v>17</v>
      </c>
      <c r="BC4" s="6"/>
      <c r="BD4" s="6"/>
      <c r="BE4" s="6">
        <v>218</v>
      </c>
    </row>
    <row r="5" spans="1:57" x14ac:dyDescent="0.25">
      <c r="A5" s="1" t="s">
        <v>11</v>
      </c>
      <c r="B5" s="1">
        <v>2226</v>
      </c>
      <c r="C5" s="1">
        <v>292</v>
      </c>
      <c r="D5" s="1">
        <v>577166.89</v>
      </c>
      <c r="E5" s="1">
        <v>348000.54</v>
      </c>
      <c r="F5" s="1">
        <v>2290</v>
      </c>
      <c r="G5" s="1">
        <v>1222</v>
      </c>
      <c r="AE5" s="1" t="s">
        <v>11</v>
      </c>
      <c r="AF5" s="1" t="s">
        <v>9</v>
      </c>
      <c r="AG5" s="1">
        <v>404</v>
      </c>
      <c r="AH5" s="1">
        <v>50</v>
      </c>
      <c r="AI5" s="1">
        <v>103696.2</v>
      </c>
      <c r="AJ5" s="1">
        <v>40765.730000000003</v>
      </c>
      <c r="AK5" s="1">
        <v>417</v>
      </c>
      <c r="AL5" s="1">
        <v>165</v>
      </c>
      <c r="AO5" s="4" t="s">
        <v>10</v>
      </c>
      <c r="AP5" s="6">
        <v>169</v>
      </c>
      <c r="AQ5" s="6">
        <v>254</v>
      </c>
      <c r="AR5" s="6">
        <v>364</v>
      </c>
      <c r="AS5" s="6">
        <v>63</v>
      </c>
      <c r="AT5" s="6"/>
      <c r="AU5" s="6"/>
      <c r="AV5" s="6">
        <v>850</v>
      </c>
      <c r="AX5" s="4" t="s">
        <v>10</v>
      </c>
      <c r="AY5" s="6">
        <v>28</v>
      </c>
      <c r="AZ5" s="6">
        <v>50</v>
      </c>
      <c r="BA5" s="6">
        <v>57</v>
      </c>
      <c r="BB5" s="6">
        <v>1</v>
      </c>
      <c r="BC5" s="6"/>
      <c r="BD5" s="6"/>
      <c r="BE5" s="6">
        <v>136</v>
      </c>
    </row>
    <row r="6" spans="1:57" x14ac:dyDescent="0.25">
      <c r="A6" s="1" t="s">
        <v>12</v>
      </c>
      <c r="B6" s="1">
        <v>5255</v>
      </c>
      <c r="C6" s="1">
        <v>918</v>
      </c>
      <c r="D6" s="1">
        <v>1436514.82</v>
      </c>
      <c r="E6" s="1">
        <v>2372388.56</v>
      </c>
      <c r="F6" s="1">
        <v>5353</v>
      </c>
      <c r="G6" s="1">
        <v>8062</v>
      </c>
      <c r="AE6" s="1" t="s">
        <v>12</v>
      </c>
      <c r="AF6" s="1" t="s">
        <v>9</v>
      </c>
      <c r="AG6" s="1">
        <v>765</v>
      </c>
      <c r="AH6" s="1">
        <v>114</v>
      </c>
      <c r="AI6" s="1">
        <v>170316.78</v>
      </c>
      <c r="AJ6" s="1">
        <v>116158.26</v>
      </c>
      <c r="AK6" s="1">
        <v>774</v>
      </c>
      <c r="AL6" s="1">
        <v>422</v>
      </c>
      <c r="AO6" s="4" t="s">
        <v>11</v>
      </c>
      <c r="AP6" s="6">
        <v>373</v>
      </c>
      <c r="AQ6" s="6">
        <v>578</v>
      </c>
      <c r="AR6" s="6">
        <v>871</v>
      </c>
      <c r="AS6" s="6">
        <v>404</v>
      </c>
      <c r="AT6" s="6"/>
      <c r="AU6" s="6"/>
      <c r="AV6" s="6">
        <v>2226</v>
      </c>
      <c r="AX6" s="4" t="s">
        <v>11</v>
      </c>
      <c r="AY6" s="6">
        <v>73</v>
      </c>
      <c r="AZ6" s="6">
        <v>73</v>
      </c>
      <c r="BA6" s="6">
        <v>96</v>
      </c>
      <c r="BB6" s="6">
        <v>50</v>
      </c>
      <c r="BC6" s="6"/>
      <c r="BD6" s="6"/>
      <c r="BE6" s="6">
        <v>292</v>
      </c>
    </row>
    <row r="7" spans="1:57" x14ac:dyDescent="0.25">
      <c r="A7" s="1" t="s">
        <v>54</v>
      </c>
      <c r="B7" s="1">
        <v>818</v>
      </c>
      <c r="C7" s="1">
        <v>338</v>
      </c>
      <c r="D7" s="1">
        <v>226959.42</v>
      </c>
      <c r="E7" s="1">
        <v>667703.93999999994</v>
      </c>
      <c r="F7" s="1">
        <v>822</v>
      </c>
      <c r="G7" s="1">
        <v>2271</v>
      </c>
      <c r="AE7" s="1" t="s">
        <v>13</v>
      </c>
      <c r="AF7" s="1" t="s">
        <v>9</v>
      </c>
      <c r="AG7" s="1">
        <v>676</v>
      </c>
      <c r="AH7" s="1">
        <v>152</v>
      </c>
      <c r="AI7" s="1">
        <v>253223.31</v>
      </c>
      <c r="AJ7" s="1">
        <v>124402.55</v>
      </c>
      <c r="AK7" s="1">
        <v>717</v>
      </c>
      <c r="AL7" s="1">
        <v>409</v>
      </c>
      <c r="AO7" s="4" t="s">
        <v>12</v>
      </c>
      <c r="AP7" s="6">
        <v>1090</v>
      </c>
      <c r="AQ7" s="6">
        <v>1664</v>
      </c>
      <c r="AR7" s="6">
        <v>1736</v>
      </c>
      <c r="AS7" s="6">
        <v>765</v>
      </c>
      <c r="AT7" s="6"/>
      <c r="AU7" s="6"/>
      <c r="AV7" s="6">
        <v>5255</v>
      </c>
      <c r="AX7" s="4" t="s">
        <v>12</v>
      </c>
      <c r="AY7" s="6">
        <v>228</v>
      </c>
      <c r="AZ7" s="6">
        <v>196</v>
      </c>
      <c r="BA7" s="6">
        <v>380</v>
      </c>
      <c r="BB7" s="6">
        <v>114</v>
      </c>
      <c r="BC7" s="6"/>
      <c r="BD7" s="6"/>
      <c r="BE7" s="6">
        <v>918</v>
      </c>
    </row>
    <row r="8" spans="1:57" x14ac:dyDescent="0.25">
      <c r="A8" s="1" t="s">
        <v>13</v>
      </c>
      <c r="B8" s="1">
        <v>2506</v>
      </c>
      <c r="C8" s="1">
        <v>803</v>
      </c>
      <c r="D8" s="1">
        <v>998325.28</v>
      </c>
      <c r="E8" s="1">
        <v>1261148.56</v>
      </c>
      <c r="F8" s="1">
        <v>2623</v>
      </c>
      <c r="G8" s="1">
        <v>3924</v>
      </c>
      <c r="AE8" s="1" t="s">
        <v>14</v>
      </c>
      <c r="AF8" s="1" t="s">
        <v>9</v>
      </c>
      <c r="AG8" s="1">
        <v>247</v>
      </c>
      <c r="AH8" s="1">
        <v>45</v>
      </c>
      <c r="AI8" s="1">
        <v>50556.66</v>
      </c>
      <c r="AJ8" s="1">
        <v>37426.839999999997</v>
      </c>
      <c r="AK8" s="1">
        <v>251</v>
      </c>
      <c r="AL8" s="1">
        <v>136</v>
      </c>
      <c r="AO8" s="4" t="s">
        <v>54</v>
      </c>
      <c r="AP8" s="6">
        <v>289</v>
      </c>
      <c r="AQ8" s="6">
        <v>351</v>
      </c>
      <c r="AR8" s="6">
        <v>178</v>
      </c>
      <c r="AS8" s="6"/>
      <c r="AT8" s="6"/>
      <c r="AU8" s="6"/>
      <c r="AV8" s="6">
        <v>818</v>
      </c>
      <c r="AX8" s="4" t="s">
        <v>54</v>
      </c>
      <c r="AY8" s="6">
        <v>156</v>
      </c>
      <c r="AZ8" s="6">
        <v>135</v>
      </c>
      <c r="BA8" s="6">
        <v>47</v>
      </c>
      <c r="BB8" s="6"/>
      <c r="BC8" s="6"/>
      <c r="BD8" s="6"/>
      <c r="BE8" s="6">
        <v>338</v>
      </c>
    </row>
    <row r="9" spans="1:57" x14ac:dyDescent="0.25">
      <c r="A9" s="1" t="s">
        <v>55</v>
      </c>
      <c r="B9" s="1">
        <v>1675</v>
      </c>
      <c r="C9" s="1">
        <v>554</v>
      </c>
      <c r="D9" s="1">
        <v>536320.77</v>
      </c>
      <c r="E9" s="1">
        <v>935246.35</v>
      </c>
      <c r="F9" s="1">
        <v>1704</v>
      </c>
      <c r="G9" s="1">
        <v>3204</v>
      </c>
      <c r="AE9" s="1" t="s">
        <v>15</v>
      </c>
      <c r="AF9" s="1" t="s">
        <v>9</v>
      </c>
      <c r="AG9" s="1">
        <v>384</v>
      </c>
      <c r="AH9" s="1">
        <v>87</v>
      </c>
      <c r="AI9" s="1">
        <v>95890.17</v>
      </c>
      <c r="AJ9" s="1">
        <v>95540.35</v>
      </c>
      <c r="AK9" s="1">
        <v>387</v>
      </c>
      <c r="AL9" s="1">
        <v>370</v>
      </c>
      <c r="AO9" s="4" t="s">
        <v>13</v>
      </c>
      <c r="AP9" s="6">
        <v>325</v>
      </c>
      <c r="AQ9" s="6">
        <v>595</v>
      </c>
      <c r="AR9" s="6">
        <v>653</v>
      </c>
      <c r="AS9" s="6">
        <v>676</v>
      </c>
      <c r="AT9" s="6">
        <v>257</v>
      </c>
      <c r="AU9" s="6"/>
      <c r="AV9" s="6">
        <v>2506</v>
      </c>
      <c r="AX9" s="4" t="s">
        <v>13</v>
      </c>
      <c r="AY9" s="6">
        <v>135</v>
      </c>
      <c r="AZ9" s="6">
        <v>236</v>
      </c>
      <c r="BA9" s="6">
        <v>226</v>
      </c>
      <c r="BB9" s="6">
        <v>152</v>
      </c>
      <c r="BC9" s="6">
        <v>54</v>
      </c>
      <c r="BD9" s="6"/>
      <c r="BE9" s="6">
        <v>803</v>
      </c>
    </row>
    <row r="10" spans="1:57" x14ac:dyDescent="0.25">
      <c r="A10" s="1" t="s">
        <v>56</v>
      </c>
      <c r="B10" s="1">
        <v>1739</v>
      </c>
      <c r="C10" s="1">
        <v>315</v>
      </c>
      <c r="D10" s="1">
        <v>469816.34</v>
      </c>
      <c r="E10" s="1">
        <v>318763.88</v>
      </c>
      <c r="F10" s="1">
        <v>1779</v>
      </c>
      <c r="G10" s="1">
        <v>1067</v>
      </c>
      <c r="AE10" s="1" t="s">
        <v>16</v>
      </c>
      <c r="AF10" s="1" t="s">
        <v>9</v>
      </c>
      <c r="AG10" s="1">
        <v>252</v>
      </c>
      <c r="AH10" s="1">
        <v>25</v>
      </c>
      <c r="AI10" s="1">
        <v>73808.479999999996</v>
      </c>
      <c r="AJ10" s="1">
        <v>20973.85</v>
      </c>
      <c r="AK10" s="1">
        <v>273</v>
      </c>
      <c r="AL10" s="1">
        <v>68</v>
      </c>
      <c r="AO10" s="4" t="s">
        <v>55</v>
      </c>
      <c r="AP10" s="6">
        <v>453</v>
      </c>
      <c r="AQ10" s="6">
        <v>715</v>
      </c>
      <c r="AR10" s="6">
        <v>507</v>
      </c>
      <c r="AS10" s="6"/>
      <c r="AT10" s="6"/>
      <c r="AU10" s="6"/>
      <c r="AV10" s="6">
        <v>1675</v>
      </c>
      <c r="AX10" s="4" t="s">
        <v>55</v>
      </c>
      <c r="AY10" s="6">
        <v>191</v>
      </c>
      <c r="AZ10" s="6">
        <v>228</v>
      </c>
      <c r="BA10" s="6">
        <v>135</v>
      </c>
      <c r="BB10" s="6"/>
      <c r="BC10" s="6"/>
      <c r="BD10" s="6"/>
      <c r="BE10" s="6">
        <v>554</v>
      </c>
    </row>
    <row r="11" spans="1:57" x14ac:dyDescent="0.25">
      <c r="A11" s="1" t="s">
        <v>57</v>
      </c>
      <c r="B11" s="1">
        <v>2483</v>
      </c>
      <c r="C11" s="1">
        <v>415</v>
      </c>
      <c r="D11" s="1">
        <v>717600.25</v>
      </c>
      <c r="E11" s="1">
        <v>959103.24</v>
      </c>
      <c r="F11" s="1">
        <v>2527</v>
      </c>
      <c r="G11" s="1">
        <v>3338</v>
      </c>
      <c r="AE11" s="1" t="s">
        <v>17</v>
      </c>
      <c r="AF11" s="1" t="s">
        <v>9</v>
      </c>
      <c r="AG11" s="1">
        <v>551</v>
      </c>
      <c r="AH11" s="1">
        <v>30</v>
      </c>
      <c r="AI11" s="1">
        <v>94380.91</v>
      </c>
      <c r="AJ11" s="1">
        <v>36774.5</v>
      </c>
      <c r="AK11" s="1">
        <v>554</v>
      </c>
      <c r="AL11" s="1">
        <v>140</v>
      </c>
      <c r="AO11" s="4" t="s">
        <v>56</v>
      </c>
      <c r="AP11" s="6">
        <v>423</v>
      </c>
      <c r="AQ11" s="6">
        <v>831</v>
      </c>
      <c r="AR11" s="6">
        <v>485</v>
      </c>
      <c r="AS11" s="6"/>
      <c r="AT11" s="6"/>
      <c r="AU11" s="6"/>
      <c r="AV11" s="6">
        <v>1739</v>
      </c>
      <c r="AX11" s="4" t="s">
        <v>56</v>
      </c>
      <c r="AY11" s="6">
        <v>95</v>
      </c>
      <c r="AZ11" s="6">
        <v>151</v>
      </c>
      <c r="BA11" s="6">
        <v>69</v>
      </c>
      <c r="BB11" s="6"/>
      <c r="BC11" s="6"/>
      <c r="BD11" s="6"/>
      <c r="BE11" s="6">
        <v>315</v>
      </c>
    </row>
    <row r="12" spans="1:57" x14ac:dyDescent="0.25">
      <c r="A12" s="1" t="s">
        <v>14</v>
      </c>
      <c r="B12" s="1">
        <v>1232</v>
      </c>
      <c r="C12" s="1">
        <v>184</v>
      </c>
      <c r="D12" s="1">
        <v>298168.28999999998</v>
      </c>
      <c r="E12" s="1">
        <v>149595.76999999999</v>
      </c>
      <c r="F12" s="1">
        <v>1308</v>
      </c>
      <c r="G12" s="1">
        <v>572</v>
      </c>
      <c r="AE12" s="1" t="s">
        <v>18</v>
      </c>
      <c r="AF12" s="1" t="s">
        <v>9</v>
      </c>
      <c r="AG12" s="1">
        <v>579</v>
      </c>
      <c r="AH12" s="1">
        <v>71</v>
      </c>
      <c r="AI12" s="1">
        <v>131585.57</v>
      </c>
      <c r="AJ12" s="1">
        <v>54568.54</v>
      </c>
      <c r="AK12" s="1">
        <v>585</v>
      </c>
      <c r="AL12" s="1">
        <v>229</v>
      </c>
      <c r="AO12" s="4" t="s">
        <v>57</v>
      </c>
      <c r="AP12" s="6">
        <v>697</v>
      </c>
      <c r="AQ12" s="6">
        <v>1219</v>
      </c>
      <c r="AR12" s="6">
        <v>567</v>
      </c>
      <c r="AS12" s="6"/>
      <c r="AT12" s="6"/>
      <c r="AU12" s="6"/>
      <c r="AV12" s="6">
        <v>2483</v>
      </c>
      <c r="AX12" s="4" t="s">
        <v>57</v>
      </c>
      <c r="AY12" s="6">
        <v>173</v>
      </c>
      <c r="AZ12" s="6">
        <v>170</v>
      </c>
      <c r="BA12" s="6">
        <v>72</v>
      </c>
      <c r="BB12" s="6"/>
      <c r="BC12" s="6"/>
      <c r="BD12" s="6"/>
      <c r="BE12" s="6">
        <v>415</v>
      </c>
    </row>
    <row r="13" spans="1:57" x14ac:dyDescent="0.25">
      <c r="A13" s="1" t="s">
        <v>15</v>
      </c>
      <c r="B13" s="1">
        <v>2305</v>
      </c>
      <c r="C13" s="1">
        <v>512</v>
      </c>
      <c r="D13" s="1">
        <v>534864.80000000005</v>
      </c>
      <c r="E13" s="1">
        <v>701338.32</v>
      </c>
      <c r="F13" s="1">
        <v>2332</v>
      </c>
      <c r="G13" s="1">
        <v>2449</v>
      </c>
      <c r="AE13" s="1" t="s">
        <v>19</v>
      </c>
      <c r="AF13" s="1" t="s">
        <v>9</v>
      </c>
      <c r="AG13" s="1">
        <v>561</v>
      </c>
      <c r="AH13" s="1">
        <v>79</v>
      </c>
      <c r="AI13" s="1">
        <v>176595.58</v>
      </c>
      <c r="AJ13" s="1">
        <v>72837.570000000007</v>
      </c>
      <c r="AK13" s="1">
        <v>583</v>
      </c>
      <c r="AL13" s="1">
        <v>244</v>
      </c>
      <c r="AO13" s="4" t="s">
        <v>14</v>
      </c>
      <c r="AP13" s="6">
        <v>175</v>
      </c>
      <c r="AQ13" s="6">
        <v>243</v>
      </c>
      <c r="AR13" s="6">
        <v>358</v>
      </c>
      <c r="AS13" s="6">
        <v>247</v>
      </c>
      <c r="AT13" s="6">
        <v>209</v>
      </c>
      <c r="AU13" s="6"/>
      <c r="AV13" s="6">
        <v>1232</v>
      </c>
      <c r="AX13" s="4" t="s">
        <v>14</v>
      </c>
      <c r="AY13" s="6">
        <v>31</v>
      </c>
      <c r="AZ13" s="6">
        <v>50</v>
      </c>
      <c r="BA13" s="6">
        <v>36</v>
      </c>
      <c r="BB13" s="6">
        <v>45</v>
      </c>
      <c r="BC13" s="6">
        <v>22</v>
      </c>
      <c r="BD13" s="6"/>
      <c r="BE13" s="6">
        <v>184</v>
      </c>
    </row>
    <row r="14" spans="1:57" x14ac:dyDescent="0.25">
      <c r="A14" s="1" t="s">
        <v>16</v>
      </c>
      <c r="B14" s="1">
        <v>1121</v>
      </c>
      <c r="C14" s="1">
        <v>176</v>
      </c>
      <c r="D14" s="1">
        <v>300093.63</v>
      </c>
      <c r="E14" s="1">
        <v>193155.86</v>
      </c>
      <c r="F14" s="1">
        <v>1175</v>
      </c>
      <c r="G14" s="1">
        <v>752</v>
      </c>
      <c r="AE14" s="1" t="s">
        <v>20</v>
      </c>
      <c r="AF14" s="1" t="s">
        <v>9</v>
      </c>
      <c r="AG14" s="1">
        <v>111</v>
      </c>
      <c r="AH14" s="1">
        <v>28</v>
      </c>
      <c r="AI14" s="1">
        <v>24728.95</v>
      </c>
      <c r="AJ14" s="1">
        <v>32406</v>
      </c>
      <c r="AK14" s="1">
        <v>113</v>
      </c>
      <c r="AL14" s="1">
        <v>102</v>
      </c>
      <c r="AO14" s="4" t="s">
        <v>15</v>
      </c>
      <c r="AP14" s="6">
        <v>493</v>
      </c>
      <c r="AQ14" s="6">
        <v>660</v>
      </c>
      <c r="AR14" s="6">
        <v>433</v>
      </c>
      <c r="AS14" s="6">
        <v>384</v>
      </c>
      <c r="AT14" s="6">
        <v>335</v>
      </c>
      <c r="AU14" s="6"/>
      <c r="AV14" s="6">
        <v>2305</v>
      </c>
      <c r="AX14" s="4" t="s">
        <v>15</v>
      </c>
      <c r="AY14" s="6">
        <v>117</v>
      </c>
      <c r="AZ14" s="6">
        <v>110</v>
      </c>
      <c r="BA14" s="6">
        <v>122</v>
      </c>
      <c r="BB14" s="6">
        <v>87</v>
      </c>
      <c r="BC14" s="6">
        <v>76</v>
      </c>
      <c r="BD14" s="6"/>
      <c r="BE14" s="6">
        <v>512</v>
      </c>
    </row>
    <row r="15" spans="1:57" x14ac:dyDescent="0.25">
      <c r="A15" s="1" t="s">
        <v>17</v>
      </c>
      <c r="B15" s="1">
        <v>2426</v>
      </c>
      <c r="C15" s="1">
        <v>1364</v>
      </c>
      <c r="D15" s="1">
        <v>373189.86</v>
      </c>
      <c r="E15" s="1">
        <v>3313801.79</v>
      </c>
      <c r="F15" s="1">
        <v>2436</v>
      </c>
      <c r="G15" s="1">
        <v>12236</v>
      </c>
      <c r="AE15" s="1" t="s">
        <v>21</v>
      </c>
      <c r="AF15" s="1" t="s">
        <v>9</v>
      </c>
      <c r="AG15" s="1">
        <v>213</v>
      </c>
      <c r="AH15" s="1">
        <v>28</v>
      </c>
      <c r="AI15" s="1">
        <v>43612.84</v>
      </c>
      <c r="AJ15" s="1">
        <v>39649.93</v>
      </c>
      <c r="AK15" s="1">
        <v>219</v>
      </c>
      <c r="AL15" s="1">
        <v>168</v>
      </c>
      <c r="AO15" s="4" t="s">
        <v>16</v>
      </c>
      <c r="AP15" s="6">
        <v>175</v>
      </c>
      <c r="AQ15" s="6">
        <v>241</v>
      </c>
      <c r="AR15" s="6">
        <v>296</v>
      </c>
      <c r="AS15" s="6">
        <v>252</v>
      </c>
      <c r="AT15" s="6">
        <v>157</v>
      </c>
      <c r="AU15" s="6"/>
      <c r="AV15" s="6">
        <v>1121</v>
      </c>
      <c r="AX15" s="4" t="s">
        <v>16</v>
      </c>
      <c r="AY15" s="6">
        <v>39</v>
      </c>
      <c r="AZ15" s="6">
        <v>47</v>
      </c>
      <c r="BA15" s="6">
        <v>44</v>
      </c>
      <c r="BB15" s="6">
        <v>25</v>
      </c>
      <c r="BC15" s="6">
        <v>21</v>
      </c>
      <c r="BD15" s="6"/>
      <c r="BE15" s="6">
        <v>176</v>
      </c>
    </row>
    <row r="16" spans="1:57" x14ac:dyDescent="0.25">
      <c r="A16" s="1" t="s">
        <v>18</v>
      </c>
      <c r="B16" s="1">
        <v>2440</v>
      </c>
      <c r="C16" s="1">
        <v>571</v>
      </c>
      <c r="D16" s="1">
        <v>619081.75</v>
      </c>
      <c r="E16" s="1">
        <v>814002.22</v>
      </c>
      <c r="F16" s="1">
        <v>2465</v>
      </c>
      <c r="G16" s="1">
        <v>3017</v>
      </c>
      <c r="AE16" s="1" t="s">
        <v>22</v>
      </c>
      <c r="AF16" s="1" t="s">
        <v>9</v>
      </c>
      <c r="AG16" s="1">
        <v>239</v>
      </c>
      <c r="AH16" s="1">
        <v>38</v>
      </c>
      <c r="AI16" s="1">
        <v>60477.54</v>
      </c>
      <c r="AJ16" s="1">
        <v>25123.65</v>
      </c>
      <c r="AK16" s="1">
        <v>247</v>
      </c>
      <c r="AL16" s="1">
        <v>108</v>
      </c>
      <c r="AO16" s="4" t="s">
        <v>17</v>
      </c>
      <c r="AP16" s="6">
        <v>377</v>
      </c>
      <c r="AQ16" s="6">
        <v>577</v>
      </c>
      <c r="AR16" s="6">
        <v>921</v>
      </c>
      <c r="AS16" s="6">
        <v>551</v>
      </c>
      <c r="AT16" s="6"/>
      <c r="AU16" s="6"/>
      <c r="AV16" s="6">
        <v>2426</v>
      </c>
      <c r="AX16" s="4" t="s">
        <v>17</v>
      </c>
      <c r="AY16" s="6">
        <v>467</v>
      </c>
      <c r="AZ16" s="6">
        <v>498</v>
      </c>
      <c r="BA16" s="6">
        <v>369</v>
      </c>
      <c r="BB16" s="6">
        <v>30</v>
      </c>
      <c r="BC16" s="6"/>
      <c r="BD16" s="6"/>
      <c r="BE16" s="6">
        <v>1364</v>
      </c>
    </row>
    <row r="17" spans="1:57" x14ac:dyDescent="0.25">
      <c r="A17" s="1" t="s">
        <v>58</v>
      </c>
      <c r="B17" s="1">
        <v>1201</v>
      </c>
      <c r="C17" s="1">
        <v>184</v>
      </c>
      <c r="D17" s="1">
        <v>273088.08</v>
      </c>
      <c r="E17" s="1">
        <v>434365.59</v>
      </c>
      <c r="F17" s="1">
        <v>1216</v>
      </c>
      <c r="G17" s="1">
        <v>1533</v>
      </c>
      <c r="AE17" s="1" t="s">
        <v>23</v>
      </c>
      <c r="AF17" s="1" t="s">
        <v>9</v>
      </c>
      <c r="AG17" s="1">
        <v>252</v>
      </c>
      <c r="AH17" s="1">
        <v>26</v>
      </c>
      <c r="AI17" s="1">
        <v>57897.7</v>
      </c>
      <c r="AJ17" s="1">
        <v>13107.16</v>
      </c>
      <c r="AK17" s="1">
        <v>263</v>
      </c>
      <c r="AL17" s="1">
        <v>64</v>
      </c>
      <c r="AO17" s="4" t="s">
        <v>18</v>
      </c>
      <c r="AP17" s="6">
        <v>397</v>
      </c>
      <c r="AQ17" s="6">
        <v>753</v>
      </c>
      <c r="AR17" s="6">
        <v>711</v>
      </c>
      <c r="AS17" s="6">
        <v>579</v>
      </c>
      <c r="AT17" s="6"/>
      <c r="AU17" s="6"/>
      <c r="AV17" s="6">
        <v>2440</v>
      </c>
      <c r="AX17" s="4" t="s">
        <v>18</v>
      </c>
      <c r="AY17" s="6">
        <v>126</v>
      </c>
      <c r="AZ17" s="6">
        <v>175</v>
      </c>
      <c r="BA17" s="6">
        <v>199</v>
      </c>
      <c r="BB17" s="6">
        <v>71</v>
      </c>
      <c r="BC17" s="6"/>
      <c r="BD17" s="6"/>
      <c r="BE17" s="6">
        <v>571</v>
      </c>
    </row>
    <row r="18" spans="1:57" x14ac:dyDescent="0.25">
      <c r="A18" s="1" t="s">
        <v>59</v>
      </c>
      <c r="B18" s="1">
        <v>799</v>
      </c>
      <c r="C18" s="1">
        <v>355</v>
      </c>
      <c r="D18" s="1">
        <v>165462.24</v>
      </c>
      <c r="E18" s="1">
        <v>705649.76</v>
      </c>
      <c r="F18" s="1">
        <v>808</v>
      </c>
      <c r="G18" s="1">
        <v>2548</v>
      </c>
      <c r="AE18" s="1" t="s">
        <v>24</v>
      </c>
      <c r="AF18" s="1" t="s">
        <v>9</v>
      </c>
      <c r="AG18" s="1">
        <v>208</v>
      </c>
      <c r="AH18" s="1">
        <v>23</v>
      </c>
      <c r="AI18" s="1">
        <v>57613.3</v>
      </c>
      <c r="AJ18" s="1">
        <v>22151.15</v>
      </c>
      <c r="AK18" s="1">
        <v>213</v>
      </c>
      <c r="AL18" s="1">
        <v>85</v>
      </c>
      <c r="AO18" s="4" t="s">
        <v>58</v>
      </c>
      <c r="AP18" s="6">
        <v>374</v>
      </c>
      <c r="AQ18" s="6">
        <v>556</v>
      </c>
      <c r="AR18" s="6">
        <v>271</v>
      </c>
      <c r="AS18" s="6"/>
      <c r="AT18" s="6"/>
      <c r="AU18" s="6"/>
      <c r="AV18" s="6">
        <v>1201</v>
      </c>
      <c r="AX18" s="4" t="s">
        <v>58</v>
      </c>
      <c r="AY18" s="6">
        <v>78</v>
      </c>
      <c r="AZ18" s="6">
        <v>63</v>
      </c>
      <c r="BA18" s="6">
        <v>43</v>
      </c>
      <c r="BB18" s="6"/>
      <c r="BC18" s="6"/>
      <c r="BD18" s="6"/>
      <c r="BE18" s="6">
        <v>184</v>
      </c>
    </row>
    <row r="19" spans="1:57" x14ac:dyDescent="0.25">
      <c r="A19" s="1" t="s">
        <v>19</v>
      </c>
      <c r="B19" s="1">
        <v>2259</v>
      </c>
      <c r="C19" s="1">
        <v>344</v>
      </c>
      <c r="D19" s="1">
        <v>688299.95</v>
      </c>
      <c r="E19" s="1">
        <v>427562.02</v>
      </c>
      <c r="F19" s="1">
        <v>2344</v>
      </c>
      <c r="G19" s="1">
        <v>1566</v>
      </c>
      <c r="AE19" s="1" t="s">
        <v>25</v>
      </c>
      <c r="AF19" s="1" t="s">
        <v>9</v>
      </c>
      <c r="AG19" s="1">
        <v>269</v>
      </c>
      <c r="AH19" s="1">
        <v>50</v>
      </c>
      <c r="AI19" s="1">
        <v>54133.01</v>
      </c>
      <c r="AJ19" s="1">
        <v>38720.519999999997</v>
      </c>
      <c r="AK19" s="1">
        <v>275</v>
      </c>
      <c r="AL19" s="1">
        <v>152</v>
      </c>
      <c r="AO19" s="4" t="s">
        <v>59</v>
      </c>
      <c r="AP19" s="6">
        <v>186</v>
      </c>
      <c r="AQ19" s="6">
        <v>308</v>
      </c>
      <c r="AR19" s="6">
        <v>305</v>
      </c>
      <c r="AS19" s="6"/>
      <c r="AT19" s="6"/>
      <c r="AU19" s="6"/>
      <c r="AV19" s="6">
        <v>799</v>
      </c>
      <c r="AX19" s="4" t="s">
        <v>59</v>
      </c>
      <c r="AY19" s="6">
        <v>116</v>
      </c>
      <c r="AZ19" s="6">
        <v>150</v>
      </c>
      <c r="BA19" s="6">
        <v>89</v>
      </c>
      <c r="BB19" s="6"/>
      <c r="BC19" s="6"/>
      <c r="BD19" s="6"/>
      <c r="BE19" s="6">
        <v>355</v>
      </c>
    </row>
    <row r="20" spans="1:57" x14ac:dyDescent="0.25">
      <c r="A20" s="1" t="s">
        <v>60</v>
      </c>
      <c r="B20" s="1">
        <v>541</v>
      </c>
      <c r="C20" s="1">
        <v>144</v>
      </c>
      <c r="D20" s="1">
        <v>136489.42000000001</v>
      </c>
      <c r="E20" s="1">
        <v>210374.55</v>
      </c>
      <c r="F20" s="1">
        <v>556</v>
      </c>
      <c r="G20" s="1">
        <v>821</v>
      </c>
      <c r="AE20" s="1" t="s">
        <v>26</v>
      </c>
      <c r="AF20" s="1" t="s">
        <v>9</v>
      </c>
      <c r="AG20" s="1">
        <v>412</v>
      </c>
      <c r="AH20" s="1">
        <v>44</v>
      </c>
      <c r="AI20" s="1">
        <v>90778.559999999998</v>
      </c>
      <c r="AJ20" s="1">
        <v>27866.79</v>
      </c>
      <c r="AK20" s="1">
        <v>427</v>
      </c>
      <c r="AL20" s="1">
        <v>125</v>
      </c>
      <c r="AO20" s="4" t="s">
        <v>19</v>
      </c>
      <c r="AP20" s="6">
        <v>317</v>
      </c>
      <c r="AQ20" s="6">
        <v>487</v>
      </c>
      <c r="AR20" s="6">
        <v>502</v>
      </c>
      <c r="AS20" s="6">
        <v>561</v>
      </c>
      <c r="AT20" s="6">
        <v>392</v>
      </c>
      <c r="AU20" s="6"/>
      <c r="AV20" s="6">
        <v>2259</v>
      </c>
      <c r="AX20" s="4" t="s">
        <v>19</v>
      </c>
      <c r="AY20" s="6">
        <v>65</v>
      </c>
      <c r="AZ20" s="6">
        <v>88</v>
      </c>
      <c r="BA20" s="6">
        <v>81</v>
      </c>
      <c r="BB20" s="6">
        <v>79</v>
      </c>
      <c r="BC20" s="6">
        <v>31</v>
      </c>
      <c r="BD20" s="6"/>
      <c r="BE20" s="6">
        <v>344</v>
      </c>
    </row>
    <row r="21" spans="1:57" x14ac:dyDescent="0.25">
      <c r="A21" s="1" t="s">
        <v>61</v>
      </c>
      <c r="B21" s="1">
        <v>58</v>
      </c>
      <c r="C21" s="1">
        <v>16</v>
      </c>
      <c r="D21" s="1">
        <v>19772.82</v>
      </c>
      <c r="E21" s="1">
        <v>83926.53</v>
      </c>
      <c r="F21" s="1">
        <v>60</v>
      </c>
      <c r="G21" s="1">
        <v>431</v>
      </c>
      <c r="AE21" s="1" t="s">
        <v>27</v>
      </c>
      <c r="AF21" s="1" t="s">
        <v>9</v>
      </c>
      <c r="AG21" s="1">
        <v>713</v>
      </c>
      <c r="AH21" s="1">
        <v>102</v>
      </c>
      <c r="AI21" s="1">
        <v>133222</v>
      </c>
      <c r="AJ21" s="1">
        <v>75182.240000000005</v>
      </c>
      <c r="AK21" s="1">
        <v>719</v>
      </c>
      <c r="AL21" s="1">
        <v>298</v>
      </c>
      <c r="AO21" s="4" t="s">
        <v>60</v>
      </c>
      <c r="AP21" s="6">
        <v>260</v>
      </c>
      <c r="AQ21" s="6">
        <v>281</v>
      </c>
      <c r="AR21" s="6"/>
      <c r="AS21" s="6"/>
      <c r="AT21" s="6"/>
      <c r="AU21" s="6"/>
      <c r="AV21" s="6">
        <v>541</v>
      </c>
      <c r="AX21" s="4" t="s">
        <v>60</v>
      </c>
      <c r="AY21" s="6">
        <v>105</v>
      </c>
      <c r="AZ21" s="6">
        <v>39</v>
      </c>
      <c r="BA21" s="6"/>
      <c r="BB21" s="6"/>
      <c r="BC21" s="6"/>
      <c r="BD21" s="6"/>
      <c r="BE21" s="6">
        <v>144</v>
      </c>
    </row>
    <row r="22" spans="1:57" x14ac:dyDescent="0.25">
      <c r="A22" s="1" t="s">
        <v>20</v>
      </c>
      <c r="B22" s="1">
        <v>505</v>
      </c>
      <c r="C22" s="1">
        <v>118</v>
      </c>
      <c r="D22" s="1">
        <v>124524.04</v>
      </c>
      <c r="E22" s="1">
        <v>200348.67</v>
      </c>
      <c r="F22" s="1">
        <v>515</v>
      </c>
      <c r="G22" s="1">
        <v>702</v>
      </c>
      <c r="AE22" s="1" t="s">
        <v>28</v>
      </c>
      <c r="AF22" s="1" t="s">
        <v>9</v>
      </c>
      <c r="AG22" s="1">
        <v>1176</v>
      </c>
      <c r="AH22" s="1">
        <v>314</v>
      </c>
      <c r="AI22" s="1">
        <v>365802.95</v>
      </c>
      <c r="AJ22" s="1">
        <v>349323.02</v>
      </c>
      <c r="AK22" s="1">
        <v>1193</v>
      </c>
      <c r="AL22" s="1">
        <v>1211</v>
      </c>
      <c r="AO22" s="4" t="s">
        <v>61</v>
      </c>
      <c r="AP22" s="6">
        <v>58</v>
      </c>
      <c r="AQ22" s="6"/>
      <c r="AR22" s="6"/>
      <c r="AS22" s="6"/>
      <c r="AT22" s="6"/>
      <c r="AU22" s="6"/>
      <c r="AV22" s="6">
        <v>58</v>
      </c>
      <c r="AX22" s="4" t="s">
        <v>61</v>
      </c>
      <c r="AY22" s="6">
        <v>16</v>
      </c>
      <c r="AZ22" s="6"/>
      <c r="BA22" s="6"/>
      <c r="BB22" s="6"/>
      <c r="BC22" s="6"/>
      <c r="BD22" s="6"/>
      <c r="BE22" s="6">
        <v>16</v>
      </c>
    </row>
    <row r="23" spans="1:57" x14ac:dyDescent="0.25">
      <c r="A23" s="1" t="s">
        <v>21</v>
      </c>
      <c r="B23" s="1">
        <v>752</v>
      </c>
      <c r="C23" s="1">
        <v>202</v>
      </c>
      <c r="D23" s="1">
        <v>176363.21</v>
      </c>
      <c r="E23" s="1">
        <v>838788.33</v>
      </c>
      <c r="F23" s="1">
        <v>766</v>
      </c>
      <c r="G23" s="1">
        <v>2986</v>
      </c>
      <c r="AE23" s="1" t="s">
        <v>29</v>
      </c>
      <c r="AF23" s="1" t="s">
        <v>9</v>
      </c>
      <c r="AG23" s="1">
        <v>225</v>
      </c>
      <c r="AH23" s="1">
        <v>43</v>
      </c>
      <c r="AI23" s="1">
        <v>52021.11</v>
      </c>
      <c r="AJ23" s="1">
        <v>43427.01</v>
      </c>
      <c r="AK23" s="1">
        <v>227</v>
      </c>
      <c r="AL23" s="1">
        <v>150</v>
      </c>
      <c r="AO23" s="4" t="s">
        <v>20</v>
      </c>
      <c r="AP23" s="6">
        <v>71</v>
      </c>
      <c r="AQ23" s="6">
        <v>95</v>
      </c>
      <c r="AR23" s="6">
        <v>87</v>
      </c>
      <c r="AS23" s="6">
        <v>111</v>
      </c>
      <c r="AT23" s="6">
        <v>141</v>
      </c>
      <c r="AU23" s="6"/>
      <c r="AV23" s="6">
        <v>505</v>
      </c>
      <c r="AX23" s="4" t="s">
        <v>20</v>
      </c>
      <c r="AY23" s="6">
        <v>24</v>
      </c>
      <c r="AZ23" s="6">
        <v>29</v>
      </c>
      <c r="BA23" s="6">
        <v>12</v>
      </c>
      <c r="BB23" s="6">
        <v>28</v>
      </c>
      <c r="BC23" s="6">
        <v>25</v>
      </c>
      <c r="BD23" s="6"/>
      <c r="BE23" s="6">
        <v>118</v>
      </c>
    </row>
    <row r="24" spans="1:57" x14ac:dyDescent="0.25">
      <c r="A24" s="1" t="s">
        <v>22</v>
      </c>
      <c r="B24" s="1">
        <v>1272</v>
      </c>
      <c r="C24" s="1">
        <v>303</v>
      </c>
      <c r="D24" s="1">
        <v>334718.24</v>
      </c>
      <c r="E24" s="1">
        <v>591868.82999999996</v>
      </c>
      <c r="F24" s="1">
        <v>1304</v>
      </c>
      <c r="G24" s="1">
        <v>2167</v>
      </c>
      <c r="AE24" s="1" t="s">
        <v>30</v>
      </c>
      <c r="AF24" s="1" t="s">
        <v>9</v>
      </c>
      <c r="AG24" s="1">
        <v>378</v>
      </c>
      <c r="AH24" s="1">
        <v>55</v>
      </c>
      <c r="AI24" s="1">
        <v>100698.18</v>
      </c>
      <c r="AJ24" s="1">
        <v>48197.86</v>
      </c>
      <c r="AK24" s="1">
        <v>381</v>
      </c>
      <c r="AL24" s="1">
        <v>155</v>
      </c>
      <c r="AO24" s="4" t="s">
        <v>21</v>
      </c>
      <c r="AP24" s="6">
        <v>93</v>
      </c>
      <c r="AQ24" s="6">
        <v>142</v>
      </c>
      <c r="AR24" s="6">
        <v>304</v>
      </c>
      <c r="AS24" s="6">
        <v>213</v>
      </c>
      <c r="AT24" s="6"/>
      <c r="AU24" s="6"/>
      <c r="AV24" s="6">
        <v>752</v>
      </c>
      <c r="AX24" s="4" t="s">
        <v>21</v>
      </c>
      <c r="AY24" s="6">
        <v>48</v>
      </c>
      <c r="AZ24" s="6">
        <v>50</v>
      </c>
      <c r="BA24" s="6">
        <v>76</v>
      </c>
      <c r="BB24" s="6">
        <v>28</v>
      </c>
      <c r="BC24" s="6"/>
      <c r="BD24" s="6"/>
      <c r="BE24" s="6">
        <v>202</v>
      </c>
    </row>
    <row r="25" spans="1:57" x14ac:dyDescent="0.25">
      <c r="A25" s="1" t="s">
        <v>23</v>
      </c>
      <c r="B25" s="1">
        <v>1089</v>
      </c>
      <c r="C25" s="1">
        <v>149</v>
      </c>
      <c r="D25" s="1">
        <v>256539.21</v>
      </c>
      <c r="E25" s="1">
        <v>182743.2</v>
      </c>
      <c r="F25" s="1">
        <v>1130</v>
      </c>
      <c r="G25" s="1">
        <v>707</v>
      </c>
      <c r="AE25" s="1" t="s">
        <v>31</v>
      </c>
      <c r="AF25" s="1" t="s">
        <v>9</v>
      </c>
      <c r="AG25" s="1">
        <v>304</v>
      </c>
      <c r="AH25" s="1">
        <v>51</v>
      </c>
      <c r="AI25" s="1">
        <v>81918.320000000007</v>
      </c>
      <c r="AJ25" s="1">
        <v>95054.15</v>
      </c>
      <c r="AK25" s="1">
        <v>313</v>
      </c>
      <c r="AL25" s="1">
        <v>264</v>
      </c>
      <c r="AO25" s="4" t="s">
        <v>22</v>
      </c>
      <c r="AP25" s="6">
        <v>216</v>
      </c>
      <c r="AQ25" s="6">
        <v>360</v>
      </c>
      <c r="AR25" s="6">
        <v>457</v>
      </c>
      <c r="AS25" s="6">
        <v>239</v>
      </c>
      <c r="AT25" s="6"/>
      <c r="AU25" s="6"/>
      <c r="AV25" s="6">
        <v>1272</v>
      </c>
      <c r="AX25" s="4" t="s">
        <v>22</v>
      </c>
      <c r="AY25" s="6">
        <v>64</v>
      </c>
      <c r="AZ25" s="6">
        <v>114</v>
      </c>
      <c r="BA25" s="6">
        <v>87</v>
      </c>
      <c r="BB25" s="6">
        <v>38</v>
      </c>
      <c r="BC25" s="6"/>
      <c r="BD25" s="6"/>
      <c r="BE25" s="6">
        <v>303</v>
      </c>
    </row>
    <row r="26" spans="1:57" x14ac:dyDescent="0.25">
      <c r="A26" s="1" t="s">
        <v>24</v>
      </c>
      <c r="B26" s="1">
        <v>1483</v>
      </c>
      <c r="C26" s="1">
        <v>339</v>
      </c>
      <c r="D26" s="1">
        <v>435307.43</v>
      </c>
      <c r="E26" s="1">
        <v>2935067.81</v>
      </c>
      <c r="F26" s="1">
        <v>1536</v>
      </c>
      <c r="G26" s="1">
        <v>2294</v>
      </c>
      <c r="AE26" s="1" t="s">
        <v>32</v>
      </c>
      <c r="AF26" s="1" t="s">
        <v>9</v>
      </c>
      <c r="AG26" s="1">
        <v>288</v>
      </c>
      <c r="AH26" s="1">
        <v>78</v>
      </c>
      <c r="AI26" s="1">
        <v>51722.71</v>
      </c>
      <c r="AJ26" s="1">
        <v>76194.100000000006</v>
      </c>
      <c r="AK26" s="1">
        <v>290</v>
      </c>
      <c r="AL26" s="1">
        <v>316</v>
      </c>
      <c r="AO26" s="4" t="s">
        <v>23</v>
      </c>
      <c r="AP26" s="6">
        <v>162</v>
      </c>
      <c r="AQ26" s="6">
        <v>307</v>
      </c>
      <c r="AR26" s="6">
        <v>368</v>
      </c>
      <c r="AS26" s="6">
        <v>252</v>
      </c>
      <c r="AT26" s="6"/>
      <c r="AU26" s="6"/>
      <c r="AV26" s="6">
        <v>1089</v>
      </c>
      <c r="AX26" s="4" t="s">
        <v>23</v>
      </c>
      <c r="AY26" s="6">
        <v>30</v>
      </c>
      <c r="AZ26" s="6">
        <v>43</v>
      </c>
      <c r="BA26" s="6">
        <v>50</v>
      </c>
      <c r="BB26" s="6">
        <v>26</v>
      </c>
      <c r="BC26" s="6"/>
      <c r="BD26" s="6"/>
      <c r="BE26" s="6">
        <v>149</v>
      </c>
    </row>
    <row r="27" spans="1:57" x14ac:dyDescent="0.25">
      <c r="A27" s="1" t="s">
        <v>62</v>
      </c>
      <c r="B27" s="1">
        <v>889</v>
      </c>
      <c r="C27" s="1">
        <v>540</v>
      </c>
      <c r="D27" s="1">
        <v>310023.83</v>
      </c>
      <c r="E27" s="1">
        <v>2896127.88</v>
      </c>
      <c r="F27" s="1">
        <v>895</v>
      </c>
      <c r="G27" s="1">
        <v>9842</v>
      </c>
      <c r="AE27" s="1" t="s">
        <v>33</v>
      </c>
      <c r="AF27" s="1" t="s">
        <v>9</v>
      </c>
      <c r="AG27" s="1">
        <v>805</v>
      </c>
      <c r="AH27" s="1">
        <v>105</v>
      </c>
      <c r="AI27" s="1">
        <v>255577.56</v>
      </c>
      <c r="AJ27" s="1">
        <v>86282.63</v>
      </c>
      <c r="AK27" s="1">
        <v>833</v>
      </c>
      <c r="AL27" s="1">
        <v>282</v>
      </c>
      <c r="AO27" s="4" t="s">
        <v>24</v>
      </c>
      <c r="AP27" s="6">
        <v>277</v>
      </c>
      <c r="AQ27" s="6">
        <v>515</v>
      </c>
      <c r="AR27" s="6">
        <v>483</v>
      </c>
      <c r="AS27" s="6">
        <v>208</v>
      </c>
      <c r="AT27" s="6"/>
      <c r="AU27" s="6"/>
      <c r="AV27" s="6">
        <v>1483</v>
      </c>
      <c r="AX27" s="4" t="s">
        <v>24</v>
      </c>
      <c r="AY27" s="6">
        <v>88</v>
      </c>
      <c r="AZ27" s="6">
        <v>119</v>
      </c>
      <c r="BA27" s="6">
        <v>109</v>
      </c>
      <c r="BB27" s="6">
        <v>23</v>
      </c>
      <c r="BC27" s="6"/>
      <c r="BD27" s="6"/>
      <c r="BE27" s="6">
        <v>339</v>
      </c>
    </row>
    <row r="28" spans="1:57" x14ac:dyDescent="0.25">
      <c r="A28" s="1" t="s">
        <v>63</v>
      </c>
      <c r="B28" s="1">
        <v>472</v>
      </c>
      <c r="C28" s="1">
        <v>60</v>
      </c>
      <c r="D28" s="1">
        <v>111959.91</v>
      </c>
      <c r="E28" s="1">
        <v>83263.509999999995</v>
      </c>
      <c r="F28" s="1">
        <v>474</v>
      </c>
      <c r="G28" s="1">
        <v>251</v>
      </c>
      <c r="AE28" s="1" t="s">
        <v>34</v>
      </c>
      <c r="AF28" s="1" t="s">
        <v>9</v>
      </c>
      <c r="AG28" s="1">
        <v>479</v>
      </c>
      <c r="AH28" s="1">
        <v>91</v>
      </c>
      <c r="AI28" s="1">
        <v>138882.13</v>
      </c>
      <c r="AJ28" s="1">
        <v>87145.52</v>
      </c>
      <c r="AK28" s="1">
        <v>479</v>
      </c>
      <c r="AL28" s="1">
        <v>291</v>
      </c>
      <c r="AO28" s="4" t="s">
        <v>62</v>
      </c>
      <c r="AP28" s="6">
        <v>339</v>
      </c>
      <c r="AQ28" s="6">
        <v>446</v>
      </c>
      <c r="AR28" s="6">
        <v>104</v>
      </c>
      <c r="AS28" s="6"/>
      <c r="AT28" s="6"/>
      <c r="AU28" s="6"/>
      <c r="AV28" s="6">
        <v>889</v>
      </c>
      <c r="AX28" s="4" t="s">
        <v>62</v>
      </c>
      <c r="AY28" s="6">
        <v>263</v>
      </c>
      <c r="AZ28" s="6">
        <v>235</v>
      </c>
      <c r="BA28" s="6">
        <v>42</v>
      </c>
      <c r="BB28" s="6"/>
      <c r="BC28" s="6"/>
      <c r="BD28" s="6"/>
      <c r="BE28" s="6">
        <v>540</v>
      </c>
    </row>
    <row r="29" spans="1:57" x14ac:dyDescent="0.25">
      <c r="A29" s="1" t="s">
        <v>64</v>
      </c>
      <c r="B29" s="1">
        <v>80</v>
      </c>
      <c r="C29" s="1">
        <v>86</v>
      </c>
      <c r="D29" s="1">
        <v>14854.28</v>
      </c>
      <c r="E29" s="1">
        <v>839538.2</v>
      </c>
      <c r="F29" s="1">
        <v>82</v>
      </c>
      <c r="G29" s="1">
        <v>1472</v>
      </c>
      <c r="AE29" s="1" t="s">
        <v>35</v>
      </c>
      <c r="AF29" s="1" t="s">
        <v>9</v>
      </c>
      <c r="AG29" s="1">
        <v>230</v>
      </c>
      <c r="AH29" s="1">
        <v>15</v>
      </c>
      <c r="AI29" s="1">
        <v>87299.43</v>
      </c>
      <c r="AJ29" s="1">
        <v>15797.49</v>
      </c>
      <c r="AK29" s="1">
        <v>234</v>
      </c>
      <c r="AL29" s="1">
        <v>47</v>
      </c>
      <c r="AO29" s="4" t="s">
        <v>63</v>
      </c>
      <c r="AP29" s="6">
        <v>127</v>
      </c>
      <c r="AQ29" s="6">
        <v>227</v>
      </c>
      <c r="AR29" s="6">
        <v>118</v>
      </c>
      <c r="AS29" s="6"/>
      <c r="AT29" s="6"/>
      <c r="AU29" s="6"/>
      <c r="AV29" s="6">
        <v>472</v>
      </c>
      <c r="AX29" s="4" t="s">
        <v>63</v>
      </c>
      <c r="AY29" s="6">
        <v>14</v>
      </c>
      <c r="AZ29" s="6">
        <v>29</v>
      </c>
      <c r="BA29" s="6">
        <v>17</v>
      </c>
      <c r="BB29" s="6"/>
      <c r="BC29" s="6"/>
      <c r="BD29" s="6"/>
      <c r="BE29" s="6">
        <v>60</v>
      </c>
    </row>
    <row r="30" spans="1:57" x14ac:dyDescent="0.25">
      <c r="A30" s="1" t="s">
        <v>65</v>
      </c>
      <c r="B30" s="1">
        <v>1493</v>
      </c>
      <c r="C30" s="1">
        <v>431</v>
      </c>
      <c r="D30" s="1">
        <v>411275.15</v>
      </c>
      <c r="E30" s="1">
        <v>496652.05</v>
      </c>
      <c r="F30" s="1">
        <v>1533</v>
      </c>
      <c r="G30" s="1">
        <v>1514</v>
      </c>
      <c r="AE30" s="1" t="s">
        <v>36</v>
      </c>
      <c r="AF30" s="1" t="s">
        <v>9</v>
      </c>
      <c r="AG30" s="1">
        <v>513</v>
      </c>
      <c r="AH30" s="1">
        <v>155</v>
      </c>
      <c r="AI30" s="1">
        <v>189743.65</v>
      </c>
      <c r="AJ30" s="1">
        <v>144574.85</v>
      </c>
      <c r="AK30" s="1">
        <v>529</v>
      </c>
      <c r="AL30" s="1">
        <v>410</v>
      </c>
      <c r="AO30" s="4" t="s">
        <v>64</v>
      </c>
      <c r="AP30" s="6">
        <v>38</v>
      </c>
      <c r="AQ30" s="6">
        <v>42</v>
      </c>
      <c r="AR30" s="6"/>
      <c r="AS30" s="6"/>
      <c r="AT30" s="6"/>
      <c r="AU30" s="6"/>
      <c r="AV30" s="6">
        <v>80</v>
      </c>
      <c r="AX30" s="4" t="s">
        <v>64</v>
      </c>
      <c r="AY30" s="6">
        <v>48</v>
      </c>
      <c r="AZ30" s="6">
        <v>38</v>
      </c>
      <c r="BA30" s="6"/>
      <c r="BB30" s="6"/>
      <c r="BC30" s="6"/>
      <c r="BD30" s="6"/>
      <c r="BE30" s="6">
        <v>86</v>
      </c>
    </row>
    <row r="31" spans="1:57" x14ac:dyDescent="0.25">
      <c r="A31" s="1" t="s">
        <v>66</v>
      </c>
      <c r="B31" s="1">
        <v>358</v>
      </c>
      <c r="C31" s="1">
        <v>237</v>
      </c>
      <c r="D31" s="1">
        <v>109457.34</v>
      </c>
      <c r="E31" s="1">
        <v>1136075.71</v>
      </c>
      <c r="F31" s="1">
        <v>367</v>
      </c>
      <c r="G31" s="1">
        <v>3811</v>
      </c>
      <c r="AE31" s="1" t="s">
        <v>37</v>
      </c>
      <c r="AF31" s="1" t="s">
        <v>9</v>
      </c>
      <c r="AG31" s="1">
        <v>482</v>
      </c>
      <c r="AH31" s="1">
        <v>245</v>
      </c>
      <c r="AI31" s="1">
        <v>173210.89</v>
      </c>
      <c r="AJ31" s="1">
        <v>315103.07</v>
      </c>
      <c r="AK31" s="1">
        <v>497</v>
      </c>
      <c r="AL31" s="1">
        <v>906</v>
      </c>
      <c r="AO31" s="4" t="s">
        <v>65</v>
      </c>
      <c r="AP31" s="6">
        <v>512</v>
      </c>
      <c r="AQ31" s="6">
        <v>758</v>
      </c>
      <c r="AR31" s="6">
        <v>223</v>
      </c>
      <c r="AS31" s="6"/>
      <c r="AT31" s="6"/>
      <c r="AU31" s="6"/>
      <c r="AV31" s="6">
        <v>1493</v>
      </c>
      <c r="AX31" s="4" t="s">
        <v>65</v>
      </c>
      <c r="AY31" s="6">
        <v>173</v>
      </c>
      <c r="AZ31" s="6">
        <v>180</v>
      </c>
      <c r="BA31" s="6">
        <v>78</v>
      </c>
      <c r="BB31" s="6"/>
      <c r="BC31" s="6"/>
      <c r="BD31" s="6"/>
      <c r="BE31" s="6">
        <v>431</v>
      </c>
    </row>
    <row r="32" spans="1:57" x14ac:dyDescent="0.25">
      <c r="A32" s="1" t="s">
        <v>67</v>
      </c>
      <c r="B32" s="1">
        <v>286</v>
      </c>
      <c r="C32" s="1">
        <v>82</v>
      </c>
      <c r="D32" s="1">
        <v>63106.93</v>
      </c>
      <c r="E32" s="1">
        <v>105743.93</v>
      </c>
      <c r="F32" s="1">
        <v>309</v>
      </c>
      <c r="G32" s="1">
        <v>489</v>
      </c>
      <c r="AE32" s="1" t="s">
        <v>38</v>
      </c>
      <c r="AF32" s="1" t="s">
        <v>9</v>
      </c>
      <c r="AG32" s="1">
        <v>346</v>
      </c>
      <c r="AH32" s="1">
        <v>107</v>
      </c>
      <c r="AI32" s="1">
        <v>97939.66</v>
      </c>
      <c r="AJ32" s="1">
        <v>466997.47</v>
      </c>
      <c r="AK32" s="1">
        <v>352</v>
      </c>
      <c r="AL32" s="1">
        <v>377</v>
      </c>
      <c r="AO32" s="4" t="s">
        <v>66</v>
      </c>
      <c r="AP32" s="6">
        <v>149</v>
      </c>
      <c r="AQ32" s="6">
        <v>146</v>
      </c>
      <c r="AR32" s="6">
        <v>63</v>
      </c>
      <c r="AS32" s="6"/>
      <c r="AT32" s="6"/>
      <c r="AU32" s="6"/>
      <c r="AV32" s="6">
        <v>358</v>
      </c>
      <c r="AX32" s="4" t="s">
        <v>66</v>
      </c>
      <c r="AY32" s="6">
        <v>118</v>
      </c>
      <c r="AZ32" s="6">
        <v>107</v>
      </c>
      <c r="BA32" s="6">
        <v>12</v>
      </c>
      <c r="BB32" s="6"/>
      <c r="BC32" s="6"/>
      <c r="BD32" s="6"/>
      <c r="BE32" s="6">
        <v>237</v>
      </c>
    </row>
    <row r="33" spans="1:57" x14ac:dyDescent="0.25">
      <c r="A33" s="1" t="s">
        <v>68</v>
      </c>
      <c r="B33" s="1">
        <v>54</v>
      </c>
      <c r="C33" s="1">
        <v>17</v>
      </c>
      <c r="D33" s="1">
        <v>11253.41</v>
      </c>
      <c r="E33" s="1">
        <v>427065.94</v>
      </c>
      <c r="F33" s="1">
        <v>56</v>
      </c>
      <c r="G33" s="1">
        <v>1345</v>
      </c>
      <c r="AE33" s="1" t="s">
        <v>39</v>
      </c>
      <c r="AF33" s="1" t="s">
        <v>9</v>
      </c>
      <c r="AG33" s="1">
        <v>400</v>
      </c>
      <c r="AH33" s="1">
        <v>101</v>
      </c>
      <c r="AI33" s="1">
        <v>180012.96</v>
      </c>
      <c r="AJ33" s="1">
        <v>127505.7</v>
      </c>
      <c r="AK33" s="1">
        <v>419</v>
      </c>
      <c r="AL33" s="1">
        <v>319</v>
      </c>
      <c r="AO33" s="4" t="s">
        <v>67</v>
      </c>
      <c r="AP33" s="6">
        <v>214</v>
      </c>
      <c r="AQ33" s="6">
        <v>72</v>
      </c>
      <c r="AR33" s="6"/>
      <c r="AS33" s="6"/>
      <c r="AT33" s="6"/>
      <c r="AU33" s="6"/>
      <c r="AV33" s="6">
        <v>286</v>
      </c>
      <c r="AX33" s="4" t="s">
        <v>67</v>
      </c>
      <c r="AY33" s="6">
        <v>70</v>
      </c>
      <c r="AZ33" s="6">
        <v>12</v>
      </c>
      <c r="BA33" s="6"/>
      <c r="BB33" s="6"/>
      <c r="BC33" s="6"/>
      <c r="BD33" s="6"/>
      <c r="BE33" s="6">
        <v>82</v>
      </c>
    </row>
    <row r="34" spans="1:57" x14ac:dyDescent="0.25">
      <c r="A34" s="1" t="s">
        <v>69</v>
      </c>
      <c r="B34" s="1">
        <v>49</v>
      </c>
      <c r="C34" s="1">
        <v>43</v>
      </c>
      <c r="D34" s="1">
        <v>11003.23</v>
      </c>
      <c r="E34" s="1">
        <v>285410.65999999997</v>
      </c>
      <c r="F34" s="1">
        <v>49</v>
      </c>
      <c r="G34" s="1">
        <v>835</v>
      </c>
      <c r="AE34" s="1" t="s">
        <v>40</v>
      </c>
      <c r="AF34" s="1" t="s">
        <v>9</v>
      </c>
      <c r="AG34" s="1">
        <v>366</v>
      </c>
      <c r="AH34" s="1">
        <v>99</v>
      </c>
      <c r="AI34" s="1">
        <v>92831.56</v>
      </c>
      <c r="AJ34" s="1">
        <v>199280.96</v>
      </c>
      <c r="AK34" s="1">
        <v>378</v>
      </c>
      <c r="AL34" s="1">
        <v>366</v>
      </c>
      <c r="AO34" s="4" t="s">
        <v>68</v>
      </c>
      <c r="AP34" s="6">
        <v>54</v>
      </c>
      <c r="AQ34" s="6"/>
      <c r="AR34" s="6"/>
      <c r="AS34" s="6"/>
      <c r="AT34" s="6"/>
      <c r="AU34" s="6"/>
      <c r="AV34" s="6">
        <v>54</v>
      </c>
      <c r="AX34" s="4" t="s">
        <v>68</v>
      </c>
      <c r="AY34" s="6">
        <v>17</v>
      </c>
      <c r="AZ34" s="6"/>
      <c r="BA34" s="6"/>
      <c r="BB34" s="6"/>
      <c r="BC34" s="6"/>
      <c r="BD34" s="6"/>
      <c r="BE34" s="6">
        <v>17</v>
      </c>
    </row>
    <row r="35" spans="1:57" x14ac:dyDescent="0.25">
      <c r="A35" s="1" t="s">
        <v>70</v>
      </c>
      <c r="B35" s="1">
        <v>0</v>
      </c>
      <c r="C35" s="1">
        <v>1</v>
      </c>
      <c r="D35" s="1" t="s">
        <v>51</v>
      </c>
      <c r="E35" s="1">
        <v>15211.58</v>
      </c>
      <c r="F35" s="1" t="s">
        <v>51</v>
      </c>
      <c r="G35" s="1">
        <v>53</v>
      </c>
      <c r="AE35" s="1" t="s">
        <v>41</v>
      </c>
      <c r="AF35" s="1" t="s">
        <v>9</v>
      </c>
      <c r="AG35" s="1">
        <v>322</v>
      </c>
      <c r="AH35" s="1">
        <v>60</v>
      </c>
      <c r="AI35" s="1">
        <v>106152.69</v>
      </c>
      <c r="AJ35" s="1">
        <v>61793.62</v>
      </c>
      <c r="AK35" s="1">
        <v>330</v>
      </c>
      <c r="AL35" s="1">
        <v>184</v>
      </c>
      <c r="AO35" s="4" t="s">
        <v>69</v>
      </c>
      <c r="AP35" s="6">
        <v>49</v>
      </c>
      <c r="AQ35" s="6"/>
      <c r="AR35" s="6"/>
      <c r="AS35" s="6"/>
      <c r="AT35" s="6"/>
      <c r="AU35" s="6"/>
      <c r="AV35" s="6">
        <v>49</v>
      </c>
      <c r="AX35" s="4" t="s">
        <v>69</v>
      </c>
      <c r="AY35" s="6">
        <v>43</v>
      </c>
      <c r="AZ35" s="6"/>
      <c r="BA35" s="6"/>
      <c r="BB35" s="6"/>
      <c r="BC35" s="6"/>
      <c r="BD35" s="6"/>
      <c r="BE35" s="6">
        <v>43</v>
      </c>
    </row>
    <row r="36" spans="1:57" x14ac:dyDescent="0.25">
      <c r="A36" s="1" t="s">
        <v>71</v>
      </c>
      <c r="B36" s="1">
        <v>850</v>
      </c>
      <c r="C36" s="1">
        <v>158</v>
      </c>
      <c r="D36" s="1">
        <v>464545.19</v>
      </c>
      <c r="E36" s="1">
        <v>353557.22</v>
      </c>
      <c r="F36" s="1">
        <v>885</v>
      </c>
      <c r="G36" s="1">
        <v>917</v>
      </c>
      <c r="AE36" s="1" t="s">
        <v>42</v>
      </c>
      <c r="AF36" s="1" t="s">
        <v>9</v>
      </c>
      <c r="AG36" s="1">
        <v>252</v>
      </c>
      <c r="AH36" s="1">
        <v>42</v>
      </c>
      <c r="AI36" s="1">
        <v>53910.37</v>
      </c>
      <c r="AJ36" s="1">
        <v>36959.089999999997</v>
      </c>
      <c r="AK36" s="1">
        <v>262</v>
      </c>
      <c r="AL36" s="1">
        <v>142</v>
      </c>
      <c r="AO36" s="4" t="s">
        <v>70</v>
      </c>
      <c r="AP36" s="6">
        <v>0</v>
      </c>
      <c r="AQ36" s="6"/>
      <c r="AR36" s="6"/>
      <c r="AS36" s="6"/>
      <c r="AT36" s="6"/>
      <c r="AU36" s="6"/>
      <c r="AV36" s="6">
        <v>0</v>
      </c>
      <c r="AX36" s="4" t="s">
        <v>70</v>
      </c>
      <c r="AY36" s="6">
        <v>1</v>
      </c>
      <c r="AZ36" s="6"/>
      <c r="BA36" s="6"/>
      <c r="BB36" s="6"/>
      <c r="BC36" s="6"/>
      <c r="BD36" s="6"/>
      <c r="BE36" s="6">
        <v>1</v>
      </c>
    </row>
    <row r="37" spans="1:57" x14ac:dyDescent="0.25">
      <c r="A37" s="1" t="s">
        <v>72</v>
      </c>
      <c r="B37" s="1">
        <v>179</v>
      </c>
      <c r="C37" s="1">
        <v>49</v>
      </c>
      <c r="D37" s="1">
        <v>102876.15</v>
      </c>
      <c r="E37" s="1">
        <v>289167.46000000002</v>
      </c>
      <c r="F37" s="1">
        <v>198</v>
      </c>
      <c r="G37" s="1">
        <v>805</v>
      </c>
      <c r="AE37" s="1" t="s">
        <v>43</v>
      </c>
      <c r="AF37" s="1" t="s">
        <v>9</v>
      </c>
      <c r="AG37" s="1">
        <v>2</v>
      </c>
      <c r="AH37" s="1">
        <v>5</v>
      </c>
      <c r="AI37" s="1">
        <v>0</v>
      </c>
      <c r="AJ37" s="1">
        <v>3310.62</v>
      </c>
      <c r="AK37" s="1">
        <v>2</v>
      </c>
      <c r="AL37" s="1">
        <v>14</v>
      </c>
      <c r="AO37" s="4" t="s">
        <v>71</v>
      </c>
      <c r="AP37" s="6">
        <v>850</v>
      </c>
      <c r="AQ37" s="6"/>
      <c r="AR37" s="6"/>
      <c r="AS37" s="6"/>
      <c r="AT37" s="6"/>
      <c r="AU37" s="6"/>
      <c r="AV37" s="6">
        <v>850</v>
      </c>
      <c r="AX37" s="4" t="s">
        <v>71</v>
      </c>
      <c r="AY37" s="6">
        <v>158</v>
      </c>
      <c r="AZ37" s="6"/>
      <c r="BA37" s="6"/>
      <c r="BB37" s="6"/>
      <c r="BC37" s="6"/>
      <c r="BD37" s="6"/>
      <c r="BE37" s="6">
        <v>158</v>
      </c>
    </row>
    <row r="38" spans="1:57" x14ac:dyDescent="0.25">
      <c r="A38" s="1" t="s">
        <v>73</v>
      </c>
      <c r="B38" s="1">
        <v>183</v>
      </c>
      <c r="C38" s="1">
        <v>23</v>
      </c>
      <c r="D38" s="1">
        <v>36405</v>
      </c>
      <c r="E38" s="1">
        <v>22984.32</v>
      </c>
      <c r="F38" s="1">
        <v>189</v>
      </c>
      <c r="G38" s="1">
        <v>94</v>
      </c>
      <c r="AE38" s="1" t="s">
        <v>44</v>
      </c>
      <c r="AF38" s="1" t="s">
        <v>9</v>
      </c>
      <c r="AG38" s="1">
        <v>897</v>
      </c>
      <c r="AH38" s="1">
        <v>81</v>
      </c>
      <c r="AI38" s="1">
        <v>153488.79999999999</v>
      </c>
      <c r="AJ38" s="1">
        <v>76595.09</v>
      </c>
      <c r="AK38" s="1">
        <v>903</v>
      </c>
      <c r="AL38" s="1">
        <v>289</v>
      </c>
      <c r="AO38" s="4" t="s">
        <v>72</v>
      </c>
      <c r="AP38" s="6">
        <v>179</v>
      </c>
      <c r="AQ38" s="6"/>
      <c r="AR38" s="6"/>
      <c r="AS38" s="6"/>
      <c r="AT38" s="6"/>
      <c r="AU38" s="6"/>
      <c r="AV38" s="6">
        <v>179</v>
      </c>
      <c r="AX38" s="4" t="s">
        <v>72</v>
      </c>
      <c r="AY38" s="6">
        <v>49</v>
      </c>
      <c r="AZ38" s="6"/>
      <c r="BA38" s="6"/>
      <c r="BB38" s="6"/>
      <c r="BC38" s="6"/>
      <c r="BD38" s="6"/>
      <c r="BE38" s="6">
        <v>49</v>
      </c>
    </row>
    <row r="39" spans="1:57" x14ac:dyDescent="0.25">
      <c r="A39" s="1" t="s">
        <v>25</v>
      </c>
      <c r="B39" s="1">
        <v>1091</v>
      </c>
      <c r="C39" s="1">
        <v>278</v>
      </c>
      <c r="D39" s="1">
        <v>217174.84</v>
      </c>
      <c r="E39" s="1">
        <v>923407.26</v>
      </c>
      <c r="F39" s="1">
        <v>1120</v>
      </c>
      <c r="G39" s="1">
        <v>3314</v>
      </c>
      <c r="AE39" s="1" t="s">
        <v>45</v>
      </c>
      <c r="AF39" s="1" t="s">
        <v>9</v>
      </c>
      <c r="AG39" s="1">
        <v>243</v>
      </c>
      <c r="AH39" s="1">
        <v>79</v>
      </c>
      <c r="AI39" s="1">
        <v>85244.52</v>
      </c>
      <c r="AJ39" s="1">
        <v>90897.34</v>
      </c>
      <c r="AK39" s="1">
        <v>243</v>
      </c>
      <c r="AL39" s="1">
        <v>270</v>
      </c>
      <c r="AO39" s="4" t="s">
        <v>73</v>
      </c>
      <c r="AP39" s="6">
        <v>183</v>
      </c>
      <c r="AQ39" s="6"/>
      <c r="AR39" s="6"/>
      <c r="AS39" s="6"/>
      <c r="AT39" s="6"/>
      <c r="AU39" s="6"/>
      <c r="AV39" s="6">
        <v>183</v>
      </c>
      <c r="AX39" s="4" t="s">
        <v>73</v>
      </c>
      <c r="AY39" s="6">
        <v>23</v>
      </c>
      <c r="AZ39" s="6"/>
      <c r="BA39" s="6"/>
      <c r="BB39" s="6"/>
      <c r="BC39" s="6"/>
      <c r="BD39" s="6"/>
      <c r="BE39" s="6">
        <v>23</v>
      </c>
    </row>
    <row r="40" spans="1:57" x14ac:dyDescent="0.25">
      <c r="A40" s="1" t="s">
        <v>26</v>
      </c>
      <c r="B40" s="1">
        <v>1598</v>
      </c>
      <c r="C40" s="1">
        <v>522</v>
      </c>
      <c r="D40" s="1">
        <v>341340.76</v>
      </c>
      <c r="E40" s="1">
        <v>839913.55</v>
      </c>
      <c r="F40" s="1">
        <v>1632</v>
      </c>
      <c r="G40" s="1">
        <v>3231</v>
      </c>
      <c r="AE40" s="1" t="s">
        <v>46</v>
      </c>
      <c r="AF40" s="1" t="s">
        <v>9</v>
      </c>
      <c r="AG40" s="1">
        <v>287</v>
      </c>
      <c r="AH40" s="1">
        <v>90</v>
      </c>
      <c r="AI40" s="1">
        <v>65309.45</v>
      </c>
      <c r="AJ40" s="1">
        <v>98853.59</v>
      </c>
      <c r="AK40" s="1">
        <v>287</v>
      </c>
      <c r="AL40" s="1">
        <v>354</v>
      </c>
      <c r="AO40" s="4" t="s">
        <v>25</v>
      </c>
      <c r="AP40" s="6">
        <v>83</v>
      </c>
      <c r="AQ40" s="6">
        <v>285</v>
      </c>
      <c r="AR40" s="6">
        <v>453</v>
      </c>
      <c r="AS40" s="6">
        <v>269</v>
      </c>
      <c r="AT40" s="6">
        <v>1</v>
      </c>
      <c r="AU40" s="6"/>
      <c r="AV40" s="6">
        <v>1091</v>
      </c>
      <c r="AX40" s="4" t="s">
        <v>25</v>
      </c>
      <c r="AY40" s="6">
        <v>62</v>
      </c>
      <c r="AZ40" s="6">
        <v>94</v>
      </c>
      <c r="BA40" s="6">
        <v>72</v>
      </c>
      <c r="BB40" s="6">
        <v>50</v>
      </c>
      <c r="BC40" s="6">
        <v>0</v>
      </c>
      <c r="BD40" s="6"/>
      <c r="BE40" s="6">
        <v>278</v>
      </c>
    </row>
    <row r="41" spans="1:57" x14ac:dyDescent="0.25">
      <c r="A41" s="1" t="s">
        <v>74</v>
      </c>
      <c r="B41" s="1">
        <v>194</v>
      </c>
      <c r="C41" s="1">
        <v>216</v>
      </c>
      <c r="D41" s="1">
        <v>49056.95</v>
      </c>
      <c r="E41" s="1">
        <v>5206100.92</v>
      </c>
      <c r="F41" s="1">
        <v>198</v>
      </c>
      <c r="G41" s="1">
        <v>17562</v>
      </c>
      <c r="AE41" s="1" t="s">
        <v>47</v>
      </c>
      <c r="AF41" s="1" t="s">
        <v>9</v>
      </c>
      <c r="AG41" s="1">
        <v>161</v>
      </c>
      <c r="AH41" s="1">
        <v>29</v>
      </c>
      <c r="AI41" s="1">
        <v>49044.14</v>
      </c>
      <c r="AJ41" s="1">
        <v>40195.51</v>
      </c>
      <c r="AK41" s="1">
        <v>164</v>
      </c>
      <c r="AL41" s="1">
        <v>148</v>
      </c>
      <c r="AO41" s="4" t="s">
        <v>26</v>
      </c>
      <c r="AP41" s="6">
        <v>201</v>
      </c>
      <c r="AQ41" s="6">
        <v>304</v>
      </c>
      <c r="AR41" s="6">
        <v>681</v>
      </c>
      <c r="AS41" s="6">
        <v>412</v>
      </c>
      <c r="AT41" s="6"/>
      <c r="AU41" s="6"/>
      <c r="AV41" s="6">
        <v>1598</v>
      </c>
      <c r="AX41" s="4" t="s">
        <v>26</v>
      </c>
      <c r="AY41" s="6">
        <v>150</v>
      </c>
      <c r="AZ41" s="6">
        <v>190</v>
      </c>
      <c r="BA41" s="6">
        <v>138</v>
      </c>
      <c r="BB41" s="6">
        <v>44</v>
      </c>
      <c r="BC41" s="6"/>
      <c r="BD41" s="6"/>
      <c r="BE41" s="6">
        <v>522</v>
      </c>
    </row>
    <row r="42" spans="1:57" x14ac:dyDescent="0.25">
      <c r="A42" s="1" t="s">
        <v>75</v>
      </c>
      <c r="B42" s="1">
        <v>114</v>
      </c>
      <c r="C42" s="1">
        <v>28</v>
      </c>
      <c r="D42" s="1">
        <v>22390.23</v>
      </c>
      <c r="E42" s="1">
        <v>1026521.52</v>
      </c>
      <c r="F42" s="1">
        <v>123</v>
      </c>
      <c r="G42" s="1">
        <v>4266</v>
      </c>
      <c r="AE42" s="1" t="s">
        <v>48</v>
      </c>
      <c r="AF42" s="1" t="s">
        <v>9</v>
      </c>
      <c r="AG42" s="1">
        <v>324</v>
      </c>
      <c r="AH42" s="1">
        <v>46</v>
      </c>
      <c r="AI42" s="1">
        <v>72880.78</v>
      </c>
      <c r="AJ42" s="1">
        <v>38162.94</v>
      </c>
      <c r="AK42" s="1">
        <v>324</v>
      </c>
      <c r="AL42" s="1">
        <v>152</v>
      </c>
      <c r="AO42" s="4" t="s">
        <v>74</v>
      </c>
      <c r="AP42" s="6">
        <v>194</v>
      </c>
      <c r="AQ42" s="6"/>
      <c r="AR42" s="6"/>
      <c r="AS42" s="6"/>
      <c r="AT42" s="6"/>
      <c r="AU42" s="6"/>
      <c r="AV42" s="6">
        <v>194</v>
      </c>
      <c r="AX42" s="4" t="s">
        <v>74</v>
      </c>
      <c r="AY42" s="6">
        <v>216</v>
      </c>
      <c r="AZ42" s="6"/>
      <c r="BA42" s="6"/>
      <c r="BB42" s="6"/>
      <c r="BC42" s="6"/>
      <c r="BD42" s="6"/>
      <c r="BE42" s="6">
        <v>216</v>
      </c>
    </row>
    <row r="43" spans="1:57" x14ac:dyDescent="0.25">
      <c r="A43" s="1" t="s">
        <v>27</v>
      </c>
      <c r="B43" s="1">
        <v>2956</v>
      </c>
      <c r="C43" s="1">
        <v>591</v>
      </c>
      <c r="D43" s="1">
        <v>527620.63</v>
      </c>
      <c r="E43" s="1">
        <v>46434932.130000003</v>
      </c>
      <c r="F43" s="1">
        <v>2964</v>
      </c>
      <c r="G43" s="1">
        <v>165458</v>
      </c>
      <c r="AE43" s="1" t="s">
        <v>49</v>
      </c>
      <c r="AF43" s="1" t="s">
        <v>9</v>
      </c>
      <c r="AG43" s="1">
        <v>175</v>
      </c>
      <c r="AH43" s="1">
        <v>59</v>
      </c>
      <c r="AI43" s="1">
        <v>37237.160000000003</v>
      </c>
      <c r="AJ43" s="1">
        <v>54317.06</v>
      </c>
      <c r="AK43" s="1">
        <v>177</v>
      </c>
      <c r="AL43" s="1">
        <v>219</v>
      </c>
      <c r="AO43" s="4" t="s">
        <v>75</v>
      </c>
      <c r="AP43" s="6">
        <v>114</v>
      </c>
      <c r="AQ43" s="6"/>
      <c r="AR43" s="6"/>
      <c r="AS43" s="6"/>
      <c r="AT43" s="6"/>
      <c r="AU43" s="6"/>
      <c r="AV43" s="6">
        <v>114</v>
      </c>
      <c r="AX43" s="4" t="s">
        <v>75</v>
      </c>
      <c r="AY43" s="6">
        <v>28</v>
      </c>
      <c r="AZ43" s="6"/>
      <c r="BA43" s="6"/>
      <c r="BB43" s="6"/>
      <c r="BC43" s="6"/>
      <c r="BD43" s="6"/>
      <c r="BE43" s="6">
        <v>28</v>
      </c>
    </row>
    <row r="44" spans="1:57" x14ac:dyDescent="0.25">
      <c r="A44" s="1" t="s">
        <v>28</v>
      </c>
      <c r="B44" s="1">
        <v>4082</v>
      </c>
      <c r="C44" s="1">
        <v>1624</v>
      </c>
      <c r="D44" s="1">
        <v>1236676.08</v>
      </c>
      <c r="E44" s="1">
        <v>2723297.99</v>
      </c>
      <c r="F44" s="1">
        <v>4152</v>
      </c>
      <c r="G44" s="1">
        <v>9364</v>
      </c>
      <c r="AE44" s="1" t="s">
        <v>13</v>
      </c>
      <c r="AF44" s="1" t="s">
        <v>50</v>
      </c>
      <c r="AG44" s="1">
        <v>257</v>
      </c>
      <c r="AH44" s="1">
        <v>54</v>
      </c>
      <c r="AI44" s="1">
        <v>96238.38</v>
      </c>
      <c r="AJ44" s="1">
        <v>47261.19</v>
      </c>
      <c r="AK44" s="1">
        <v>277</v>
      </c>
      <c r="AL44" s="1">
        <v>165</v>
      </c>
      <c r="AO44" s="4" t="s">
        <v>27</v>
      </c>
      <c r="AP44" s="6">
        <v>450</v>
      </c>
      <c r="AQ44" s="6">
        <v>887</v>
      </c>
      <c r="AR44" s="6">
        <v>906</v>
      </c>
      <c r="AS44" s="6">
        <v>713</v>
      </c>
      <c r="AT44" s="6"/>
      <c r="AU44" s="6"/>
      <c r="AV44" s="6">
        <v>2956</v>
      </c>
      <c r="AX44" s="4" t="s">
        <v>27</v>
      </c>
      <c r="AY44" s="6">
        <v>148</v>
      </c>
      <c r="AZ44" s="6">
        <v>175</v>
      </c>
      <c r="BA44" s="6">
        <v>166</v>
      </c>
      <c r="BB44" s="6">
        <v>102</v>
      </c>
      <c r="BC44" s="6"/>
      <c r="BD44" s="6"/>
      <c r="BE44" s="6">
        <v>591</v>
      </c>
    </row>
    <row r="45" spans="1:57" x14ac:dyDescent="0.25">
      <c r="A45" s="1" t="s">
        <v>29</v>
      </c>
      <c r="B45" s="1">
        <v>2949</v>
      </c>
      <c r="C45" s="1">
        <v>585</v>
      </c>
      <c r="D45" s="1">
        <v>638154.02</v>
      </c>
      <c r="E45" s="1">
        <v>929425.38</v>
      </c>
      <c r="F45" s="1">
        <v>2975</v>
      </c>
      <c r="G45" s="1">
        <v>3436</v>
      </c>
      <c r="AE45" s="1" t="s">
        <v>14</v>
      </c>
      <c r="AF45" s="1" t="s">
        <v>50</v>
      </c>
      <c r="AG45" s="1">
        <v>209</v>
      </c>
      <c r="AH45" s="1">
        <v>22</v>
      </c>
      <c r="AI45" s="1">
        <v>46189</v>
      </c>
      <c r="AJ45" s="1">
        <v>19190.57</v>
      </c>
      <c r="AK45" s="1">
        <v>220</v>
      </c>
      <c r="AL45" s="1">
        <v>78</v>
      </c>
      <c r="AO45" s="4" t="s">
        <v>28</v>
      </c>
      <c r="AP45" s="6">
        <v>563</v>
      </c>
      <c r="AQ45" s="6">
        <v>992</v>
      </c>
      <c r="AR45" s="6">
        <v>1032</v>
      </c>
      <c r="AS45" s="6">
        <v>1176</v>
      </c>
      <c r="AT45" s="6">
        <v>319</v>
      </c>
      <c r="AU45" s="6"/>
      <c r="AV45" s="6">
        <v>4082</v>
      </c>
      <c r="AX45" s="4" t="s">
        <v>28</v>
      </c>
      <c r="AY45" s="6">
        <v>431</v>
      </c>
      <c r="AZ45" s="6">
        <v>410</v>
      </c>
      <c r="BA45" s="6">
        <v>396</v>
      </c>
      <c r="BB45" s="6">
        <v>314</v>
      </c>
      <c r="BC45" s="6">
        <v>73</v>
      </c>
      <c r="BD45" s="6"/>
      <c r="BE45" s="6">
        <v>1624</v>
      </c>
    </row>
    <row r="46" spans="1:57" x14ac:dyDescent="0.25">
      <c r="A46" s="1" t="s">
        <v>30</v>
      </c>
      <c r="B46" s="1">
        <v>1397</v>
      </c>
      <c r="C46" s="1">
        <v>339</v>
      </c>
      <c r="D46" s="1">
        <v>408879.99</v>
      </c>
      <c r="E46" s="1">
        <v>1403089.83</v>
      </c>
      <c r="F46" s="1">
        <v>1416</v>
      </c>
      <c r="G46" s="1">
        <v>4671</v>
      </c>
      <c r="AE46" s="1" t="s">
        <v>15</v>
      </c>
      <c r="AF46" s="1" t="s">
        <v>50</v>
      </c>
      <c r="AG46" s="1">
        <v>335</v>
      </c>
      <c r="AH46" s="1">
        <v>76</v>
      </c>
      <c r="AI46" s="1">
        <v>74323.570000000007</v>
      </c>
      <c r="AJ46" s="1">
        <v>63711.92</v>
      </c>
      <c r="AK46" s="1">
        <v>338</v>
      </c>
      <c r="AL46" s="1">
        <v>248</v>
      </c>
      <c r="AO46" s="4" t="s">
        <v>29</v>
      </c>
      <c r="AP46" s="6">
        <v>447</v>
      </c>
      <c r="AQ46" s="6">
        <v>866</v>
      </c>
      <c r="AR46" s="6">
        <v>1411</v>
      </c>
      <c r="AS46" s="6">
        <v>225</v>
      </c>
      <c r="AT46" s="6"/>
      <c r="AU46" s="6"/>
      <c r="AV46" s="6">
        <v>2949</v>
      </c>
      <c r="AX46" s="4" t="s">
        <v>29</v>
      </c>
      <c r="AY46" s="6">
        <v>106</v>
      </c>
      <c r="AZ46" s="6">
        <v>223</v>
      </c>
      <c r="BA46" s="6">
        <v>213</v>
      </c>
      <c r="BB46" s="6">
        <v>43</v>
      </c>
      <c r="BC46" s="6"/>
      <c r="BD46" s="6"/>
      <c r="BE46" s="6">
        <v>585</v>
      </c>
    </row>
    <row r="47" spans="1:57" x14ac:dyDescent="0.25">
      <c r="A47" s="1" t="s">
        <v>76</v>
      </c>
      <c r="B47" s="1">
        <v>873</v>
      </c>
      <c r="C47" s="1">
        <v>177</v>
      </c>
      <c r="D47" s="1">
        <v>195313.85</v>
      </c>
      <c r="E47" s="1">
        <v>200943.6</v>
      </c>
      <c r="F47" s="1">
        <v>902</v>
      </c>
      <c r="G47" s="1">
        <v>824</v>
      </c>
      <c r="AE47" s="1" t="s">
        <v>16</v>
      </c>
      <c r="AF47" s="1" t="s">
        <v>50</v>
      </c>
      <c r="AG47" s="1">
        <v>157</v>
      </c>
      <c r="AH47" s="1">
        <v>21</v>
      </c>
      <c r="AI47" s="1">
        <v>41638.06</v>
      </c>
      <c r="AJ47" s="1">
        <v>18282.87</v>
      </c>
      <c r="AK47" s="1">
        <v>160</v>
      </c>
      <c r="AL47" s="1">
        <v>80</v>
      </c>
      <c r="AO47" s="4" t="s">
        <v>30</v>
      </c>
      <c r="AP47" s="6">
        <v>175</v>
      </c>
      <c r="AQ47" s="6">
        <v>316</v>
      </c>
      <c r="AR47" s="6">
        <v>528</v>
      </c>
      <c r="AS47" s="6">
        <v>378</v>
      </c>
      <c r="AT47" s="6"/>
      <c r="AU47" s="6"/>
      <c r="AV47" s="6">
        <v>1397</v>
      </c>
      <c r="AX47" s="4" t="s">
        <v>30</v>
      </c>
      <c r="AY47" s="6">
        <v>84</v>
      </c>
      <c r="AZ47" s="6">
        <v>133</v>
      </c>
      <c r="BA47" s="6">
        <v>67</v>
      </c>
      <c r="BB47" s="6">
        <v>55</v>
      </c>
      <c r="BC47" s="6"/>
      <c r="BD47" s="6"/>
      <c r="BE47" s="6">
        <v>339</v>
      </c>
    </row>
    <row r="48" spans="1:57" x14ac:dyDescent="0.25">
      <c r="A48" s="1" t="s">
        <v>31</v>
      </c>
      <c r="B48" s="1">
        <v>1663</v>
      </c>
      <c r="C48" s="1">
        <v>241</v>
      </c>
      <c r="D48" s="1">
        <v>457187.69</v>
      </c>
      <c r="E48" s="1">
        <v>404175.47</v>
      </c>
      <c r="F48" s="1">
        <v>1715</v>
      </c>
      <c r="G48" s="1">
        <v>1375</v>
      </c>
      <c r="AE48" s="1" t="s">
        <v>19</v>
      </c>
      <c r="AF48" s="1" t="s">
        <v>50</v>
      </c>
      <c r="AG48" s="1">
        <v>392</v>
      </c>
      <c r="AH48" s="1">
        <v>31</v>
      </c>
      <c r="AI48" s="1">
        <v>104349.31</v>
      </c>
      <c r="AJ48" s="1">
        <v>20063.560000000001</v>
      </c>
      <c r="AK48" s="1">
        <v>409</v>
      </c>
      <c r="AL48" s="1">
        <v>81</v>
      </c>
      <c r="AO48" s="4" t="s">
        <v>76</v>
      </c>
      <c r="AP48" s="6">
        <v>285</v>
      </c>
      <c r="AQ48" s="6">
        <v>466</v>
      </c>
      <c r="AR48" s="6">
        <v>122</v>
      </c>
      <c r="AS48" s="6"/>
      <c r="AT48" s="6"/>
      <c r="AU48" s="6"/>
      <c r="AV48" s="6">
        <v>873</v>
      </c>
      <c r="AX48" s="4" t="s">
        <v>76</v>
      </c>
      <c r="AY48" s="6">
        <v>61</v>
      </c>
      <c r="AZ48" s="6">
        <v>86</v>
      </c>
      <c r="BA48" s="6">
        <v>30</v>
      </c>
      <c r="BB48" s="6"/>
      <c r="BC48" s="6"/>
      <c r="BD48" s="6"/>
      <c r="BE48" s="6">
        <v>177</v>
      </c>
    </row>
    <row r="49" spans="1:57" x14ac:dyDescent="0.25">
      <c r="A49" s="1" t="s">
        <v>32</v>
      </c>
      <c r="B49" s="1">
        <v>2357</v>
      </c>
      <c r="C49" s="1">
        <v>977</v>
      </c>
      <c r="D49" s="1">
        <v>477974.6</v>
      </c>
      <c r="E49" s="1">
        <v>2093073.79</v>
      </c>
      <c r="F49" s="1">
        <v>2398</v>
      </c>
      <c r="G49" s="1">
        <v>7772</v>
      </c>
      <c r="AE49" s="1" t="s">
        <v>20</v>
      </c>
      <c r="AF49" s="1" t="s">
        <v>50</v>
      </c>
      <c r="AG49" s="1">
        <v>141</v>
      </c>
      <c r="AH49" s="1">
        <v>25</v>
      </c>
      <c r="AI49" s="1">
        <v>30617.67</v>
      </c>
      <c r="AJ49" s="1">
        <v>19331.990000000002</v>
      </c>
      <c r="AK49" s="1">
        <v>144</v>
      </c>
      <c r="AL49" s="1">
        <v>72</v>
      </c>
      <c r="AO49" s="4" t="s">
        <v>31</v>
      </c>
      <c r="AP49" s="6">
        <v>209</v>
      </c>
      <c r="AQ49" s="6">
        <v>298</v>
      </c>
      <c r="AR49" s="6">
        <v>310</v>
      </c>
      <c r="AS49" s="6">
        <v>304</v>
      </c>
      <c r="AT49" s="6">
        <v>458</v>
      </c>
      <c r="AU49" s="6">
        <v>84</v>
      </c>
      <c r="AV49" s="6">
        <v>1663</v>
      </c>
      <c r="AX49" s="4" t="s">
        <v>31</v>
      </c>
      <c r="AY49" s="6">
        <v>51</v>
      </c>
      <c r="AZ49" s="6">
        <v>60</v>
      </c>
      <c r="BA49" s="6">
        <v>40</v>
      </c>
      <c r="BB49" s="6">
        <v>51</v>
      </c>
      <c r="BC49" s="6">
        <v>32</v>
      </c>
      <c r="BD49" s="6">
        <v>7</v>
      </c>
      <c r="BE49" s="6">
        <v>241</v>
      </c>
    </row>
    <row r="50" spans="1:57" x14ac:dyDescent="0.25">
      <c r="A50" s="1" t="s">
        <v>77</v>
      </c>
      <c r="B50" s="1">
        <v>24</v>
      </c>
      <c r="C50" s="1">
        <v>2</v>
      </c>
      <c r="D50" s="1">
        <v>3212.19</v>
      </c>
      <c r="E50" s="1">
        <v>21014.240000000002</v>
      </c>
      <c r="F50" s="1">
        <v>25</v>
      </c>
      <c r="G50" s="1">
        <v>278</v>
      </c>
      <c r="AE50" s="1" t="s">
        <v>25</v>
      </c>
      <c r="AF50" s="1" t="s">
        <v>50</v>
      </c>
      <c r="AG50" s="1">
        <v>1</v>
      </c>
      <c r="AH50" s="1">
        <v>0</v>
      </c>
      <c r="AI50" s="1">
        <v>5</v>
      </c>
      <c r="AJ50" s="1" t="s">
        <v>51</v>
      </c>
      <c r="AK50" s="1">
        <v>1</v>
      </c>
      <c r="AL50" s="1" t="s">
        <v>51</v>
      </c>
      <c r="AO50" s="4" t="s">
        <v>32</v>
      </c>
      <c r="AP50" s="6">
        <v>605</v>
      </c>
      <c r="AQ50" s="6">
        <v>752</v>
      </c>
      <c r="AR50" s="6">
        <v>712</v>
      </c>
      <c r="AS50" s="6">
        <v>288</v>
      </c>
      <c r="AT50" s="6"/>
      <c r="AU50" s="6"/>
      <c r="AV50" s="6">
        <v>2357</v>
      </c>
      <c r="AX50" s="4" t="s">
        <v>32</v>
      </c>
      <c r="AY50" s="6">
        <v>304</v>
      </c>
      <c r="AZ50" s="6">
        <v>317</v>
      </c>
      <c r="BA50" s="6">
        <v>278</v>
      </c>
      <c r="BB50" s="6">
        <v>78</v>
      </c>
      <c r="BC50" s="6"/>
      <c r="BD50" s="6"/>
      <c r="BE50" s="6">
        <v>977</v>
      </c>
    </row>
    <row r="51" spans="1:57" x14ac:dyDescent="0.25">
      <c r="A51" s="1" t="s">
        <v>78</v>
      </c>
      <c r="B51" s="1">
        <v>2009</v>
      </c>
      <c r="C51" s="1">
        <v>446</v>
      </c>
      <c r="D51" s="1">
        <v>616955.24</v>
      </c>
      <c r="E51" s="1">
        <v>707321.17</v>
      </c>
      <c r="F51" s="1">
        <v>2066</v>
      </c>
      <c r="G51" s="1">
        <v>2589</v>
      </c>
      <c r="AE51" s="1" t="s">
        <v>28</v>
      </c>
      <c r="AF51" s="1" t="s">
        <v>50</v>
      </c>
      <c r="AG51" s="1">
        <v>319</v>
      </c>
      <c r="AH51" s="1">
        <v>73</v>
      </c>
      <c r="AI51" s="1">
        <v>108642.2</v>
      </c>
      <c r="AJ51" s="1">
        <v>83865.31</v>
      </c>
      <c r="AK51" s="1">
        <v>319</v>
      </c>
      <c r="AL51" s="1">
        <v>282</v>
      </c>
      <c r="AO51" s="4" t="s">
        <v>77</v>
      </c>
      <c r="AP51" s="6">
        <v>24</v>
      </c>
      <c r="AQ51" s="6"/>
      <c r="AR51" s="6"/>
      <c r="AS51" s="6"/>
      <c r="AT51" s="6"/>
      <c r="AU51" s="6"/>
      <c r="AV51" s="6">
        <v>24</v>
      </c>
      <c r="AX51" s="4" t="s">
        <v>77</v>
      </c>
      <c r="AY51" s="6">
        <v>2</v>
      </c>
      <c r="AZ51" s="6"/>
      <c r="BA51" s="6"/>
      <c r="BB51" s="6"/>
      <c r="BC51" s="6"/>
      <c r="BD51" s="6"/>
      <c r="BE51" s="6">
        <v>2</v>
      </c>
    </row>
    <row r="52" spans="1:57" x14ac:dyDescent="0.25">
      <c r="A52" s="1" t="s">
        <v>33</v>
      </c>
      <c r="B52" s="1">
        <v>2243</v>
      </c>
      <c r="C52" s="1">
        <v>317</v>
      </c>
      <c r="D52" s="1">
        <v>705575.42</v>
      </c>
      <c r="E52" s="1">
        <v>351693.21</v>
      </c>
      <c r="F52" s="1">
        <v>2302</v>
      </c>
      <c r="G52" s="1">
        <v>1239</v>
      </c>
      <c r="AE52" s="1" t="s">
        <v>31</v>
      </c>
      <c r="AF52" s="1" t="s">
        <v>50</v>
      </c>
      <c r="AG52" s="1">
        <v>458</v>
      </c>
      <c r="AH52" s="1">
        <v>32</v>
      </c>
      <c r="AI52" s="1">
        <v>132745.74</v>
      </c>
      <c r="AJ52" s="1">
        <v>30231.1</v>
      </c>
      <c r="AK52" s="1">
        <v>476</v>
      </c>
      <c r="AL52" s="1">
        <v>95</v>
      </c>
      <c r="AO52" s="4" t="s">
        <v>78</v>
      </c>
      <c r="AP52" s="6">
        <v>720</v>
      </c>
      <c r="AQ52" s="6">
        <v>1289</v>
      </c>
      <c r="AR52" s="6">
        <v>0</v>
      </c>
      <c r="AS52" s="6"/>
      <c r="AT52" s="6"/>
      <c r="AU52" s="6"/>
      <c r="AV52" s="6">
        <v>2009</v>
      </c>
      <c r="AX52" s="4" t="s">
        <v>78</v>
      </c>
      <c r="AY52" s="6">
        <v>212</v>
      </c>
      <c r="AZ52" s="6">
        <v>233</v>
      </c>
      <c r="BA52" s="6">
        <v>1</v>
      </c>
      <c r="BB52" s="6"/>
      <c r="BC52" s="6"/>
      <c r="BD52" s="6"/>
      <c r="BE52" s="6">
        <v>446</v>
      </c>
    </row>
    <row r="53" spans="1:57" x14ac:dyDescent="0.25">
      <c r="A53" s="1" t="s">
        <v>34</v>
      </c>
      <c r="B53" s="1">
        <v>2231</v>
      </c>
      <c r="C53" s="1">
        <v>881</v>
      </c>
      <c r="D53" s="1">
        <v>604352.89</v>
      </c>
      <c r="E53" s="1">
        <v>2135226.86</v>
      </c>
      <c r="F53" s="1">
        <v>2235</v>
      </c>
      <c r="G53" s="1">
        <v>7327</v>
      </c>
      <c r="AE53" s="1" t="s">
        <v>33</v>
      </c>
      <c r="AF53" s="1" t="s">
        <v>50</v>
      </c>
      <c r="AG53" s="1">
        <v>367</v>
      </c>
      <c r="AH53" s="1">
        <v>29</v>
      </c>
      <c r="AI53" s="1">
        <v>105094.04</v>
      </c>
      <c r="AJ53" s="1">
        <v>22991.73</v>
      </c>
      <c r="AK53" s="1">
        <v>382</v>
      </c>
      <c r="AL53" s="1">
        <v>83</v>
      </c>
      <c r="AO53" s="4" t="s">
        <v>33</v>
      </c>
      <c r="AP53" s="6">
        <v>226</v>
      </c>
      <c r="AQ53" s="6">
        <v>347</v>
      </c>
      <c r="AR53" s="6">
        <v>498</v>
      </c>
      <c r="AS53" s="6">
        <v>805</v>
      </c>
      <c r="AT53" s="6">
        <v>367</v>
      </c>
      <c r="AU53" s="6"/>
      <c r="AV53" s="6">
        <v>2243</v>
      </c>
      <c r="AX53" s="4" t="s">
        <v>33</v>
      </c>
      <c r="AY53" s="6">
        <v>52</v>
      </c>
      <c r="AZ53" s="6">
        <v>54</v>
      </c>
      <c r="BA53" s="6">
        <v>77</v>
      </c>
      <c r="BB53" s="6">
        <v>105</v>
      </c>
      <c r="BC53" s="6">
        <v>29</v>
      </c>
      <c r="BD53" s="6"/>
      <c r="BE53" s="6">
        <v>317</v>
      </c>
    </row>
    <row r="54" spans="1:57" x14ac:dyDescent="0.25">
      <c r="A54" s="1" t="s">
        <v>35</v>
      </c>
      <c r="B54" s="1">
        <v>1048</v>
      </c>
      <c r="C54" s="1">
        <v>239</v>
      </c>
      <c r="D54" s="1">
        <v>365729.81</v>
      </c>
      <c r="E54" s="1">
        <v>431034.16</v>
      </c>
      <c r="F54" s="1">
        <v>1055</v>
      </c>
      <c r="G54" s="1">
        <v>1386</v>
      </c>
      <c r="AE54" s="1" t="s">
        <v>36</v>
      </c>
      <c r="AF54" s="1" t="s">
        <v>50</v>
      </c>
      <c r="AG54" s="1">
        <v>218</v>
      </c>
      <c r="AH54" s="1">
        <v>57</v>
      </c>
      <c r="AI54" s="1">
        <v>77234.84</v>
      </c>
      <c r="AJ54" s="1">
        <v>42345.98</v>
      </c>
      <c r="AK54" s="1">
        <v>223</v>
      </c>
      <c r="AL54" s="1">
        <v>139</v>
      </c>
      <c r="AO54" s="4" t="s">
        <v>34</v>
      </c>
      <c r="AP54" s="6">
        <v>323</v>
      </c>
      <c r="AQ54" s="6">
        <v>647</v>
      </c>
      <c r="AR54" s="6">
        <v>782</v>
      </c>
      <c r="AS54" s="6">
        <v>479</v>
      </c>
      <c r="AT54" s="6"/>
      <c r="AU54" s="6"/>
      <c r="AV54" s="6">
        <v>2231</v>
      </c>
      <c r="AX54" s="4" t="s">
        <v>34</v>
      </c>
      <c r="AY54" s="6">
        <v>266</v>
      </c>
      <c r="AZ54" s="6">
        <v>337</v>
      </c>
      <c r="BA54" s="6">
        <v>187</v>
      </c>
      <c r="BB54" s="6">
        <v>91</v>
      </c>
      <c r="BC54" s="6"/>
      <c r="BD54" s="6"/>
      <c r="BE54" s="6">
        <v>881</v>
      </c>
    </row>
    <row r="55" spans="1:57" x14ac:dyDescent="0.25">
      <c r="A55" s="1" t="s">
        <v>79</v>
      </c>
      <c r="B55" s="1">
        <v>211</v>
      </c>
      <c r="C55" s="1">
        <v>77</v>
      </c>
      <c r="D55" s="1">
        <v>41150</v>
      </c>
      <c r="E55" s="1">
        <v>93036</v>
      </c>
      <c r="F55" s="1">
        <v>218</v>
      </c>
      <c r="G55" s="1">
        <v>293</v>
      </c>
      <c r="AE55" s="1" t="s">
        <v>37</v>
      </c>
      <c r="AF55" s="1" t="s">
        <v>50</v>
      </c>
      <c r="AG55" s="1">
        <v>38</v>
      </c>
      <c r="AH55" s="1">
        <v>26</v>
      </c>
      <c r="AI55" s="1">
        <v>13105.5</v>
      </c>
      <c r="AJ55" s="1">
        <v>24717.48</v>
      </c>
      <c r="AK55" s="1">
        <v>38</v>
      </c>
      <c r="AL55" s="1">
        <v>86</v>
      </c>
      <c r="AO55" s="4" t="s">
        <v>35</v>
      </c>
      <c r="AP55" s="6">
        <v>155</v>
      </c>
      <c r="AQ55" s="6">
        <v>319</v>
      </c>
      <c r="AR55" s="6">
        <v>344</v>
      </c>
      <c r="AS55" s="6">
        <v>230</v>
      </c>
      <c r="AT55" s="6"/>
      <c r="AU55" s="6"/>
      <c r="AV55" s="6">
        <v>1048</v>
      </c>
      <c r="AX55" s="4" t="s">
        <v>35</v>
      </c>
      <c r="AY55" s="6">
        <v>81</v>
      </c>
      <c r="AZ55" s="6">
        <v>81</v>
      </c>
      <c r="BA55" s="6">
        <v>62</v>
      </c>
      <c r="BB55" s="6">
        <v>15</v>
      </c>
      <c r="BC55" s="6"/>
      <c r="BD55" s="6"/>
      <c r="BE55" s="6">
        <v>239</v>
      </c>
    </row>
    <row r="56" spans="1:57" x14ac:dyDescent="0.25">
      <c r="A56" s="1" t="s">
        <v>36</v>
      </c>
      <c r="B56" s="1">
        <v>1493</v>
      </c>
      <c r="C56" s="1">
        <v>533</v>
      </c>
      <c r="D56" s="1">
        <v>536418.91</v>
      </c>
      <c r="E56" s="1">
        <v>620087.85</v>
      </c>
      <c r="F56" s="1">
        <v>1535</v>
      </c>
      <c r="G56" s="1">
        <v>1757</v>
      </c>
      <c r="AE56" s="1" t="s">
        <v>38</v>
      </c>
      <c r="AF56" s="1" t="s">
        <v>50</v>
      </c>
      <c r="AG56" s="1">
        <v>157</v>
      </c>
      <c r="AH56" s="1">
        <v>42</v>
      </c>
      <c r="AI56" s="1">
        <v>40407.53</v>
      </c>
      <c r="AJ56" s="1">
        <v>38636.03</v>
      </c>
      <c r="AK56" s="1">
        <v>161</v>
      </c>
      <c r="AL56" s="1">
        <v>122</v>
      </c>
      <c r="AO56" s="4" t="s">
        <v>79</v>
      </c>
      <c r="AP56" s="6">
        <v>211</v>
      </c>
      <c r="AQ56" s="6"/>
      <c r="AR56" s="6"/>
      <c r="AS56" s="6"/>
      <c r="AT56" s="6"/>
      <c r="AU56" s="6"/>
      <c r="AV56" s="6">
        <v>211</v>
      </c>
      <c r="AX56" s="4" t="s">
        <v>79</v>
      </c>
      <c r="AY56" s="6">
        <v>77</v>
      </c>
      <c r="AZ56" s="6"/>
      <c r="BA56" s="6"/>
      <c r="BB56" s="6"/>
      <c r="BC56" s="6"/>
      <c r="BD56" s="6"/>
      <c r="BE56" s="6">
        <v>77</v>
      </c>
    </row>
    <row r="57" spans="1:57" x14ac:dyDescent="0.25">
      <c r="A57" s="1" t="s">
        <v>80</v>
      </c>
      <c r="B57" s="1">
        <v>2841</v>
      </c>
      <c r="C57" s="1">
        <v>1194</v>
      </c>
      <c r="D57" s="1">
        <v>1105309.96</v>
      </c>
      <c r="E57" s="1">
        <v>1630938.91</v>
      </c>
      <c r="F57" s="1">
        <v>2912</v>
      </c>
      <c r="G57" s="1">
        <v>4689</v>
      </c>
      <c r="AE57" s="1" t="s">
        <v>39</v>
      </c>
      <c r="AF57" s="1" t="s">
        <v>50</v>
      </c>
      <c r="AG57" s="1">
        <v>149</v>
      </c>
      <c r="AH57" s="1">
        <v>26</v>
      </c>
      <c r="AI57" s="1">
        <v>56333.5</v>
      </c>
      <c r="AJ57" s="1">
        <v>24684.65</v>
      </c>
      <c r="AK57" s="1">
        <v>167</v>
      </c>
      <c r="AL57" s="1">
        <v>69</v>
      </c>
      <c r="AO57" s="4" t="s">
        <v>36</v>
      </c>
      <c r="AP57" s="6">
        <v>181</v>
      </c>
      <c r="AQ57" s="6">
        <v>248</v>
      </c>
      <c r="AR57" s="6">
        <v>333</v>
      </c>
      <c r="AS57" s="6">
        <v>513</v>
      </c>
      <c r="AT57" s="6">
        <v>218</v>
      </c>
      <c r="AU57" s="6"/>
      <c r="AV57" s="6">
        <v>1493</v>
      </c>
      <c r="AX57" s="4" t="s">
        <v>36</v>
      </c>
      <c r="AY57" s="6">
        <v>94</v>
      </c>
      <c r="AZ57" s="6">
        <v>110</v>
      </c>
      <c r="BA57" s="6">
        <v>117</v>
      </c>
      <c r="BB57" s="6">
        <v>155</v>
      </c>
      <c r="BC57" s="6">
        <v>57</v>
      </c>
      <c r="BD57" s="6"/>
      <c r="BE57" s="6">
        <v>533</v>
      </c>
    </row>
    <row r="58" spans="1:57" x14ac:dyDescent="0.25">
      <c r="A58" s="1" t="s">
        <v>37</v>
      </c>
      <c r="B58" s="1">
        <v>1576</v>
      </c>
      <c r="C58" s="1">
        <v>757</v>
      </c>
      <c r="D58" s="1">
        <v>535399.25</v>
      </c>
      <c r="E58" s="1">
        <v>1108303.56</v>
      </c>
      <c r="F58" s="1">
        <v>1595</v>
      </c>
      <c r="G58" s="1">
        <v>3176</v>
      </c>
      <c r="AE58" s="1" t="s">
        <v>41</v>
      </c>
      <c r="AF58" s="1" t="s">
        <v>50</v>
      </c>
      <c r="AG58" s="1">
        <v>187</v>
      </c>
      <c r="AH58" s="1">
        <v>36</v>
      </c>
      <c r="AI58" s="1">
        <v>57764.06</v>
      </c>
      <c r="AJ58" s="1">
        <v>34638.43</v>
      </c>
      <c r="AK58" s="1">
        <v>190</v>
      </c>
      <c r="AL58" s="1">
        <v>119</v>
      </c>
      <c r="AO58" s="4" t="s">
        <v>80</v>
      </c>
      <c r="AP58" s="6">
        <v>1050</v>
      </c>
      <c r="AQ58" s="6">
        <v>1358</v>
      </c>
      <c r="AR58" s="6">
        <v>433</v>
      </c>
      <c r="AS58" s="6"/>
      <c r="AT58" s="6"/>
      <c r="AU58" s="6"/>
      <c r="AV58" s="6">
        <v>2841</v>
      </c>
      <c r="AX58" s="4" t="s">
        <v>80</v>
      </c>
      <c r="AY58" s="6">
        <v>485</v>
      </c>
      <c r="AZ58" s="6">
        <v>543</v>
      </c>
      <c r="BA58" s="6">
        <v>166</v>
      </c>
      <c r="BB58" s="6"/>
      <c r="BC58" s="6"/>
      <c r="BD58" s="6"/>
      <c r="BE58" s="6">
        <v>1194</v>
      </c>
    </row>
    <row r="59" spans="1:57" x14ac:dyDescent="0.25">
      <c r="A59" s="1" t="s">
        <v>38</v>
      </c>
      <c r="B59" s="1">
        <v>1197</v>
      </c>
      <c r="C59" s="1">
        <v>445</v>
      </c>
      <c r="D59" s="1">
        <v>343631.49</v>
      </c>
      <c r="E59" s="1">
        <v>810148.69</v>
      </c>
      <c r="F59" s="1">
        <v>1215</v>
      </c>
      <c r="G59" s="1">
        <v>1528</v>
      </c>
      <c r="AE59" s="1" t="s">
        <v>43</v>
      </c>
      <c r="AF59" s="1" t="s">
        <v>50</v>
      </c>
      <c r="AG59" s="1">
        <v>1</v>
      </c>
      <c r="AH59" s="1">
        <v>0</v>
      </c>
      <c r="AI59" s="1">
        <v>0</v>
      </c>
      <c r="AJ59" s="1" t="s">
        <v>51</v>
      </c>
      <c r="AK59" s="1">
        <v>1</v>
      </c>
      <c r="AL59" s="1" t="s">
        <v>51</v>
      </c>
      <c r="AO59" s="4" t="s">
        <v>37</v>
      </c>
      <c r="AP59" s="6">
        <v>259</v>
      </c>
      <c r="AQ59" s="6">
        <v>338</v>
      </c>
      <c r="AR59" s="6">
        <v>459</v>
      </c>
      <c r="AS59" s="6">
        <v>482</v>
      </c>
      <c r="AT59" s="6">
        <v>38</v>
      </c>
      <c r="AU59" s="6"/>
      <c r="AV59" s="6">
        <v>1576</v>
      </c>
      <c r="AX59" s="4" t="s">
        <v>37</v>
      </c>
      <c r="AY59" s="6">
        <v>142</v>
      </c>
      <c r="AZ59" s="6">
        <v>172</v>
      </c>
      <c r="BA59" s="6">
        <v>172</v>
      </c>
      <c r="BB59" s="6">
        <v>245</v>
      </c>
      <c r="BC59" s="6">
        <v>26</v>
      </c>
      <c r="BD59" s="6"/>
      <c r="BE59" s="6">
        <v>757</v>
      </c>
    </row>
    <row r="60" spans="1:57" x14ac:dyDescent="0.25">
      <c r="A60" s="1" t="s">
        <v>39</v>
      </c>
      <c r="B60" s="1">
        <v>1301</v>
      </c>
      <c r="C60" s="1">
        <v>523</v>
      </c>
      <c r="D60" s="1">
        <v>589989.19999999995</v>
      </c>
      <c r="E60" s="1">
        <v>870435.48</v>
      </c>
      <c r="F60" s="1">
        <v>1370</v>
      </c>
      <c r="G60" s="1">
        <v>2102</v>
      </c>
      <c r="AE60" s="1" t="s">
        <v>44</v>
      </c>
      <c r="AF60" s="1" t="s">
        <v>50</v>
      </c>
      <c r="AG60" s="1">
        <v>295</v>
      </c>
      <c r="AH60" s="1">
        <v>19</v>
      </c>
      <c r="AI60" s="1">
        <v>49915.98</v>
      </c>
      <c r="AJ60" s="1">
        <v>10329.06</v>
      </c>
      <c r="AK60" s="1">
        <v>296</v>
      </c>
      <c r="AL60" s="1">
        <v>44</v>
      </c>
      <c r="AO60" s="4" t="s">
        <v>38</v>
      </c>
      <c r="AP60" s="6">
        <v>165</v>
      </c>
      <c r="AQ60" s="6">
        <v>218</v>
      </c>
      <c r="AR60" s="6">
        <v>311</v>
      </c>
      <c r="AS60" s="6">
        <v>346</v>
      </c>
      <c r="AT60" s="6">
        <v>157</v>
      </c>
      <c r="AU60" s="6"/>
      <c r="AV60" s="6">
        <v>1197</v>
      </c>
      <c r="AX60" s="4" t="s">
        <v>38</v>
      </c>
      <c r="AY60" s="6">
        <v>71</v>
      </c>
      <c r="AZ60" s="6">
        <v>114</v>
      </c>
      <c r="BA60" s="6">
        <v>111</v>
      </c>
      <c r="BB60" s="6">
        <v>107</v>
      </c>
      <c r="BC60" s="6">
        <v>42</v>
      </c>
      <c r="BD60" s="6"/>
      <c r="BE60" s="6">
        <v>445</v>
      </c>
    </row>
    <row r="61" spans="1:57" x14ac:dyDescent="0.25">
      <c r="A61" s="1" t="s">
        <v>81</v>
      </c>
      <c r="B61" s="1">
        <v>1156</v>
      </c>
      <c r="C61" s="1">
        <v>345</v>
      </c>
      <c r="D61" s="1">
        <v>583652.27</v>
      </c>
      <c r="E61" s="1">
        <v>904197.67</v>
      </c>
      <c r="F61" s="1">
        <v>1254</v>
      </c>
      <c r="G61" s="1">
        <v>2968</v>
      </c>
      <c r="AE61" s="1" t="s">
        <v>45</v>
      </c>
      <c r="AF61" s="1" t="s">
        <v>50</v>
      </c>
      <c r="AG61" s="1">
        <v>47</v>
      </c>
      <c r="AH61" s="1">
        <v>12</v>
      </c>
      <c r="AI61" s="1">
        <v>14183.5</v>
      </c>
      <c r="AJ61" s="1">
        <v>15991.92</v>
      </c>
      <c r="AK61" s="1">
        <v>47</v>
      </c>
      <c r="AL61" s="1">
        <v>38</v>
      </c>
      <c r="AO61" s="4" t="s">
        <v>39</v>
      </c>
      <c r="AP61" s="6">
        <v>148</v>
      </c>
      <c r="AQ61" s="6">
        <v>256</v>
      </c>
      <c r="AR61" s="6">
        <v>348</v>
      </c>
      <c r="AS61" s="6">
        <v>400</v>
      </c>
      <c r="AT61" s="6">
        <v>149</v>
      </c>
      <c r="AU61" s="6"/>
      <c r="AV61" s="6">
        <v>1301</v>
      </c>
      <c r="AX61" s="4" t="s">
        <v>39</v>
      </c>
      <c r="AY61" s="6">
        <v>126</v>
      </c>
      <c r="AZ61" s="6">
        <v>145</v>
      </c>
      <c r="BA61" s="6">
        <v>125</v>
      </c>
      <c r="BB61" s="6">
        <v>101</v>
      </c>
      <c r="BC61" s="6">
        <v>26</v>
      </c>
      <c r="BD61" s="6"/>
      <c r="BE61" s="6">
        <v>523</v>
      </c>
    </row>
    <row r="62" spans="1:57" x14ac:dyDescent="0.25">
      <c r="A62" s="1" t="s">
        <v>40</v>
      </c>
      <c r="B62" s="1">
        <v>1190</v>
      </c>
      <c r="C62" s="1">
        <v>483</v>
      </c>
      <c r="D62" s="1">
        <v>358802.32</v>
      </c>
      <c r="E62" s="1">
        <v>676283.57</v>
      </c>
      <c r="F62" s="1">
        <v>1243</v>
      </c>
      <c r="G62" s="1">
        <v>1853</v>
      </c>
      <c r="AE62" s="1" t="s">
        <v>46</v>
      </c>
      <c r="AF62" s="1" t="s">
        <v>50</v>
      </c>
      <c r="AG62" s="1">
        <v>164</v>
      </c>
      <c r="AH62" s="1">
        <v>27</v>
      </c>
      <c r="AI62" s="1">
        <v>39439.26</v>
      </c>
      <c r="AJ62" s="1">
        <v>21441.33</v>
      </c>
      <c r="AK62" s="1">
        <v>164</v>
      </c>
      <c r="AL62" s="1">
        <v>84</v>
      </c>
      <c r="AO62" s="4" t="s">
        <v>81</v>
      </c>
      <c r="AP62" s="6">
        <v>731</v>
      </c>
      <c r="AQ62" s="6">
        <v>425</v>
      </c>
      <c r="AR62" s="6"/>
      <c r="AS62" s="6"/>
      <c r="AT62" s="6"/>
      <c r="AU62" s="6"/>
      <c r="AV62" s="6">
        <v>1156</v>
      </c>
      <c r="AX62" s="4" t="s">
        <v>81</v>
      </c>
      <c r="AY62" s="6">
        <v>245</v>
      </c>
      <c r="AZ62" s="6">
        <v>100</v>
      </c>
      <c r="BA62" s="6"/>
      <c r="BB62" s="6"/>
      <c r="BC62" s="6"/>
      <c r="BD62" s="6"/>
      <c r="BE62" s="6">
        <v>345</v>
      </c>
    </row>
    <row r="63" spans="1:57" x14ac:dyDescent="0.25">
      <c r="A63" s="1" t="s">
        <v>82</v>
      </c>
      <c r="B63" s="1">
        <v>667</v>
      </c>
      <c r="C63" s="1">
        <v>417</v>
      </c>
      <c r="D63" s="1">
        <v>207893.44</v>
      </c>
      <c r="E63" s="1">
        <v>630211.43999999994</v>
      </c>
      <c r="F63" s="1">
        <v>698</v>
      </c>
      <c r="G63" s="1">
        <v>1716</v>
      </c>
      <c r="AE63" s="1" t="s">
        <v>47</v>
      </c>
      <c r="AF63" s="1" t="s">
        <v>50</v>
      </c>
      <c r="AG63" s="1">
        <v>216</v>
      </c>
      <c r="AH63" s="1">
        <v>38</v>
      </c>
      <c r="AI63" s="1">
        <v>56055.98</v>
      </c>
      <c r="AJ63" s="1">
        <v>27666.17</v>
      </c>
      <c r="AK63" s="1">
        <v>219</v>
      </c>
      <c r="AL63" s="1">
        <v>105</v>
      </c>
      <c r="AO63" s="4" t="s">
        <v>40</v>
      </c>
      <c r="AP63" s="6">
        <v>161</v>
      </c>
      <c r="AQ63" s="6">
        <v>251</v>
      </c>
      <c r="AR63" s="6">
        <v>412</v>
      </c>
      <c r="AS63" s="6">
        <v>366</v>
      </c>
      <c r="AT63" s="6"/>
      <c r="AU63" s="6"/>
      <c r="AV63" s="6">
        <v>1190</v>
      </c>
      <c r="AX63" s="4" t="s">
        <v>40</v>
      </c>
      <c r="AY63" s="6">
        <v>102</v>
      </c>
      <c r="AZ63" s="6">
        <v>145</v>
      </c>
      <c r="BA63" s="6">
        <v>137</v>
      </c>
      <c r="BB63" s="6">
        <v>99</v>
      </c>
      <c r="BC63" s="6"/>
      <c r="BD63" s="6"/>
      <c r="BE63" s="6">
        <v>483</v>
      </c>
    </row>
    <row r="64" spans="1:57" x14ac:dyDescent="0.25">
      <c r="A64" s="1" t="s">
        <v>83</v>
      </c>
      <c r="B64" s="1">
        <v>35</v>
      </c>
      <c r="C64" s="1">
        <v>14</v>
      </c>
      <c r="D64" s="1">
        <v>126834.61</v>
      </c>
      <c r="E64" s="1">
        <v>450796.43</v>
      </c>
      <c r="F64" s="1">
        <v>35</v>
      </c>
      <c r="G64" s="1">
        <v>148</v>
      </c>
      <c r="AE64" s="1" t="s">
        <v>48</v>
      </c>
      <c r="AF64" s="1" t="s">
        <v>50</v>
      </c>
      <c r="AG64" s="1">
        <v>317</v>
      </c>
      <c r="AH64" s="1">
        <v>50</v>
      </c>
      <c r="AI64" s="1">
        <v>73660.73</v>
      </c>
      <c r="AJ64" s="1">
        <v>37780.800000000003</v>
      </c>
      <c r="AK64" s="1">
        <v>317</v>
      </c>
      <c r="AL64" s="1">
        <v>141</v>
      </c>
      <c r="AO64" s="4" t="s">
        <v>82</v>
      </c>
      <c r="AP64" s="6">
        <v>110</v>
      </c>
      <c r="AQ64" s="6">
        <v>259</v>
      </c>
      <c r="AR64" s="6">
        <v>298</v>
      </c>
      <c r="AS64" s="6"/>
      <c r="AT64" s="6"/>
      <c r="AU64" s="6"/>
      <c r="AV64" s="6">
        <v>667</v>
      </c>
      <c r="AX64" s="4" t="s">
        <v>82</v>
      </c>
      <c r="AY64" s="6">
        <v>146</v>
      </c>
      <c r="AZ64" s="6">
        <v>181</v>
      </c>
      <c r="BA64" s="6">
        <v>90</v>
      </c>
      <c r="BB64" s="6"/>
      <c r="BC64" s="6"/>
      <c r="BD64" s="6"/>
      <c r="BE64" s="6">
        <v>417</v>
      </c>
    </row>
    <row r="65" spans="1:57" x14ac:dyDescent="0.25">
      <c r="A65" s="1" t="s">
        <v>84</v>
      </c>
      <c r="B65" s="1">
        <v>506</v>
      </c>
      <c r="C65" s="1">
        <v>290</v>
      </c>
      <c r="D65" s="1">
        <v>175794.25</v>
      </c>
      <c r="E65" s="1">
        <v>542142.34</v>
      </c>
      <c r="F65" s="1">
        <v>521</v>
      </c>
      <c r="G65" s="1">
        <v>1700</v>
      </c>
      <c r="AE65" s="1" t="s">
        <v>31</v>
      </c>
      <c r="AF65" s="1" t="s">
        <v>52</v>
      </c>
      <c r="AG65" s="1">
        <v>84</v>
      </c>
      <c r="AH65" s="1">
        <v>7</v>
      </c>
      <c r="AI65" s="1">
        <v>25170.11</v>
      </c>
      <c r="AJ65" s="1">
        <v>5860.58</v>
      </c>
      <c r="AK65" s="1">
        <v>86</v>
      </c>
      <c r="AL65" s="1">
        <v>30</v>
      </c>
      <c r="AO65" s="4" t="s">
        <v>83</v>
      </c>
      <c r="AP65" s="6">
        <v>4</v>
      </c>
      <c r="AQ65" s="6">
        <v>29</v>
      </c>
      <c r="AR65" s="6">
        <v>2</v>
      </c>
      <c r="AS65" s="6"/>
      <c r="AT65" s="6"/>
      <c r="AU65" s="6"/>
      <c r="AV65" s="6">
        <v>35</v>
      </c>
      <c r="AX65" s="4" t="s">
        <v>83</v>
      </c>
      <c r="AY65" s="6">
        <v>3</v>
      </c>
      <c r="AZ65" s="6">
        <v>8</v>
      </c>
      <c r="BA65" s="6">
        <v>3</v>
      </c>
      <c r="BB65" s="6"/>
      <c r="BC65" s="6"/>
      <c r="BD65" s="6"/>
      <c r="BE65" s="6">
        <v>14</v>
      </c>
    </row>
    <row r="66" spans="1:57" x14ac:dyDescent="0.25">
      <c r="A66" s="1" t="s">
        <v>85</v>
      </c>
      <c r="B66" s="1">
        <v>256</v>
      </c>
      <c r="C66" s="1">
        <v>112</v>
      </c>
      <c r="D66" s="1">
        <v>71004</v>
      </c>
      <c r="E66" s="1">
        <v>168487.14</v>
      </c>
      <c r="F66" s="1">
        <v>263</v>
      </c>
      <c r="G66" s="1">
        <v>544</v>
      </c>
      <c r="AE66" s="1" t="s">
        <v>47</v>
      </c>
      <c r="AF66" s="1" t="s">
        <v>52</v>
      </c>
      <c r="AG66" s="1">
        <v>6</v>
      </c>
      <c r="AH66" s="1">
        <v>1</v>
      </c>
      <c r="AI66" s="1">
        <v>2289.2800000000002</v>
      </c>
      <c r="AJ66" s="1">
        <v>402.57</v>
      </c>
      <c r="AK66" s="1">
        <v>6</v>
      </c>
      <c r="AL66" s="1">
        <v>2</v>
      </c>
      <c r="AO66" s="4" t="s">
        <v>84</v>
      </c>
      <c r="AP66" s="6">
        <v>316</v>
      </c>
      <c r="AQ66" s="6">
        <v>190</v>
      </c>
      <c r="AR66" s="6"/>
      <c r="AS66" s="6"/>
      <c r="AT66" s="6"/>
      <c r="AU66" s="6"/>
      <c r="AV66" s="6">
        <v>506</v>
      </c>
      <c r="AX66" s="4" t="s">
        <v>84</v>
      </c>
      <c r="AY66" s="6">
        <v>183</v>
      </c>
      <c r="AZ66" s="6">
        <v>107</v>
      </c>
      <c r="BA66" s="6"/>
      <c r="BB66" s="6"/>
      <c r="BC66" s="6"/>
      <c r="BD66" s="6"/>
      <c r="BE66" s="6">
        <v>290</v>
      </c>
    </row>
    <row r="67" spans="1:57" x14ac:dyDescent="0.25">
      <c r="A67" s="1" t="s">
        <v>86</v>
      </c>
      <c r="B67" s="1">
        <v>230</v>
      </c>
      <c r="C67" s="1">
        <v>59</v>
      </c>
      <c r="D67" s="1">
        <v>37458.449999999997</v>
      </c>
      <c r="E67" s="1">
        <v>62951.22</v>
      </c>
      <c r="F67" s="1">
        <v>234</v>
      </c>
      <c r="G67" s="1">
        <v>269</v>
      </c>
      <c r="AE67" s="1" t="s">
        <v>8</v>
      </c>
      <c r="AF67" s="1" t="s">
        <v>53</v>
      </c>
      <c r="AG67" s="1">
        <v>175</v>
      </c>
      <c r="AH67" s="1">
        <v>47</v>
      </c>
      <c r="AI67" s="1">
        <v>39776.31</v>
      </c>
      <c r="AJ67" s="1">
        <v>46712.49</v>
      </c>
      <c r="AK67" s="1">
        <v>182</v>
      </c>
      <c r="AL67" s="1">
        <v>190</v>
      </c>
      <c r="AO67" s="4" t="s">
        <v>85</v>
      </c>
      <c r="AP67" s="6">
        <v>182</v>
      </c>
      <c r="AQ67" s="6">
        <v>74</v>
      </c>
      <c r="AR67" s="6"/>
      <c r="AS67" s="6"/>
      <c r="AT67" s="6"/>
      <c r="AU67" s="6"/>
      <c r="AV67" s="6">
        <v>256</v>
      </c>
      <c r="AX67" s="4" t="s">
        <v>85</v>
      </c>
      <c r="AY67" s="6">
        <v>92</v>
      </c>
      <c r="AZ67" s="6">
        <v>20</v>
      </c>
      <c r="BA67" s="6"/>
      <c r="BB67" s="6"/>
      <c r="BC67" s="6"/>
      <c r="BD67" s="6"/>
      <c r="BE67" s="6">
        <v>112</v>
      </c>
    </row>
    <row r="68" spans="1:57" x14ac:dyDescent="0.25">
      <c r="A68" s="1" t="s">
        <v>41</v>
      </c>
      <c r="B68" s="1">
        <v>1177</v>
      </c>
      <c r="C68" s="1">
        <v>292</v>
      </c>
      <c r="D68" s="1">
        <v>407550.5</v>
      </c>
      <c r="E68" s="1">
        <v>320386.21999999997</v>
      </c>
      <c r="F68" s="1">
        <v>1232</v>
      </c>
      <c r="G68" s="1">
        <v>1037</v>
      </c>
      <c r="AE68" s="1" t="s">
        <v>10</v>
      </c>
      <c r="AF68" s="1" t="s">
        <v>53</v>
      </c>
      <c r="AG68" s="1">
        <v>169</v>
      </c>
      <c r="AH68" s="1">
        <v>28</v>
      </c>
      <c r="AI68" s="1">
        <v>55811.26</v>
      </c>
      <c r="AJ68" s="1">
        <v>32153.360000000001</v>
      </c>
      <c r="AK68" s="1">
        <v>186</v>
      </c>
      <c r="AL68" s="1">
        <v>121</v>
      </c>
      <c r="AO68" s="4" t="s">
        <v>86</v>
      </c>
      <c r="AP68" s="6">
        <v>230</v>
      </c>
      <c r="AQ68" s="6"/>
      <c r="AR68" s="6"/>
      <c r="AS68" s="6"/>
      <c r="AT68" s="6"/>
      <c r="AU68" s="6"/>
      <c r="AV68" s="6">
        <v>230</v>
      </c>
      <c r="AX68" s="4" t="s">
        <v>86</v>
      </c>
      <c r="AY68" s="6">
        <v>59</v>
      </c>
      <c r="AZ68" s="6"/>
      <c r="BA68" s="6"/>
      <c r="BB68" s="6"/>
      <c r="BC68" s="6"/>
      <c r="BD68" s="6"/>
      <c r="BE68" s="6">
        <v>59</v>
      </c>
    </row>
    <row r="69" spans="1:57" x14ac:dyDescent="0.25">
      <c r="A69" s="1" t="s">
        <v>42</v>
      </c>
      <c r="B69" s="1">
        <v>890</v>
      </c>
      <c r="C69" s="1">
        <v>206</v>
      </c>
      <c r="D69" s="1">
        <v>210239.85</v>
      </c>
      <c r="E69" s="1">
        <v>350273.44</v>
      </c>
      <c r="F69" s="1">
        <v>903</v>
      </c>
      <c r="G69" s="1">
        <v>1319</v>
      </c>
      <c r="AE69" s="1" t="s">
        <v>11</v>
      </c>
      <c r="AF69" s="1" t="s">
        <v>53</v>
      </c>
      <c r="AG69" s="1">
        <v>373</v>
      </c>
      <c r="AH69" s="1">
        <v>73</v>
      </c>
      <c r="AI69" s="1">
        <v>101299.73</v>
      </c>
      <c r="AJ69" s="1">
        <v>133104.79999999999</v>
      </c>
      <c r="AK69" s="1">
        <v>386</v>
      </c>
      <c r="AL69" s="1">
        <v>428</v>
      </c>
      <c r="AO69" s="4" t="s">
        <v>41</v>
      </c>
      <c r="AP69" s="6">
        <v>160</v>
      </c>
      <c r="AQ69" s="6">
        <v>240</v>
      </c>
      <c r="AR69" s="6">
        <v>268</v>
      </c>
      <c r="AS69" s="6">
        <v>322</v>
      </c>
      <c r="AT69" s="6">
        <v>187</v>
      </c>
      <c r="AU69" s="6"/>
      <c r="AV69" s="6">
        <v>1177</v>
      </c>
      <c r="AX69" s="4" t="s">
        <v>41</v>
      </c>
      <c r="AY69" s="6">
        <v>53</v>
      </c>
      <c r="AZ69" s="6">
        <v>67</v>
      </c>
      <c r="BA69" s="6">
        <v>76</v>
      </c>
      <c r="BB69" s="6">
        <v>60</v>
      </c>
      <c r="BC69" s="6">
        <v>36</v>
      </c>
      <c r="BD69" s="6"/>
      <c r="BE69" s="6">
        <v>292</v>
      </c>
    </row>
    <row r="70" spans="1:57" x14ac:dyDescent="0.25">
      <c r="A70" s="1" t="s">
        <v>43</v>
      </c>
      <c r="B70" s="1">
        <v>4</v>
      </c>
      <c r="C70" s="1">
        <v>9</v>
      </c>
      <c r="D70" s="1">
        <v>0</v>
      </c>
      <c r="E70" s="1">
        <v>31255.43</v>
      </c>
      <c r="F70" s="1">
        <v>4</v>
      </c>
      <c r="G70" s="1">
        <v>190</v>
      </c>
      <c r="AE70" s="1" t="s">
        <v>12</v>
      </c>
      <c r="AF70" s="1" t="s">
        <v>53</v>
      </c>
      <c r="AG70" s="1">
        <v>1090</v>
      </c>
      <c r="AH70" s="1">
        <v>228</v>
      </c>
      <c r="AI70" s="1">
        <v>314413.73</v>
      </c>
      <c r="AJ70" s="1">
        <v>1518578.61</v>
      </c>
      <c r="AK70" s="1">
        <v>1102</v>
      </c>
      <c r="AL70" s="1">
        <v>5028</v>
      </c>
      <c r="AO70" s="4" t="s">
        <v>42</v>
      </c>
      <c r="AP70" s="6">
        <v>158</v>
      </c>
      <c r="AQ70" s="6">
        <v>216</v>
      </c>
      <c r="AR70" s="6">
        <v>264</v>
      </c>
      <c r="AS70" s="6">
        <v>252</v>
      </c>
      <c r="AT70" s="6"/>
      <c r="AU70" s="6"/>
      <c r="AV70" s="6">
        <v>890</v>
      </c>
      <c r="AX70" s="4" t="s">
        <v>42</v>
      </c>
      <c r="AY70" s="6">
        <v>42</v>
      </c>
      <c r="AZ70" s="6">
        <v>70</v>
      </c>
      <c r="BA70" s="6">
        <v>52</v>
      </c>
      <c r="BB70" s="6">
        <v>42</v>
      </c>
      <c r="BC70" s="6"/>
      <c r="BD70" s="6"/>
      <c r="BE70" s="6">
        <v>206</v>
      </c>
    </row>
    <row r="71" spans="1:57" x14ac:dyDescent="0.25">
      <c r="A71" s="1" t="s">
        <v>87</v>
      </c>
      <c r="B71" s="1">
        <v>1081</v>
      </c>
      <c r="C71" s="1">
        <v>192</v>
      </c>
      <c r="D71" s="1">
        <v>248085.02</v>
      </c>
      <c r="E71" s="1">
        <v>784091.43</v>
      </c>
      <c r="F71" s="1">
        <v>1127</v>
      </c>
      <c r="G71" s="1">
        <v>2815</v>
      </c>
      <c r="AE71" s="1" t="s">
        <v>54</v>
      </c>
      <c r="AF71" s="1" t="s">
        <v>53</v>
      </c>
      <c r="AG71" s="1">
        <v>289</v>
      </c>
      <c r="AH71" s="1">
        <v>156</v>
      </c>
      <c r="AI71" s="1">
        <v>82064.98</v>
      </c>
      <c r="AJ71" s="1">
        <v>387295.7</v>
      </c>
      <c r="AK71" s="1">
        <v>290</v>
      </c>
      <c r="AL71" s="1">
        <v>1323</v>
      </c>
      <c r="AO71" s="4" t="s">
        <v>43</v>
      </c>
      <c r="AP71" s="6"/>
      <c r="AQ71" s="6"/>
      <c r="AR71" s="6">
        <v>1</v>
      </c>
      <c r="AS71" s="6">
        <v>2</v>
      </c>
      <c r="AT71" s="6">
        <v>1</v>
      </c>
      <c r="AU71" s="6"/>
      <c r="AV71" s="6">
        <v>4</v>
      </c>
      <c r="AX71" s="4" t="s">
        <v>43</v>
      </c>
      <c r="AY71" s="6"/>
      <c r="AZ71" s="6"/>
      <c r="BA71" s="6">
        <v>4</v>
      </c>
      <c r="BB71" s="6">
        <v>5</v>
      </c>
      <c r="BC71" s="6">
        <v>0</v>
      </c>
      <c r="BD71" s="6"/>
      <c r="BE71" s="6">
        <v>9</v>
      </c>
    </row>
    <row r="72" spans="1:57" x14ac:dyDescent="0.25">
      <c r="A72" s="1" t="s">
        <v>88</v>
      </c>
      <c r="B72" s="1">
        <v>1712</v>
      </c>
      <c r="C72" s="1">
        <v>865</v>
      </c>
      <c r="D72" s="1">
        <v>516572.45</v>
      </c>
      <c r="E72" s="1">
        <v>3537088.76</v>
      </c>
      <c r="F72" s="1">
        <v>1727</v>
      </c>
      <c r="G72" s="1">
        <v>11919</v>
      </c>
      <c r="AE72" s="1" t="s">
        <v>13</v>
      </c>
      <c r="AF72" s="1" t="s">
        <v>53</v>
      </c>
      <c r="AG72" s="1">
        <v>325</v>
      </c>
      <c r="AH72" s="1">
        <v>135</v>
      </c>
      <c r="AI72" s="1">
        <v>134345.19</v>
      </c>
      <c r="AJ72" s="1">
        <v>533071.76</v>
      </c>
      <c r="AK72" s="1">
        <v>334</v>
      </c>
      <c r="AL72" s="1">
        <v>1693</v>
      </c>
      <c r="AO72" s="4" t="s">
        <v>87</v>
      </c>
      <c r="AP72" s="6">
        <v>170</v>
      </c>
      <c r="AQ72" s="6">
        <v>608</v>
      </c>
      <c r="AR72" s="6">
        <v>303</v>
      </c>
      <c r="AS72" s="6"/>
      <c r="AT72" s="6"/>
      <c r="AU72" s="6"/>
      <c r="AV72" s="6">
        <v>1081</v>
      </c>
      <c r="AX72" s="4" t="s">
        <v>87</v>
      </c>
      <c r="AY72" s="6">
        <v>60</v>
      </c>
      <c r="AZ72" s="6">
        <v>90</v>
      </c>
      <c r="BA72" s="6">
        <v>42</v>
      </c>
      <c r="BB72" s="6"/>
      <c r="BC72" s="6"/>
      <c r="BD72" s="6"/>
      <c r="BE72" s="6">
        <v>192</v>
      </c>
    </row>
    <row r="73" spans="1:57" x14ac:dyDescent="0.25">
      <c r="A73" s="1" t="s">
        <v>44</v>
      </c>
      <c r="B73" s="1">
        <v>2744</v>
      </c>
      <c r="C73" s="1">
        <v>629</v>
      </c>
      <c r="D73" s="1">
        <v>506884.88</v>
      </c>
      <c r="E73" s="1">
        <v>1601126.06</v>
      </c>
      <c r="F73" s="1">
        <v>2755</v>
      </c>
      <c r="G73" s="1">
        <v>5690</v>
      </c>
      <c r="AE73" s="1" t="s">
        <v>55</v>
      </c>
      <c r="AF73" s="1" t="s">
        <v>53</v>
      </c>
      <c r="AG73" s="1">
        <v>453</v>
      </c>
      <c r="AH73" s="1">
        <v>191</v>
      </c>
      <c r="AI73" s="1">
        <v>157562.92000000001</v>
      </c>
      <c r="AJ73" s="1">
        <v>500447.08</v>
      </c>
      <c r="AK73" s="1">
        <v>460</v>
      </c>
      <c r="AL73" s="1">
        <v>1783</v>
      </c>
      <c r="AO73" s="4" t="s">
        <v>88</v>
      </c>
      <c r="AP73" s="6">
        <v>898</v>
      </c>
      <c r="AQ73" s="6">
        <v>814</v>
      </c>
      <c r="AR73" s="6">
        <v>0</v>
      </c>
      <c r="AS73" s="6"/>
      <c r="AT73" s="6"/>
      <c r="AU73" s="6"/>
      <c r="AV73" s="6">
        <v>1712</v>
      </c>
      <c r="AX73" s="4" t="s">
        <v>88</v>
      </c>
      <c r="AY73" s="6">
        <v>490</v>
      </c>
      <c r="AZ73" s="6">
        <v>374</v>
      </c>
      <c r="BA73" s="6">
        <v>1</v>
      </c>
      <c r="BB73" s="6"/>
      <c r="BC73" s="6"/>
      <c r="BD73" s="6"/>
      <c r="BE73" s="6">
        <v>865</v>
      </c>
    </row>
    <row r="74" spans="1:57" x14ac:dyDescent="0.25">
      <c r="A74" s="1" t="s">
        <v>45</v>
      </c>
      <c r="B74" s="1">
        <v>1938</v>
      </c>
      <c r="C74" s="1">
        <v>583</v>
      </c>
      <c r="D74" s="1">
        <v>644908.26</v>
      </c>
      <c r="E74" s="1">
        <v>759712.01</v>
      </c>
      <c r="F74" s="1">
        <v>1967</v>
      </c>
      <c r="G74" s="1">
        <v>2234</v>
      </c>
      <c r="AE74" s="1" t="s">
        <v>56</v>
      </c>
      <c r="AF74" s="1" t="s">
        <v>53</v>
      </c>
      <c r="AG74" s="1">
        <v>423</v>
      </c>
      <c r="AH74" s="1">
        <v>95</v>
      </c>
      <c r="AI74" s="1">
        <v>115571.03</v>
      </c>
      <c r="AJ74" s="1">
        <v>110557.15</v>
      </c>
      <c r="AK74" s="1">
        <v>431</v>
      </c>
      <c r="AL74" s="1">
        <v>384</v>
      </c>
      <c r="AO74" s="4" t="s">
        <v>44</v>
      </c>
      <c r="AP74" s="6">
        <v>235</v>
      </c>
      <c r="AQ74" s="6">
        <v>533</v>
      </c>
      <c r="AR74" s="6">
        <v>784</v>
      </c>
      <c r="AS74" s="6">
        <v>897</v>
      </c>
      <c r="AT74" s="6">
        <v>295</v>
      </c>
      <c r="AU74" s="6"/>
      <c r="AV74" s="6">
        <v>2744</v>
      </c>
      <c r="AX74" s="4" t="s">
        <v>44</v>
      </c>
      <c r="AY74" s="6">
        <v>242</v>
      </c>
      <c r="AZ74" s="6">
        <v>168</v>
      </c>
      <c r="BA74" s="6">
        <v>119</v>
      </c>
      <c r="BB74" s="6">
        <v>81</v>
      </c>
      <c r="BC74" s="6">
        <v>19</v>
      </c>
      <c r="BD74" s="6"/>
      <c r="BE74" s="6">
        <v>629</v>
      </c>
    </row>
    <row r="75" spans="1:57" x14ac:dyDescent="0.25">
      <c r="A75" s="1" t="s">
        <v>46</v>
      </c>
      <c r="B75" s="1">
        <v>1970</v>
      </c>
      <c r="C75" s="1">
        <v>458</v>
      </c>
      <c r="D75" s="1">
        <v>499583.73</v>
      </c>
      <c r="E75" s="1">
        <v>595531.68999999994</v>
      </c>
      <c r="F75" s="1">
        <v>1990</v>
      </c>
      <c r="G75" s="1">
        <v>2174</v>
      </c>
      <c r="AE75" s="1" t="s">
        <v>57</v>
      </c>
      <c r="AF75" s="1" t="s">
        <v>53</v>
      </c>
      <c r="AG75" s="1">
        <v>697</v>
      </c>
      <c r="AH75" s="1">
        <v>173</v>
      </c>
      <c r="AI75" s="1">
        <v>197723.33</v>
      </c>
      <c r="AJ75" s="1">
        <v>715499.29</v>
      </c>
      <c r="AK75" s="1">
        <v>707</v>
      </c>
      <c r="AL75" s="1">
        <v>2545</v>
      </c>
      <c r="AO75" s="4" t="s">
        <v>45</v>
      </c>
      <c r="AP75" s="6">
        <v>502</v>
      </c>
      <c r="AQ75" s="6">
        <v>533</v>
      </c>
      <c r="AR75" s="6">
        <v>613</v>
      </c>
      <c r="AS75" s="6">
        <v>243</v>
      </c>
      <c r="AT75" s="6">
        <v>47</v>
      </c>
      <c r="AU75" s="6"/>
      <c r="AV75" s="6">
        <v>1938</v>
      </c>
      <c r="AX75" s="4" t="s">
        <v>45</v>
      </c>
      <c r="AY75" s="6">
        <v>140</v>
      </c>
      <c r="AZ75" s="6">
        <v>138</v>
      </c>
      <c r="BA75" s="6">
        <v>214</v>
      </c>
      <c r="BB75" s="6">
        <v>79</v>
      </c>
      <c r="BC75" s="6">
        <v>12</v>
      </c>
      <c r="BD75" s="6"/>
      <c r="BE75" s="6">
        <v>583</v>
      </c>
    </row>
    <row r="76" spans="1:57" x14ac:dyDescent="0.25">
      <c r="A76" s="1" t="s">
        <v>89</v>
      </c>
      <c r="B76" s="1">
        <v>775</v>
      </c>
      <c r="C76" s="1">
        <v>147</v>
      </c>
      <c r="D76" s="1">
        <v>194517.24</v>
      </c>
      <c r="E76" s="1">
        <v>512038.83</v>
      </c>
      <c r="F76" s="1">
        <v>784</v>
      </c>
      <c r="G76" s="1">
        <v>1811</v>
      </c>
      <c r="AE76" s="1" t="s">
        <v>14</v>
      </c>
      <c r="AF76" s="1" t="s">
        <v>53</v>
      </c>
      <c r="AG76" s="1">
        <v>175</v>
      </c>
      <c r="AH76" s="1">
        <v>31</v>
      </c>
      <c r="AI76" s="1">
        <v>43139.82</v>
      </c>
      <c r="AJ76" s="1">
        <v>19510.22</v>
      </c>
      <c r="AK76" s="1">
        <v>191</v>
      </c>
      <c r="AL76" s="1">
        <v>87</v>
      </c>
      <c r="AO76" s="4" t="s">
        <v>46</v>
      </c>
      <c r="AP76" s="6">
        <v>370</v>
      </c>
      <c r="AQ76" s="6">
        <v>599</v>
      </c>
      <c r="AR76" s="6">
        <v>550</v>
      </c>
      <c r="AS76" s="6">
        <v>287</v>
      </c>
      <c r="AT76" s="6">
        <v>164</v>
      </c>
      <c r="AU76" s="6"/>
      <c r="AV76" s="6">
        <v>1970</v>
      </c>
      <c r="AX76" s="4" t="s">
        <v>46</v>
      </c>
      <c r="AY76" s="6">
        <v>99</v>
      </c>
      <c r="AZ76" s="6">
        <v>126</v>
      </c>
      <c r="BA76" s="6">
        <v>116</v>
      </c>
      <c r="BB76" s="6">
        <v>90</v>
      </c>
      <c r="BC76" s="6">
        <v>27</v>
      </c>
      <c r="BD76" s="6"/>
      <c r="BE76" s="6">
        <v>458</v>
      </c>
    </row>
    <row r="77" spans="1:57" x14ac:dyDescent="0.25">
      <c r="A77" s="1" t="s">
        <v>90</v>
      </c>
      <c r="B77" s="1">
        <v>744</v>
      </c>
      <c r="C77" s="1">
        <v>262</v>
      </c>
      <c r="D77" s="1">
        <v>240679.52</v>
      </c>
      <c r="E77" s="1">
        <v>418592.92</v>
      </c>
      <c r="F77" s="1">
        <v>748</v>
      </c>
      <c r="G77" s="1">
        <v>1349</v>
      </c>
      <c r="AE77" s="1" t="s">
        <v>15</v>
      </c>
      <c r="AF77" s="1" t="s">
        <v>53</v>
      </c>
      <c r="AG77" s="1">
        <v>493</v>
      </c>
      <c r="AH77" s="1">
        <v>117</v>
      </c>
      <c r="AI77" s="1">
        <v>125514.63</v>
      </c>
      <c r="AJ77" s="1">
        <v>272506.43</v>
      </c>
      <c r="AK77" s="1">
        <v>502</v>
      </c>
      <c r="AL77" s="1">
        <v>795</v>
      </c>
      <c r="AO77" s="4" t="s">
        <v>89</v>
      </c>
      <c r="AP77" s="6">
        <v>456</v>
      </c>
      <c r="AQ77" s="6">
        <v>319</v>
      </c>
      <c r="AR77" s="6"/>
      <c r="AS77" s="6"/>
      <c r="AT77" s="6"/>
      <c r="AU77" s="6"/>
      <c r="AV77" s="6">
        <v>775</v>
      </c>
      <c r="AX77" s="4" t="s">
        <v>89</v>
      </c>
      <c r="AY77" s="6">
        <v>83</v>
      </c>
      <c r="AZ77" s="6">
        <v>64</v>
      </c>
      <c r="BA77" s="6"/>
      <c r="BB77" s="6"/>
      <c r="BC77" s="6"/>
      <c r="BD77" s="6"/>
      <c r="BE77" s="6">
        <v>147</v>
      </c>
    </row>
    <row r="78" spans="1:57" x14ac:dyDescent="0.25">
      <c r="A78" s="1" t="s">
        <v>47</v>
      </c>
      <c r="B78" s="1">
        <v>851</v>
      </c>
      <c r="C78" s="1">
        <v>160</v>
      </c>
      <c r="D78" s="1">
        <v>229912.92</v>
      </c>
      <c r="E78" s="1">
        <v>322494.87</v>
      </c>
      <c r="F78" s="1">
        <v>863</v>
      </c>
      <c r="G78" s="1">
        <v>1167</v>
      </c>
      <c r="AE78" s="1" t="s">
        <v>16</v>
      </c>
      <c r="AF78" s="1" t="s">
        <v>53</v>
      </c>
      <c r="AG78" s="1">
        <v>175</v>
      </c>
      <c r="AH78" s="1">
        <v>39</v>
      </c>
      <c r="AI78" s="1">
        <v>42903.6</v>
      </c>
      <c r="AJ78" s="1">
        <v>46276.57</v>
      </c>
      <c r="AK78" s="1">
        <v>179</v>
      </c>
      <c r="AL78" s="1">
        <v>170</v>
      </c>
      <c r="AO78" s="4" t="s">
        <v>90</v>
      </c>
      <c r="AP78" s="6">
        <v>317</v>
      </c>
      <c r="AQ78" s="6">
        <v>426</v>
      </c>
      <c r="AR78" s="6">
        <v>1</v>
      </c>
      <c r="AS78" s="6"/>
      <c r="AT78" s="6"/>
      <c r="AU78" s="6"/>
      <c r="AV78" s="6">
        <v>744</v>
      </c>
      <c r="AX78" s="4" t="s">
        <v>90</v>
      </c>
      <c r="AY78" s="6">
        <v>105</v>
      </c>
      <c r="AZ78" s="6">
        <v>157</v>
      </c>
      <c r="BA78" s="6">
        <v>0</v>
      </c>
      <c r="BB78" s="6"/>
      <c r="BC78" s="6"/>
      <c r="BD78" s="6"/>
      <c r="BE78" s="6">
        <v>262</v>
      </c>
    </row>
    <row r="79" spans="1:57" x14ac:dyDescent="0.25">
      <c r="A79" s="1" t="s">
        <v>48</v>
      </c>
      <c r="B79" s="1">
        <v>1815</v>
      </c>
      <c r="C79" s="1">
        <v>270</v>
      </c>
      <c r="D79" s="1">
        <v>439396.96</v>
      </c>
      <c r="E79" s="1">
        <v>393775.79</v>
      </c>
      <c r="F79" s="1">
        <v>1816</v>
      </c>
      <c r="G79" s="1">
        <v>1441</v>
      </c>
      <c r="AE79" s="1" t="s">
        <v>17</v>
      </c>
      <c r="AF79" s="1" t="s">
        <v>53</v>
      </c>
      <c r="AG79" s="1">
        <v>377</v>
      </c>
      <c r="AH79" s="1">
        <v>467</v>
      </c>
      <c r="AI79" s="1">
        <v>55484.24</v>
      </c>
      <c r="AJ79" s="1">
        <v>1961283.97</v>
      </c>
      <c r="AK79" s="1">
        <v>379</v>
      </c>
      <c r="AL79" s="1">
        <v>7088</v>
      </c>
      <c r="AO79" s="4" t="s">
        <v>47</v>
      </c>
      <c r="AP79" s="6">
        <v>106</v>
      </c>
      <c r="AQ79" s="6">
        <v>214</v>
      </c>
      <c r="AR79" s="6">
        <v>148</v>
      </c>
      <c r="AS79" s="6">
        <v>161</v>
      </c>
      <c r="AT79" s="6">
        <v>216</v>
      </c>
      <c r="AU79" s="6">
        <v>6</v>
      </c>
      <c r="AV79" s="6">
        <v>851</v>
      </c>
      <c r="AX79" s="4" t="s">
        <v>47</v>
      </c>
      <c r="AY79" s="6">
        <v>25</v>
      </c>
      <c r="AZ79" s="6">
        <v>39</v>
      </c>
      <c r="BA79" s="6">
        <v>28</v>
      </c>
      <c r="BB79" s="6">
        <v>29</v>
      </c>
      <c r="BC79" s="6">
        <v>38</v>
      </c>
      <c r="BD79" s="6">
        <v>1</v>
      </c>
      <c r="BE79" s="6">
        <v>160</v>
      </c>
    </row>
    <row r="80" spans="1:57" x14ac:dyDescent="0.25">
      <c r="A80" s="1" t="s">
        <v>91</v>
      </c>
      <c r="B80" s="1">
        <v>892</v>
      </c>
      <c r="C80" s="1">
        <v>766</v>
      </c>
      <c r="D80" s="1">
        <v>194048.25</v>
      </c>
      <c r="E80" s="1">
        <v>1843353.36</v>
      </c>
      <c r="F80" s="1">
        <v>893</v>
      </c>
      <c r="G80" s="1">
        <v>6442</v>
      </c>
      <c r="AE80" s="1" t="s">
        <v>18</v>
      </c>
      <c r="AF80" s="1" t="s">
        <v>53</v>
      </c>
      <c r="AG80" s="1">
        <v>397</v>
      </c>
      <c r="AH80" s="1">
        <v>126</v>
      </c>
      <c r="AI80" s="1">
        <v>115745.07</v>
      </c>
      <c r="AJ80" s="1">
        <v>281658.74</v>
      </c>
      <c r="AK80" s="1">
        <v>400</v>
      </c>
      <c r="AL80" s="1">
        <v>1036</v>
      </c>
      <c r="AO80" s="4" t="s">
        <v>48</v>
      </c>
      <c r="AP80" s="6">
        <v>274</v>
      </c>
      <c r="AQ80" s="6">
        <v>480</v>
      </c>
      <c r="AR80" s="6">
        <v>420</v>
      </c>
      <c r="AS80" s="6">
        <v>324</v>
      </c>
      <c r="AT80" s="6">
        <v>317</v>
      </c>
      <c r="AU80" s="6"/>
      <c r="AV80" s="6">
        <v>1815</v>
      </c>
      <c r="AX80" s="4" t="s">
        <v>48</v>
      </c>
      <c r="AY80" s="6">
        <v>61</v>
      </c>
      <c r="AZ80" s="6">
        <v>60</v>
      </c>
      <c r="BA80" s="6">
        <v>53</v>
      </c>
      <c r="BB80" s="6">
        <v>46</v>
      </c>
      <c r="BC80" s="6">
        <v>50</v>
      </c>
      <c r="BD80" s="6"/>
      <c r="BE80" s="6">
        <v>270</v>
      </c>
    </row>
    <row r="81" spans="1:57" x14ac:dyDescent="0.25">
      <c r="A81" s="1" t="s">
        <v>49</v>
      </c>
      <c r="B81" s="1">
        <v>1065</v>
      </c>
      <c r="C81" s="1">
        <v>581</v>
      </c>
      <c r="D81" s="1">
        <v>269703.43</v>
      </c>
      <c r="E81" s="1">
        <v>1814035.17</v>
      </c>
      <c r="F81" s="1">
        <v>1089</v>
      </c>
      <c r="G81" s="1">
        <v>6240</v>
      </c>
      <c r="AE81" s="1" t="s">
        <v>58</v>
      </c>
      <c r="AF81" s="1" t="s">
        <v>53</v>
      </c>
      <c r="AG81" s="1">
        <v>374</v>
      </c>
      <c r="AH81" s="1">
        <v>78</v>
      </c>
      <c r="AI81" s="1">
        <v>90871.07</v>
      </c>
      <c r="AJ81" s="1">
        <v>242550.43</v>
      </c>
      <c r="AK81" s="1">
        <v>380</v>
      </c>
      <c r="AL81" s="1">
        <v>863</v>
      </c>
      <c r="AO81" s="4" t="s">
        <v>91</v>
      </c>
      <c r="AP81" s="6">
        <v>281</v>
      </c>
      <c r="AQ81" s="6">
        <v>398</v>
      </c>
      <c r="AR81" s="6">
        <v>213</v>
      </c>
      <c r="AS81" s="6"/>
      <c r="AT81" s="6"/>
      <c r="AU81" s="6"/>
      <c r="AV81" s="6">
        <v>892</v>
      </c>
      <c r="AX81" s="4" t="s">
        <v>91</v>
      </c>
      <c r="AY81" s="6">
        <v>307</v>
      </c>
      <c r="AZ81" s="6">
        <v>330</v>
      </c>
      <c r="BA81" s="6">
        <v>129</v>
      </c>
      <c r="BB81" s="6"/>
      <c r="BC81" s="6"/>
      <c r="BD81" s="6"/>
      <c r="BE81" s="6">
        <v>766</v>
      </c>
    </row>
    <row r="82" spans="1:57" x14ac:dyDescent="0.25">
      <c r="A82" s="1" t="s">
        <v>92</v>
      </c>
      <c r="B82" s="1">
        <v>421</v>
      </c>
      <c r="C82" s="1">
        <v>293</v>
      </c>
      <c r="D82" s="1">
        <v>97892.28</v>
      </c>
      <c r="E82" s="1">
        <v>1038295.75</v>
      </c>
      <c r="F82" s="1">
        <v>425</v>
      </c>
      <c r="G82" s="1">
        <v>3643</v>
      </c>
      <c r="AE82" s="1" t="s">
        <v>59</v>
      </c>
      <c r="AF82" s="1" t="s">
        <v>53</v>
      </c>
      <c r="AG82" s="1">
        <v>186</v>
      </c>
      <c r="AH82" s="1">
        <v>116</v>
      </c>
      <c r="AI82" s="1">
        <v>31878.17</v>
      </c>
      <c r="AJ82" s="1">
        <v>396911.92</v>
      </c>
      <c r="AK82" s="1">
        <v>186</v>
      </c>
      <c r="AL82" s="1">
        <v>1367</v>
      </c>
      <c r="AO82" s="4" t="s">
        <v>49</v>
      </c>
      <c r="AP82" s="6">
        <v>287</v>
      </c>
      <c r="AQ82" s="6">
        <v>377</v>
      </c>
      <c r="AR82" s="6">
        <v>226</v>
      </c>
      <c r="AS82" s="6">
        <v>175</v>
      </c>
      <c r="AT82" s="6"/>
      <c r="AU82" s="6"/>
      <c r="AV82" s="6">
        <v>1065</v>
      </c>
      <c r="AX82" s="4" t="s">
        <v>49</v>
      </c>
      <c r="AY82" s="6">
        <v>233</v>
      </c>
      <c r="AZ82" s="6">
        <v>147</v>
      </c>
      <c r="BA82" s="6">
        <v>142</v>
      </c>
      <c r="BB82" s="6">
        <v>59</v>
      </c>
      <c r="BC82" s="6"/>
      <c r="BD82" s="6"/>
      <c r="BE82" s="6">
        <v>581</v>
      </c>
    </row>
    <row r="83" spans="1:57" x14ac:dyDescent="0.25">
      <c r="A83" s="1" t="s">
        <v>93</v>
      </c>
      <c r="B83" s="1">
        <v>1075</v>
      </c>
      <c r="C83" s="1">
        <v>146</v>
      </c>
      <c r="D83" s="1">
        <v>238679.37</v>
      </c>
      <c r="E83" s="1">
        <v>338356.18</v>
      </c>
      <c r="F83" s="1">
        <v>1127</v>
      </c>
      <c r="G83" s="1">
        <v>1395</v>
      </c>
      <c r="AE83" s="1" t="s">
        <v>19</v>
      </c>
      <c r="AF83" s="1" t="s">
        <v>53</v>
      </c>
      <c r="AG83" s="1">
        <v>317</v>
      </c>
      <c r="AH83" s="1">
        <v>65</v>
      </c>
      <c r="AI83" s="1">
        <v>97575.48</v>
      </c>
      <c r="AJ83" s="1">
        <v>188328.13</v>
      </c>
      <c r="AK83" s="1">
        <v>328</v>
      </c>
      <c r="AL83" s="1">
        <v>708</v>
      </c>
      <c r="AO83" s="4" t="s">
        <v>92</v>
      </c>
      <c r="AP83" s="6">
        <v>159</v>
      </c>
      <c r="AQ83" s="6">
        <v>197</v>
      </c>
      <c r="AR83" s="6">
        <v>65</v>
      </c>
      <c r="AS83" s="6"/>
      <c r="AT83" s="6"/>
      <c r="AU83" s="6"/>
      <c r="AV83" s="6">
        <v>421</v>
      </c>
      <c r="AX83" s="4" t="s">
        <v>92</v>
      </c>
      <c r="AY83" s="6">
        <v>137</v>
      </c>
      <c r="AZ83" s="6">
        <v>111</v>
      </c>
      <c r="BA83" s="6">
        <v>45</v>
      </c>
      <c r="BB83" s="6"/>
      <c r="BC83" s="6"/>
      <c r="BD83" s="6"/>
      <c r="BE83" s="6">
        <v>293</v>
      </c>
    </row>
    <row r="84" spans="1:57" x14ac:dyDescent="0.25">
      <c r="A84" s="1" t="s">
        <v>94</v>
      </c>
      <c r="B84" s="1">
        <v>1365</v>
      </c>
      <c r="C84" s="1">
        <v>117</v>
      </c>
      <c r="D84" s="1">
        <v>315146.57</v>
      </c>
      <c r="E84" s="1">
        <v>243750.37</v>
      </c>
      <c r="F84" s="1">
        <v>1438</v>
      </c>
      <c r="G84" s="1">
        <v>621</v>
      </c>
      <c r="AE84" s="1" t="s">
        <v>60</v>
      </c>
      <c r="AF84" s="1" t="s">
        <v>53</v>
      </c>
      <c r="AG84" s="1">
        <v>260</v>
      </c>
      <c r="AH84" s="1">
        <v>105</v>
      </c>
      <c r="AI84" s="1">
        <v>63918.52</v>
      </c>
      <c r="AJ84" s="1">
        <v>177922.41</v>
      </c>
      <c r="AK84" s="1">
        <v>264</v>
      </c>
      <c r="AL84" s="1">
        <v>687</v>
      </c>
      <c r="AO84" s="4" t="s">
        <v>93</v>
      </c>
      <c r="AP84" s="6">
        <v>710</v>
      </c>
      <c r="AQ84" s="6">
        <v>365</v>
      </c>
      <c r="AR84" s="6"/>
      <c r="AS84" s="6"/>
      <c r="AT84" s="6"/>
      <c r="AU84" s="6"/>
      <c r="AV84" s="6">
        <v>1075</v>
      </c>
      <c r="AX84" s="4" t="s">
        <v>93</v>
      </c>
      <c r="AY84" s="6">
        <v>92</v>
      </c>
      <c r="AZ84" s="6">
        <v>54</v>
      </c>
      <c r="BA84" s="6"/>
      <c r="BB84" s="6"/>
      <c r="BC84" s="6"/>
      <c r="BD84" s="6"/>
      <c r="BE84" s="6">
        <v>146</v>
      </c>
    </row>
    <row r="85" spans="1:57" x14ac:dyDescent="0.25">
      <c r="A85" s="1" t="s">
        <v>95</v>
      </c>
      <c r="B85" s="1">
        <v>843</v>
      </c>
      <c r="C85" s="1">
        <v>191</v>
      </c>
      <c r="D85" s="1">
        <v>160553.62</v>
      </c>
      <c r="E85" s="1">
        <v>767845.15</v>
      </c>
      <c r="F85" s="1">
        <v>849</v>
      </c>
      <c r="G85" s="1">
        <v>2923</v>
      </c>
      <c r="AE85" s="1" t="s">
        <v>61</v>
      </c>
      <c r="AF85" s="1" t="s">
        <v>53</v>
      </c>
      <c r="AG85" s="1">
        <v>58</v>
      </c>
      <c r="AH85" s="1">
        <v>16</v>
      </c>
      <c r="AI85" s="1">
        <v>19772.82</v>
      </c>
      <c r="AJ85" s="1">
        <v>83926.53</v>
      </c>
      <c r="AK85" s="1">
        <v>60</v>
      </c>
      <c r="AL85" s="1">
        <v>431</v>
      </c>
      <c r="AO85" s="4" t="s">
        <v>94</v>
      </c>
      <c r="AP85" s="6">
        <v>1365</v>
      </c>
      <c r="AQ85" s="6"/>
      <c r="AR85" s="6"/>
      <c r="AS85" s="6"/>
      <c r="AT85" s="6"/>
      <c r="AU85" s="6"/>
      <c r="AV85" s="6">
        <v>1365</v>
      </c>
      <c r="AX85" s="4" t="s">
        <v>94</v>
      </c>
      <c r="AY85" s="6">
        <v>117</v>
      </c>
      <c r="AZ85" s="6"/>
      <c r="BA85" s="6"/>
      <c r="BB85" s="6"/>
      <c r="BC85" s="6"/>
      <c r="BD85" s="6"/>
      <c r="BE85" s="6">
        <v>117</v>
      </c>
    </row>
    <row r="86" spans="1:57" x14ac:dyDescent="0.25">
      <c r="AE86" s="1" t="s">
        <v>20</v>
      </c>
      <c r="AF86" s="1" t="s">
        <v>53</v>
      </c>
      <c r="AG86" s="1">
        <v>71</v>
      </c>
      <c r="AH86" s="1">
        <v>24</v>
      </c>
      <c r="AI86" s="1">
        <v>18848.25</v>
      </c>
      <c r="AJ86" s="1">
        <v>90617.68</v>
      </c>
      <c r="AK86" s="1">
        <v>75</v>
      </c>
      <c r="AL86" s="1">
        <v>317</v>
      </c>
      <c r="AO86" s="4" t="s">
        <v>95</v>
      </c>
      <c r="AP86" s="6">
        <v>575</v>
      </c>
      <c r="AQ86" s="6">
        <v>268</v>
      </c>
      <c r="AR86" s="6"/>
      <c r="AS86" s="6"/>
      <c r="AT86" s="6"/>
      <c r="AU86" s="6"/>
      <c r="AV86" s="6">
        <v>843</v>
      </c>
      <c r="AX86" s="4" t="s">
        <v>95</v>
      </c>
      <c r="AY86" s="6">
        <v>126</v>
      </c>
      <c r="AZ86" s="6">
        <v>65</v>
      </c>
      <c r="BA86" s="6"/>
      <c r="BB86" s="6"/>
      <c r="BC86" s="6"/>
      <c r="BD86" s="6"/>
      <c r="BE86" s="6">
        <v>191</v>
      </c>
    </row>
    <row r="87" spans="1:57" x14ac:dyDescent="0.25">
      <c r="AE87" s="1" t="s">
        <v>21</v>
      </c>
      <c r="AF87" s="1" t="s">
        <v>53</v>
      </c>
      <c r="AG87" s="1">
        <v>93</v>
      </c>
      <c r="AH87" s="1">
        <v>48</v>
      </c>
      <c r="AI87" s="1">
        <v>26201.67</v>
      </c>
      <c r="AJ87" s="1">
        <v>615529.41</v>
      </c>
      <c r="AK87" s="1">
        <v>94</v>
      </c>
      <c r="AL87" s="1">
        <v>2149</v>
      </c>
      <c r="AO87" s="4" t="s">
        <v>105</v>
      </c>
      <c r="AP87" s="6">
        <v>25864</v>
      </c>
      <c r="AQ87" s="6">
        <v>31697</v>
      </c>
      <c r="AR87" s="6">
        <v>26034</v>
      </c>
      <c r="AS87" s="6">
        <v>15779</v>
      </c>
      <c r="AT87" s="6">
        <v>4425</v>
      </c>
      <c r="AU87" s="6">
        <v>90</v>
      </c>
      <c r="AV87" s="6">
        <v>103889</v>
      </c>
      <c r="AX87" s="4" t="s">
        <v>105</v>
      </c>
      <c r="AY87" s="6">
        <v>10008</v>
      </c>
      <c r="AZ87" s="6">
        <v>9593</v>
      </c>
      <c r="BA87" s="6">
        <v>6291</v>
      </c>
      <c r="BB87" s="6">
        <v>2960</v>
      </c>
      <c r="BC87" s="6">
        <v>696</v>
      </c>
      <c r="BD87" s="6">
        <v>8</v>
      </c>
      <c r="BE87" s="6">
        <v>29556</v>
      </c>
    </row>
    <row r="88" spans="1:57" x14ac:dyDescent="0.25">
      <c r="AE88" s="1" t="s">
        <v>22</v>
      </c>
      <c r="AF88" s="1" t="s">
        <v>53</v>
      </c>
      <c r="AG88" s="1">
        <v>216</v>
      </c>
      <c r="AH88" s="1">
        <v>64</v>
      </c>
      <c r="AI88" s="1">
        <v>59111.78</v>
      </c>
      <c r="AJ88" s="1">
        <v>267396.69</v>
      </c>
      <c r="AK88" s="1">
        <v>222</v>
      </c>
      <c r="AL88" s="1">
        <v>958</v>
      </c>
    </row>
    <row r="89" spans="1:57" x14ac:dyDescent="0.25">
      <c r="AE89" s="1" t="s">
        <v>23</v>
      </c>
      <c r="AF89" s="1" t="s">
        <v>53</v>
      </c>
      <c r="AG89" s="1">
        <v>162</v>
      </c>
      <c r="AH89" s="1">
        <v>30</v>
      </c>
      <c r="AI89" s="1">
        <v>34903.67</v>
      </c>
      <c r="AJ89" s="1">
        <v>78827.600000000006</v>
      </c>
      <c r="AK89" s="1">
        <v>163</v>
      </c>
      <c r="AL89" s="1">
        <v>278</v>
      </c>
    </row>
    <row r="90" spans="1:57" x14ac:dyDescent="0.25">
      <c r="AE90" s="1" t="s">
        <v>24</v>
      </c>
      <c r="AF90" s="1" t="s">
        <v>53</v>
      </c>
      <c r="AG90" s="1">
        <v>277</v>
      </c>
      <c r="AH90" s="1">
        <v>88</v>
      </c>
      <c r="AI90" s="1">
        <v>80526.34</v>
      </c>
      <c r="AJ90" s="1">
        <v>2565653.1</v>
      </c>
      <c r="AK90" s="1">
        <v>285</v>
      </c>
      <c r="AL90" s="1">
        <v>988</v>
      </c>
    </row>
    <row r="91" spans="1:57" x14ac:dyDescent="0.25">
      <c r="AE91" s="1" t="s">
        <v>62</v>
      </c>
      <c r="AF91" s="1" t="s">
        <v>53</v>
      </c>
      <c r="AG91" s="1">
        <v>339</v>
      </c>
      <c r="AH91" s="1">
        <v>263</v>
      </c>
      <c r="AI91" s="1">
        <v>129246.26</v>
      </c>
      <c r="AJ91" s="1">
        <v>2404651.35</v>
      </c>
      <c r="AK91" s="1">
        <v>339</v>
      </c>
      <c r="AL91" s="1">
        <v>8271</v>
      </c>
    </row>
    <row r="92" spans="1:57" x14ac:dyDescent="0.25">
      <c r="AE92" s="1" t="s">
        <v>63</v>
      </c>
      <c r="AF92" s="1" t="s">
        <v>53</v>
      </c>
      <c r="AG92" s="1">
        <v>127</v>
      </c>
      <c r="AH92" s="1">
        <v>14</v>
      </c>
      <c r="AI92" s="1">
        <v>28895.16</v>
      </c>
      <c r="AJ92" s="1">
        <v>14276.23</v>
      </c>
      <c r="AK92" s="1">
        <v>128</v>
      </c>
      <c r="AL92" s="1">
        <v>55</v>
      </c>
    </row>
    <row r="93" spans="1:57" x14ac:dyDescent="0.25">
      <c r="AE93" s="1" t="s">
        <v>64</v>
      </c>
      <c r="AF93" s="1" t="s">
        <v>53</v>
      </c>
      <c r="AG93" s="1">
        <v>38</v>
      </c>
      <c r="AH93" s="1">
        <v>48</v>
      </c>
      <c r="AI93" s="1">
        <v>7417.05</v>
      </c>
      <c r="AJ93" s="1">
        <v>751717.96</v>
      </c>
      <c r="AK93" s="1">
        <v>38</v>
      </c>
      <c r="AL93" s="1">
        <v>1155</v>
      </c>
    </row>
    <row r="94" spans="1:57" x14ac:dyDescent="0.25">
      <c r="AE94" s="1" t="s">
        <v>65</v>
      </c>
      <c r="AF94" s="1" t="s">
        <v>53</v>
      </c>
      <c r="AG94" s="1">
        <v>512</v>
      </c>
      <c r="AH94" s="1">
        <v>173</v>
      </c>
      <c r="AI94" s="1">
        <v>142206.85999999999</v>
      </c>
      <c r="AJ94" s="1">
        <v>272770.34999999998</v>
      </c>
      <c r="AK94" s="1">
        <v>522</v>
      </c>
      <c r="AL94" s="1">
        <v>637</v>
      </c>
    </row>
    <row r="95" spans="1:57" x14ac:dyDescent="0.25">
      <c r="AE95" s="1" t="s">
        <v>66</v>
      </c>
      <c r="AF95" s="1" t="s">
        <v>53</v>
      </c>
      <c r="AG95" s="1">
        <v>149</v>
      </c>
      <c r="AH95" s="1">
        <v>118</v>
      </c>
      <c r="AI95" s="1">
        <v>32365.48</v>
      </c>
      <c r="AJ95" s="1">
        <v>800084.95</v>
      </c>
      <c r="AK95" s="1">
        <v>153</v>
      </c>
      <c r="AL95" s="1">
        <v>2885</v>
      </c>
    </row>
    <row r="96" spans="1:57" x14ac:dyDescent="0.25">
      <c r="AE96" s="1" t="s">
        <v>67</v>
      </c>
      <c r="AF96" s="1" t="s">
        <v>53</v>
      </c>
      <c r="AG96" s="1">
        <v>214</v>
      </c>
      <c r="AH96" s="1">
        <v>70</v>
      </c>
      <c r="AI96" s="1">
        <v>49020.73</v>
      </c>
      <c r="AJ96" s="1">
        <v>95868.92</v>
      </c>
      <c r="AK96" s="1">
        <v>229</v>
      </c>
      <c r="AL96" s="1">
        <v>452</v>
      </c>
    </row>
    <row r="97" spans="31:38" x14ac:dyDescent="0.25">
      <c r="AE97" s="1" t="s">
        <v>68</v>
      </c>
      <c r="AF97" s="1" t="s">
        <v>53</v>
      </c>
      <c r="AG97" s="1">
        <v>54</v>
      </c>
      <c r="AH97" s="1">
        <v>17</v>
      </c>
      <c r="AI97" s="1">
        <v>11253.41</v>
      </c>
      <c r="AJ97" s="1">
        <v>427065.94</v>
      </c>
      <c r="AK97" s="1">
        <v>56</v>
      </c>
      <c r="AL97" s="1">
        <v>1345</v>
      </c>
    </row>
    <row r="98" spans="31:38" x14ac:dyDescent="0.25">
      <c r="AE98" s="1" t="s">
        <v>69</v>
      </c>
      <c r="AF98" s="1" t="s">
        <v>53</v>
      </c>
      <c r="AG98" s="1">
        <v>49</v>
      </c>
      <c r="AH98" s="1">
        <v>43</v>
      </c>
      <c r="AI98" s="1">
        <v>11003.23</v>
      </c>
      <c r="AJ98" s="1">
        <v>285410.65999999997</v>
      </c>
      <c r="AK98" s="1">
        <v>49</v>
      </c>
      <c r="AL98" s="1">
        <v>835</v>
      </c>
    </row>
    <row r="99" spans="31:38" x14ac:dyDescent="0.25">
      <c r="AE99" s="1" t="s">
        <v>70</v>
      </c>
      <c r="AF99" s="1" t="s">
        <v>53</v>
      </c>
      <c r="AG99" s="1">
        <v>0</v>
      </c>
      <c r="AH99" s="1">
        <v>1</v>
      </c>
      <c r="AI99" s="1" t="s">
        <v>51</v>
      </c>
      <c r="AJ99" s="1">
        <v>15211.58</v>
      </c>
      <c r="AK99" s="1" t="s">
        <v>51</v>
      </c>
      <c r="AL99" s="1">
        <v>53</v>
      </c>
    </row>
    <row r="100" spans="31:38" x14ac:dyDescent="0.25">
      <c r="AE100" s="1" t="s">
        <v>71</v>
      </c>
      <c r="AF100" s="1" t="s">
        <v>53</v>
      </c>
      <c r="AG100" s="1">
        <v>850</v>
      </c>
      <c r="AH100" s="1">
        <v>158</v>
      </c>
      <c r="AI100" s="1">
        <v>464545.19</v>
      </c>
      <c r="AJ100" s="1">
        <v>353557.22</v>
      </c>
      <c r="AK100" s="1">
        <v>885</v>
      </c>
      <c r="AL100" s="1">
        <v>917</v>
      </c>
    </row>
    <row r="101" spans="31:38" x14ac:dyDescent="0.25">
      <c r="AE101" s="1" t="s">
        <v>72</v>
      </c>
      <c r="AF101" s="1" t="s">
        <v>53</v>
      </c>
      <c r="AG101" s="1">
        <v>179</v>
      </c>
      <c r="AH101" s="1">
        <v>49</v>
      </c>
      <c r="AI101" s="1">
        <v>102876.15</v>
      </c>
      <c r="AJ101" s="1">
        <v>289167.46000000002</v>
      </c>
      <c r="AK101" s="1">
        <v>198</v>
      </c>
      <c r="AL101" s="1">
        <v>805</v>
      </c>
    </row>
    <row r="102" spans="31:38" x14ac:dyDescent="0.25">
      <c r="AE102" s="1" t="s">
        <v>73</v>
      </c>
      <c r="AF102" s="1" t="s">
        <v>53</v>
      </c>
      <c r="AG102" s="1">
        <v>183</v>
      </c>
      <c r="AH102" s="1">
        <v>23</v>
      </c>
      <c r="AI102" s="1">
        <v>36405</v>
      </c>
      <c r="AJ102" s="1">
        <v>22984.32</v>
      </c>
      <c r="AK102" s="1">
        <v>189</v>
      </c>
      <c r="AL102" s="1">
        <v>94</v>
      </c>
    </row>
    <row r="103" spans="31:38" x14ac:dyDescent="0.25">
      <c r="AE103" s="1" t="s">
        <v>25</v>
      </c>
      <c r="AF103" s="1" t="s">
        <v>53</v>
      </c>
      <c r="AG103" s="1">
        <v>83</v>
      </c>
      <c r="AH103" s="1">
        <v>62</v>
      </c>
      <c r="AI103" s="1">
        <v>16789.98</v>
      </c>
      <c r="AJ103" s="1">
        <v>660980.28</v>
      </c>
      <c r="AK103" s="1">
        <v>83</v>
      </c>
      <c r="AL103" s="1">
        <v>2293</v>
      </c>
    </row>
    <row r="104" spans="31:38" x14ac:dyDescent="0.25">
      <c r="AE104" s="1" t="s">
        <v>26</v>
      </c>
      <c r="AF104" s="1" t="s">
        <v>53</v>
      </c>
      <c r="AG104" s="1">
        <v>201</v>
      </c>
      <c r="AH104" s="1">
        <v>150</v>
      </c>
      <c r="AI104" s="1">
        <v>42127.97</v>
      </c>
      <c r="AJ104" s="1">
        <v>368726.34</v>
      </c>
      <c r="AK104" s="1">
        <v>203</v>
      </c>
      <c r="AL104" s="1">
        <v>1446</v>
      </c>
    </row>
    <row r="105" spans="31:38" x14ac:dyDescent="0.25">
      <c r="AE105" s="1" t="s">
        <v>74</v>
      </c>
      <c r="AF105" s="1" t="s">
        <v>53</v>
      </c>
      <c r="AG105" s="1">
        <v>194</v>
      </c>
      <c r="AH105" s="1">
        <v>216</v>
      </c>
      <c r="AI105" s="1">
        <v>49056.95</v>
      </c>
      <c r="AJ105" s="1">
        <v>5206100.92</v>
      </c>
      <c r="AK105" s="1">
        <v>198</v>
      </c>
      <c r="AL105" s="1">
        <v>17562</v>
      </c>
    </row>
    <row r="106" spans="31:38" x14ac:dyDescent="0.25">
      <c r="AE106" s="1" t="s">
        <v>75</v>
      </c>
      <c r="AF106" s="1" t="s">
        <v>53</v>
      </c>
      <c r="AG106" s="1">
        <v>114</v>
      </c>
      <c r="AH106" s="1">
        <v>28</v>
      </c>
      <c r="AI106" s="1">
        <v>22390.23</v>
      </c>
      <c r="AJ106" s="1">
        <v>1026521.52</v>
      </c>
      <c r="AK106" s="1">
        <v>123</v>
      </c>
      <c r="AL106" s="1">
        <v>4266</v>
      </c>
    </row>
    <row r="107" spans="31:38" x14ac:dyDescent="0.25">
      <c r="AE107" s="1" t="s">
        <v>27</v>
      </c>
      <c r="AF107" s="1" t="s">
        <v>53</v>
      </c>
      <c r="AG107" s="1">
        <v>450</v>
      </c>
      <c r="AH107" s="1">
        <v>148</v>
      </c>
      <c r="AI107" s="1">
        <v>79789.84</v>
      </c>
      <c r="AJ107" s="1">
        <v>45965038.670000002</v>
      </c>
      <c r="AK107" s="1">
        <v>452</v>
      </c>
      <c r="AL107" s="1">
        <v>163686</v>
      </c>
    </row>
    <row r="108" spans="31:38" x14ac:dyDescent="0.25">
      <c r="AE108" s="1" t="s">
        <v>28</v>
      </c>
      <c r="AF108" s="1" t="s">
        <v>53</v>
      </c>
      <c r="AG108" s="1">
        <v>563</v>
      </c>
      <c r="AH108" s="1">
        <v>431</v>
      </c>
      <c r="AI108" s="1">
        <v>155004.97</v>
      </c>
      <c r="AJ108" s="1">
        <v>1152211.93</v>
      </c>
      <c r="AK108" s="1">
        <v>565</v>
      </c>
      <c r="AL108" s="1">
        <v>4019</v>
      </c>
    </row>
    <row r="109" spans="31:38" x14ac:dyDescent="0.25">
      <c r="AE109" s="1" t="s">
        <v>29</v>
      </c>
      <c r="AF109" s="1" t="s">
        <v>53</v>
      </c>
      <c r="AG109" s="1">
        <v>447</v>
      </c>
      <c r="AH109" s="1">
        <v>106</v>
      </c>
      <c r="AI109" s="1">
        <v>104625.46</v>
      </c>
      <c r="AJ109" s="1">
        <v>280945.59000000003</v>
      </c>
      <c r="AK109" s="1">
        <v>453</v>
      </c>
      <c r="AL109" s="1">
        <v>1036</v>
      </c>
    </row>
    <row r="110" spans="31:38" x14ac:dyDescent="0.25">
      <c r="AE110" s="1" t="s">
        <v>30</v>
      </c>
      <c r="AF110" s="1" t="s">
        <v>53</v>
      </c>
      <c r="AG110" s="1">
        <v>175</v>
      </c>
      <c r="AH110" s="1">
        <v>84</v>
      </c>
      <c r="AI110" s="1">
        <v>49139.05</v>
      </c>
      <c r="AJ110" s="1">
        <v>1070018.33</v>
      </c>
      <c r="AK110" s="1">
        <v>175</v>
      </c>
      <c r="AL110" s="1">
        <v>3603</v>
      </c>
    </row>
    <row r="111" spans="31:38" x14ac:dyDescent="0.25">
      <c r="AE111" s="1" t="s">
        <v>76</v>
      </c>
      <c r="AF111" s="1" t="s">
        <v>53</v>
      </c>
      <c r="AG111" s="1">
        <v>285</v>
      </c>
      <c r="AH111" s="1">
        <v>61</v>
      </c>
      <c r="AI111" s="1">
        <v>65888.240000000005</v>
      </c>
      <c r="AJ111" s="1">
        <v>81286.080000000002</v>
      </c>
      <c r="AK111" s="1">
        <v>297</v>
      </c>
      <c r="AL111" s="1">
        <v>363</v>
      </c>
    </row>
    <row r="112" spans="31:38" x14ac:dyDescent="0.25">
      <c r="AE112" s="1" t="s">
        <v>31</v>
      </c>
      <c r="AF112" s="1" t="s">
        <v>53</v>
      </c>
      <c r="AG112" s="1">
        <v>209</v>
      </c>
      <c r="AH112" s="1">
        <v>51</v>
      </c>
      <c r="AI112" s="1">
        <v>58965.23</v>
      </c>
      <c r="AJ112" s="1">
        <v>130827.28</v>
      </c>
      <c r="AK112" s="1">
        <v>217</v>
      </c>
      <c r="AL112" s="1">
        <v>432</v>
      </c>
    </row>
    <row r="113" spans="31:38" x14ac:dyDescent="0.25">
      <c r="AE113" s="1" t="s">
        <v>32</v>
      </c>
      <c r="AF113" s="1" t="s">
        <v>53</v>
      </c>
      <c r="AG113" s="1">
        <v>605</v>
      </c>
      <c r="AH113" s="1">
        <v>304</v>
      </c>
      <c r="AI113" s="1">
        <v>124923.69</v>
      </c>
      <c r="AJ113" s="1">
        <v>1135905.1499999999</v>
      </c>
      <c r="AK113" s="1">
        <v>615</v>
      </c>
      <c r="AL113" s="1">
        <v>4185</v>
      </c>
    </row>
    <row r="114" spans="31:38" x14ac:dyDescent="0.25">
      <c r="AE114" s="1" t="s">
        <v>77</v>
      </c>
      <c r="AF114" s="1" t="s">
        <v>53</v>
      </c>
      <c r="AG114" s="1">
        <v>24</v>
      </c>
      <c r="AH114" s="1">
        <v>2</v>
      </c>
      <c r="AI114" s="1">
        <v>3212.19</v>
      </c>
      <c r="AJ114" s="1">
        <v>21014.240000000002</v>
      </c>
      <c r="AK114" s="1">
        <v>25</v>
      </c>
      <c r="AL114" s="1">
        <v>278</v>
      </c>
    </row>
    <row r="115" spans="31:38" x14ac:dyDescent="0.25">
      <c r="AE115" s="1" t="s">
        <v>78</v>
      </c>
      <c r="AF115" s="1" t="s">
        <v>53</v>
      </c>
      <c r="AG115" s="1">
        <v>720</v>
      </c>
      <c r="AH115" s="1">
        <v>212</v>
      </c>
      <c r="AI115" s="1">
        <v>215730.64</v>
      </c>
      <c r="AJ115" s="1">
        <v>396371.87</v>
      </c>
      <c r="AK115" s="1">
        <v>733</v>
      </c>
      <c r="AL115" s="1">
        <v>1528</v>
      </c>
    </row>
    <row r="116" spans="31:38" x14ac:dyDescent="0.25">
      <c r="AE116" s="1" t="s">
        <v>33</v>
      </c>
      <c r="AF116" s="1" t="s">
        <v>53</v>
      </c>
      <c r="AG116" s="1">
        <v>226</v>
      </c>
      <c r="AH116" s="1">
        <v>52</v>
      </c>
      <c r="AI116" s="1">
        <v>72770.149999999994</v>
      </c>
      <c r="AJ116" s="1">
        <v>120367.13</v>
      </c>
      <c r="AK116" s="1">
        <v>226</v>
      </c>
      <c r="AL116" s="1">
        <v>464</v>
      </c>
    </row>
    <row r="117" spans="31:38" x14ac:dyDescent="0.25">
      <c r="AE117" s="1" t="s">
        <v>34</v>
      </c>
      <c r="AF117" s="1" t="s">
        <v>53</v>
      </c>
      <c r="AG117" s="1">
        <v>323</v>
      </c>
      <c r="AH117" s="1">
        <v>266</v>
      </c>
      <c r="AI117" s="1">
        <v>89356.29</v>
      </c>
      <c r="AJ117" s="1">
        <v>1165163.3400000001</v>
      </c>
      <c r="AK117" s="1">
        <v>324</v>
      </c>
      <c r="AL117" s="1">
        <v>3924</v>
      </c>
    </row>
    <row r="118" spans="31:38" x14ac:dyDescent="0.25">
      <c r="AE118" s="1" t="s">
        <v>35</v>
      </c>
      <c r="AF118" s="1" t="s">
        <v>53</v>
      </c>
      <c r="AG118" s="1">
        <v>155</v>
      </c>
      <c r="AH118" s="1">
        <v>81</v>
      </c>
      <c r="AI118" s="1">
        <v>54524.25</v>
      </c>
      <c r="AJ118" s="1">
        <v>198209.11</v>
      </c>
      <c r="AK118" s="1">
        <v>156</v>
      </c>
      <c r="AL118" s="1">
        <v>656</v>
      </c>
    </row>
    <row r="119" spans="31:38" x14ac:dyDescent="0.25">
      <c r="AE119" s="1" t="s">
        <v>79</v>
      </c>
      <c r="AF119" s="1" t="s">
        <v>53</v>
      </c>
      <c r="AG119" s="1">
        <v>211</v>
      </c>
      <c r="AH119" s="1">
        <v>77</v>
      </c>
      <c r="AI119" s="1">
        <v>41150</v>
      </c>
      <c r="AJ119" s="1">
        <v>93036</v>
      </c>
      <c r="AK119" s="1">
        <v>218</v>
      </c>
      <c r="AL119" s="1">
        <v>293</v>
      </c>
    </row>
    <row r="120" spans="31:38" x14ac:dyDescent="0.25">
      <c r="AE120" s="1" t="s">
        <v>36</v>
      </c>
      <c r="AF120" s="1" t="s">
        <v>53</v>
      </c>
      <c r="AG120" s="1">
        <v>181</v>
      </c>
      <c r="AH120" s="1">
        <v>94</v>
      </c>
      <c r="AI120" s="1">
        <v>70484.14</v>
      </c>
      <c r="AJ120" s="1">
        <v>168952.66</v>
      </c>
      <c r="AK120" s="1">
        <v>189</v>
      </c>
      <c r="AL120" s="1">
        <v>449</v>
      </c>
    </row>
    <row r="121" spans="31:38" x14ac:dyDescent="0.25">
      <c r="AE121" s="1" t="s">
        <v>80</v>
      </c>
      <c r="AF121" s="1" t="s">
        <v>53</v>
      </c>
      <c r="AG121" s="1">
        <v>1050</v>
      </c>
      <c r="AH121" s="1">
        <v>485</v>
      </c>
      <c r="AI121" s="1">
        <v>422022.13</v>
      </c>
      <c r="AJ121" s="1">
        <v>761879.74</v>
      </c>
      <c r="AK121" s="1">
        <v>1067</v>
      </c>
      <c r="AL121" s="1">
        <v>2218</v>
      </c>
    </row>
    <row r="122" spans="31:38" x14ac:dyDescent="0.25">
      <c r="AE122" s="1" t="s">
        <v>37</v>
      </c>
      <c r="AF122" s="1" t="s">
        <v>53</v>
      </c>
      <c r="AG122" s="1">
        <v>259</v>
      </c>
      <c r="AH122" s="1">
        <v>142</v>
      </c>
      <c r="AI122" s="1">
        <v>82718.37</v>
      </c>
      <c r="AJ122" s="1">
        <v>264736.09000000003</v>
      </c>
      <c r="AK122" s="1">
        <v>261</v>
      </c>
      <c r="AL122" s="1">
        <v>763</v>
      </c>
    </row>
    <row r="123" spans="31:38" x14ac:dyDescent="0.25">
      <c r="AE123" s="1" t="s">
        <v>38</v>
      </c>
      <c r="AF123" s="1" t="s">
        <v>53</v>
      </c>
      <c r="AG123" s="1">
        <v>165</v>
      </c>
      <c r="AH123" s="1">
        <v>71</v>
      </c>
      <c r="AI123" s="1">
        <v>55702.02</v>
      </c>
      <c r="AJ123" s="1">
        <v>85875.06</v>
      </c>
      <c r="AK123" s="1">
        <v>167</v>
      </c>
      <c r="AL123" s="1">
        <v>301</v>
      </c>
    </row>
    <row r="124" spans="31:38" x14ac:dyDescent="0.25">
      <c r="AE124" s="1" t="s">
        <v>39</v>
      </c>
      <c r="AF124" s="1" t="s">
        <v>53</v>
      </c>
      <c r="AG124" s="1">
        <v>148</v>
      </c>
      <c r="AH124" s="1">
        <v>126</v>
      </c>
      <c r="AI124" s="1">
        <v>61315.65</v>
      </c>
      <c r="AJ124" s="1">
        <v>335213.56</v>
      </c>
      <c r="AK124" s="1">
        <v>150</v>
      </c>
      <c r="AL124" s="1">
        <v>787</v>
      </c>
    </row>
    <row r="125" spans="31:38" x14ac:dyDescent="0.25">
      <c r="AE125" s="1" t="s">
        <v>81</v>
      </c>
      <c r="AF125" s="1" t="s">
        <v>53</v>
      </c>
      <c r="AG125" s="1">
        <v>731</v>
      </c>
      <c r="AH125" s="1">
        <v>245</v>
      </c>
      <c r="AI125" s="1">
        <v>358000.81</v>
      </c>
      <c r="AJ125" s="1">
        <v>700678.45</v>
      </c>
      <c r="AK125" s="1">
        <v>796</v>
      </c>
      <c r="AL125" s="1">
        <v>2298</v>
      </c>
    </row>
    <row r="126" spans="31:38" x14ac:dyDescent="0.25">
      <c r="AE126" s="1" t="s">
        <v>40</v>
      </c>
      <c r="AF126" s="1" t="s">
        <v>53</v>
      </c>
      <c r="AG126" s="1">
        <v>161</v>
      </c>
      <c r="AH126" s="1">
        <v>102</v>
      </c>
      <c r="AI126" s="1">
        <v>55809.34</v>
      </c>
      <c r="AJ126" s="1">
        <v>134142.82999999999</v>
      </c>
      <c r="AK126" s="1">
        <v>166</v>
      </c>
      <c r="AL126" s="1">
        <v>476</v>
      </c>
    </row>
    <row r="127" spans="31:38" x14ac:dyDescent="0.25">
      <c r="AE127" s="1" t="s">
        <v>82</v>
      </c>
      <c r="AF127" s="1" t="s">
        <v>53</v>
      </c>
      <c r="AG127" s="1">
        <v>110</v>
      </c>
      <c r="AH127" s="1">
        <v>146</v>
      </c>
      <c r="AI127" s="1">
        <v>34210.370000000003</v>
      </c>
      <c r="AJ127" s="1">
        <v>279235.65999999997</v>
      </c>
      <c r="AK127" s="1">
        <v>113</v>
      </c>
      <c r="AL127" s="1">
        <v>785</v>
      </c>
    </row>
    <row r="128" spans="31:38" x14ac:dyDescent="0.25">
      <c r="AE128" s="1" t="s">
        <v>83</v>
      </c>
      <c r="AF128" s="1" t="s">
        <v>53</v>
      </c>
      <c r="AG128" s="1">
        <v>4</v>
      </c>
      <c r="AH128" s="1">
        <v>3</v>
      </c>
      <c r="AI128" s="1">
        <v>19824.169999999998</v>
      </c>
      <c r="AJ128" s="1">
        <v>414639.14</v>
      </c>
      <c r="AK128" s="1">
        <v>4</v>
      </c>
      <c r="AL128" s="1">
        <v>75</v>
      </c>
    </row>
    <row r="129" spans="31:38" x14ac:dyDescent="0.25">
      <c r="AE129" s="1" t="s">
        <v>84</v>
      </c>
      <c r="AF129" s="1" t="s">
        <v>53</v>
      </c>
      <c r="AG129" s="1">
        <v>316</v>
      </c>
      <c r="AH129" s="1">
        <v>183</v>
      </c>
      <c r="AI129" s="1">
        <v>109724.08</v>
      </c>
      <c r="AJ129" s="1">
        <v>420334.42</v>
      </c>
      <c r="AK129" s="1">
        <v>323</v>
      </c>
      <c r="AL129" s="1">
        <v>1331</v>
      </c>
    </row>
    <row r="130" spans="31:38" x14ac:dyDescent="0.25">
      <c r="AE130" s="1" t="s">
        <v>85</v>
      </c>
      <c r="AF130" s="1" t="s">
        <v>53</v>
      </c>
      <c r="AG130" s="1">
        <v>182</v>
      </c>
      <c r="AH130" s="1">
        <v>92</v>
      </c>
      <c r="AI130" s="1">
        <v>52832.12</v>
      </c>
      <c r="AJ130" s="1">
        <v>150298.31</v>
      </c>
      <c r="AK130" s="1">
        <v>186</v>
      </c>
      <c r="AL130" s="1">
        <v>492</v>
      </c>
    </row>
    <row r="131" spans="31:38" x14ac:dyDescent="0.25">
      <c r="AE131" s="1" t="s">
        <v>86</v>
      </c>
      <c r="AF131" s="1" t="s">
        <v>53</v>
      </c>
      <c r="AG131" s="1">
        <v>230</v>
      </c>
      <c r="AH131" s="1">
        <v>59</v>
      </c>
      <c r="AI131" s="1">
        <v>37458.449999999997</v>
      </c>
      <c r="AJ131" s="1">
        <v>62951.22</v>
      </c>
      <c r="AK131" s="1">
        <v>234</v>
      </c>
      <c r="AL131" s="1">
        <v>269</v>
      </c>
    </row>
    <row r="132" spans="31:38" x14ac:dyDescent="0.25">
      <c r="AE132" s="1" t="s">
        <v>41</v>
      </c>
      <c r="AF132" s="1" t="s">
        <v>53</v>
      </c>
      <c r="AG132" s="1">
        <v>160</v>
      </c>
      <c r="AH132" s="1">
        <v>53</v>
      </c>
      <c r="AI132" s="1">
        <v>59779.839999999997</v>
      </c>
      <c r="AJ132" s="1">
        <v>66956.81</v>
      </c>
      <c r="AK132" s="1">
        <v>169</v>
      </c>
      <c r="AL132" s="1">
        <v>220</v>
      </c>
    </row>
    <row r="133" spans="31:38" x14ac:dyDescent="0.25">
      <c r="AE133" s="1" t="s">
        <v>42</v>
      </c>
      <c r="AF133" s="1" t="s">
        <v>53</v>
      </c>
      <c r="AG133" s="1">
        <v>158</v>
      </c>
      <c r="AH133" s="1">
        <v>42</v>
      </c>
      <c r="AI133" s="1">
        <v>41060.589999999997</v>
      </c>
      <c r="AJ133" s="1">
        <v>104225.13</v>
      </c>
      <c r="AK133" s="1">
        <v>160</v>
      </c>
      <c r="AL133" s="1">
        <v>403</v>
      </c>
    </row>
    <row r="134" spans="31:38" x14ac:dyDescent="0.25">
      <c r="AE134" s="1" t="s">
        <v>87</v>
      </c>
      <c r="AF134" s="1" t="s">
        <v>53</v>
      </c>
      <c r="AG134" s="1">
        <v>170</v>
      </c>
      <c r="AH134" s="1">
        <v>60</v>
      </c>
      <c r="AI134" s="1">
        <v>39501.599999999999</v>
      </c>
      <c r="AJ134" s="1">
        <v>490160.17</v>
      </c>
      <c r="AK134" s="1">
        <v>176</v>
      </c>
      <c r="AL134" s="1">
        <v>1707</v>
      </c>
    </row>
    <row r="135" spans="31:38" x14ac:dyDescent="0.25">
      <c r="AE135" s="1" t="s">
        <v>88</v>
      </c>
      <c r="AF135" s="1" t="s">
        <v>53</v>
      </c>
      <c r="AG135" s="1">
        <v>898</v>
      </c>
      <c r="AH135" s="1">
        <v>490</v>
      </c>
      <c r="AI135" s="1">
        <v>280585.67</v>
      </c>
      <c r="AJ135" s="1">
        <v>2594992.15</v>
      </c>
      <c r="AK135" s="1">
        <v>901</v>
      </c>
      <c r="AL135" s="1">
        <v>8726</v>
      </c>
    </row>
    <row r="136" spans="31:38" x14ac:dyDescent="0.25">
      <c r="AE136" s="1" t="s">
        <v>44</v>
      </c>
      <c r="AF136" s="1" t="s">
        <v>53</v>
      </c>
      <c r="AG136" s="1">
        <v>235</v>
      </c>
      <c r="AH136" s="1">
        <v>242</v>
      </c>
      <c r="AI136" s="1">
        <v>49162.19</v>
      </c>
      <c r="AJ136" s="1">
        <v>1156446.21</v>
      </c>
      <c r="AK136" s="1">
        <v>235</v>
      </c>
      <c r="AL136" s="1">
        <v>4023</v>
      </c>
    </row>
    <row r="137" spans="31:38" x14ac:dyDescent="0.25">
      <c r="AE137" s="1" t="s">
        <v>45</v>
      </c>
      <c r="AF137" s="1" t="s">
        <v>53</v>
      </c>
      <c r="AG137" s="1">
        <v>502</v>
      </c>
      <c r="AH137" s="1">
        <v>140</v>
      </c>
      <c r="AI137" s="1">
        <v>177411.36</v>
      </c>
      <c r="AJ137" s="1">
        <v>217838.73</v>
      </c>
      <c r="AK137" s="1">
        <v>520</v>
      </c>
      <c r="AL137" s="1">
        <v>661</v>
      </c>
    </row>
    <row r="138" spans="31:38" x14ac:dyDescent="0.25">
      <c r="AE138" s="1" t="s">
        <v>46</v>
      </c>
      <c r="AF138" s="1" t="s">
        <v>53</v>
      </c>
      <c r="AG138" s="1">
        <v>370</v>
      </c>
      <c r="AH138" s="1">
        <v>99</v>
      </c>
      <c r="AI138" s="1">
        <v>91210.43</v>
      </c>
      <c r="AJ138" s="1">
        <v>135836.06</v>
      </c>
      <c r="AK138" s="1">
        <v>376</v>
      </c>
      <c r="AL138" s="1">
        <v>521</v>
      </c>
    </row>
    <row r="139" spans="31:38" x14ac:dyDescent="0.25">
      <c r="AE139" s="1" t="s">
        <v>89</v>
      </c>
      <c r="AF139" s="1" t="s">
        <v>53</v>
      </c>
      <c r="AG139" s="1">
        <v>456</v>
      </c>
      <c r="AH139" s="1">
        <v>83</v>
      </c>
      <c r="AI139" s="1">
        <v>116901.59</v>
      </c>
      <c r="AJ139" s="1">
        <v>368855.8</v>
      </c>
      <c r="AK139" s="1">
        <v>464</v>
      </c>
      <c r="AL139" s="1">
        <v>1309</v>
      </c>
    </row>
    <row r="140" spans="31:38" x14ac:dyDescent="0.25">
      <c r="AE140" s="1" t="s">
        <v>90</v>
      </c>
      <c r="AF140" s="1" t="s">
        <v>53</v>
      </c>
      <c r="AG140" s="1">
        <v>317</v>
      </c>
      <c r="AH140" s="1">
        <v>105</v>
      </c>
      <c r="AI140" s="1">
        <v>101625.02</v>
      </c>
      <c r="AJ140" s="1">
        <v>200856.82</v>
      </c>
      <c r="AK140" s="1">
        <v>319</v>
      </c>
      <c r="AL140" s="1">
        <v>647</v>
      </c>
    </row>
    <row r="141" spans="31:38" x14ac:dyDescent="0.25">
      <c r="AE141" s="1" t="s">
        <v>47</v>
      </c>
      <c r="AF141" s="1" t="s">
        <v>53</v>
      </c>
      <c r="AG141" s="1">
        <v>106</v>
      </c>
      <c r="AH141" s="1">
        <v>25</v>
      </c>
      <c r="AI141" s="1">
        <v>28126.2</v>
      </c>
      <c r="AJ141" s="1">
        <v>71466.59</v>
      </c>
      <c r="AK141" s="1">
        <v>106</v>
      </c>
      <c r="AL141" s="1">
        <v>256</v>
      </c>
    </row>
    <row r="142" spans="31:38" x14ac:dyDescent="0.25">
      <c r="AE142" s="1" t="s">
        <v>48</v>
      </c>
      <c r="AF142" s="1" t="s">
        <v>53</v>
      </c>
      <c r="AG142" s="1">
        <v>274</v>
      </c>
      <c r="AH142" s="1">
        <v>61</v>
      </c>
      <c r="AI142" s="1">
        <v>71239.839999999997</v>
      </c>
      <c r="AJ142" s="1">
        <v>189787.44</v>
      </c>
      <c r="AK142" s="1">
        <v>275</v>
      </c>
      <c r="AL142" s="1">
        <v>674</v>
      </c>
    </row>
    <row r="143" spans="31:38" x14ac:dyDescent="0.25">
      <c r="AE143" s="1" t="s">
        <v>91</v>
      </c>
      <c r="AF143" s="1" t="s">
        <v>53</v>
      </c>
      <c r="AG143" s="1">
        <v>281</v>
      </c>
      <c r="AH143" s="1">
        <v>307</v>
      </c>
      <c r="AI143" s="1">
        <v>60877.13</v>
      </c>
      <c r="AJ143" s="1">
        <v>949509.4</v>
      </c>
      <c r="AK143" s="1">
        <v>282</v>
      </c>
      <c r="AL143" s="1">
        <v>3258</v>
      </c>
    </row>
    <row r="144" spans="31:38" x14ac:dyDescent="0.25">
      <c r="AE144" s="1" t="s">
        <v>49</v>
      </c>
      <c r="AF144" s="1" t="s">
        <v>53</v>
      </c>
      <c r="AG144" s="1">
        <v>287</v>
      </c>
      <c r="AH144" s="1">
        <v>233</v>
      </c>
      <c r="AI144" s="1">
        <v>72437.100000000006</v>
      </c>
      <c r="AJ144" s="1">
        <v>1139161.6499999999</v>
      </c>
      <c r="AK144" s="1">
        <v>296</v>
      </c>
      <c r="AL144" s="1">
        <v>3867</v>
      </c>
    </row>
    <row r="145" spans="31:38" x14ac:dyDescent="0.25">
      <c r="AE145" s="1" t="s">
        <v>92</v>
      </c>
      <c r="AF145" s="1" t="s">
        <v>53</v>
      </c>
      <c r="AG145" s="1">
        <v>159</v>
      </c>
      <c r="AH145" s="1">
        <v>137</v>
      </c>
      <c r="AI145" s="1">
        <v>37292.43</v>
      </c>
      <c r="AJ145" s="1">
        <v>666280.03</v>
      </c>
      <c r="AK145" s="1">
        <v>160</v>
      </c>
      <c r="AL145" s="1">
        <v>2334</v>
      </c>
    </row>
    <row r="146" spans="31:38" x14ac:dyDescent="0.25">
      <c r="AE146" s="1" t="s">
        <v>93</v>
      </c>
      <c r="AF146" s="1" t="s">
        <v>53</v>
      </c>
      <c r="AG146" s="1">
        <v>710</v>
      </c>
      <c r="AH146" s="1">
        <v>92</v>
      </c>
      <c r="AI146" s="1">
        <v>154791.17000000001</v>
      </c>
      <c r="AJ146" s="1">
        <v>206841.63</v>
      </c>
      <c r="AK146" s="1">
        <v>744</v>
      </c>
      <c r="AL146" s="1">
        <v>878</v>
      </c>
    </row>
    <row r="147" spans="31:38" x14ac:dyDescent="0.25">
      <c r="AE147" s="1" t="s">
        <v>94</v>
      </c>
      <c r="AF147" s="1" t="s">
        <v>53</v>
      </c>
      <c r="AG147" s="1">
        <v>1365</v>
      </c>
      <c r="AH147" s="1">
        <v>117</v>
      </c>
      <c r="AI147" s="1">
        <v>315146.57</v>
      </c>
      <c r="AJ147" s="1">
        <v>243750.37</v>
      </c>
      <c r="AK147" s="1">
        <v>1438</v>
      </c>
      <c r="AL147" s="1">
        <v>621</v>
      </c>
    </row>
    <row r="148" spans="31:38" x14ac:dyDescent="0.25">
      <c r="AE148" s="1" t="s">
        <v>95</v>
      </c>
      <c r="AF148" s="1" t="s">
        <v>53</v>
      </c>
      <c r="AG148" s="1">
        <v>575</v>
      </c>
      <c r="AH148" s="1">
        <v>126</v>
      </c>
      <c r="AI148" s="1">
        <v>107766.99</v>
      </c>
      <c r="AJ148" s="1">
        <v>630085.77</v>
      </c>
      <c r="AK148" s="1">
        <v>581</v>
      </c>
      <c r="AL148" s="1">
        <v>2432</v>
      </c>
    </row>
    <row r="149" spans="31:38" x14ac:dyDescent="0.25">
      <c r="AE149" s="1" t="s">
        <v>8</v>
      </c>
      <c r="AF149" s="1" t="s">
        <v>96</v>
      </c>
      <c r="AG149" s="1">
        <v>273</v>
      </c>
      <c r="AH149" s="1">
        <v>80</v>
      </c>
      <c r="AI149" s="1">
        <v>60365.2</v>
      </c>
      <c r="AJ149" s="1">
        <v>116087.61</v>
      </c>
      <c r="AK149" s="1">
        <v>277</v>
      </c>
      <c r="AL149" s="1">
        <v>427</v>
      </c>
    </row>
    <row r="150" spans="31:38" x14ac:dyDescent="0.25">
      <c r="AE150" s="1" t="s">
        <v>10</v>
      </c>
      <c r="AF150" s="1" t="s">
        <v>96</v>
      </c>
      <c r="AG150" s="1">
        <v>254</v>
      </c>
      <c r="AH150" s="1">
        <v>50</v>
      </c>
      <c r="AI150" s="1">
        <v>84851.03</v>
      </c>
      <c r="AJ150" s="1">
        <v>42708.82</v>
      </c>
      <c r="AK150" s="1">
        <v>292</v>
      </c>
      <c r="AL150" s="1">
        <v>156</v>
      </c>
    </row>
    <row r="151" spans="31:38" x14ac:dyDescent="0.25">
      <c r="AE151" s="1" t="s">
        <v>11</v>
      </c>
      <c r="AF151" s="1" t="s">
        <v>96</v>
      </c>
      <c r="AG151" s="1">
        <v>578</v>
      </c>
      <c r="AH151" s="1">
        <v>73</v>
      </c>
      <c r="AI151" s="1">
        <v>151482.88</v>
      </c>
      <c r="AJ151" s="1">
        <v>102079.29</v>
      </c>
      <c r="AK151" s="1">
        <v>599</v>
      </c>
      <c r="AL151" s="1">
        <v>355</v>
      </c>
    </row>
    <row r="152" spans="31:38" x14ac:dyDescent="0.25">
      <c r="AE152" s="1" t="s">
        <v>12</v>
      </c>
      <c r="AF152" s="1" t="s">
        <v>96</v>
      </c>
      <c r="AG152" s="1">
        <v>1664</v>
      </c>
      <c r="AH152" s="1">
        <v>196</v>
      </c>
      <c r="AI152" s="1">
        <v>476878.03</v>
      </c>
      <c r="AJ152" s="1">
        <v>256131.37</v>
      </c>
      <c r="AK152" s="1">
        <v>1712</v>
      </c>
      <c r="AL152" s="1">
        <v>921</v>
      </c>
    </row>
    <row r="153" spans="31:38" x14ac:dyDescent="0.25">
      <c r="AE153" s="1" t="s">
        <v>54</v>
      </c>
      <c r="AF153" s="1" t="s">
        <v>96</v>
      </c>
      <c r="AG153" s="1">
        <v>351</v>
      </c>
      <c r="AH153" s="1">
        <v>135</v>
      </c>
      <c r="AI153" s="1">
        <v>98970.1</v>
      </c>
      <c r="AJ153" s="1">
        <v>220840.97</v>
      </c>
      <c r="AK153" s="1">
        <v>354</v>
      </c>
      <c r="AL153" s="1">
        <v>773</v>
      </c>
    </row>
    <row r="154" spans="31:38" x14ac:dyDescent="0.25">
      <c r="AE154" s="1" t="s">
        <v>13</v>
      </c>
      <c r="AF154" s="1" t="s">
        <v>96</v>
      </c>
      <c r="AG154" s="1">
        <v>595</v>
      </c>
      <c r="AH154" s="1">
        <v>236</v>
      </c>
      <c r="AI154" s="1">
        <v>252866.57</v>
      </c>
      <c r="AJ154" s="1">
        <v>292842.33</v>
      </c>
      <c r="AK154" s="1">
        <v>611</v>
      </c>
      <c r="AL154" s="1">
        <v>855</v>
      </c>
    </row>
    <row r="155" spans="31:38" x14ac:dyDescent="0.25">
      <c r="AE155" s="1" t="s">
        <v>55</v>
      </c>
      <c r="AF155" s="1" t="s">
        <v>96</v>
      </c>
      <c r="AG155" s="1">
        <v>715</v>
      </c>
      <c r="AH155" s="1">
        <v>228</v>
      </c>
      <c r="AI155" s="1">
        <v>222541.91</v>
      </c>
      <c r="AJ155" s="1">
        <v>295316.34999999998</v>
      </c>
      <c r="AK155" s="1">
        <v>725</v>
      </c>
      <c r="AL155" s="1">
        <v>961</v>
      </c>
    </row>
    <row r="156" spans="31:38" x14ac:dyDescent="0.25">
      <c r="AE156" s="1" t="s">
        <v>56</v>
      </c>
      <c r="AF156" s="1" t="s">
        <v>96</v>
      </c>
      <c r="AG156" s="1">
        <v>831</v>
      </c>
      <c r="AH156" s="1">
        <v>151</v>
      </c>
      <c r="AI156" s="1">
        <v>226388.33</v>
      </c>
      <c r="AJ156" s="1">
        <v>146607.73000000001</v>
      </c>
      <c r="AK156" s="1">
        <v>846</v>
      </c>
      <c r="AL156" s="1">
        <v>474</v>
      </c>
    </row>
    <row r="157" spans="31:38" x14ac:dyDescent="0.25">
      <c r="AE157" s="1" t="s">
        <v>57</v>
      </c>
      <c r="AF157" s="1" t="s">
        <v>96</v>
      </c>
      <c r="AG157" s="1">
        <v>1219</v>
      </c>
      <c r="AH157" s="1">
        <v>170</v>
      </c>
      <c r="AI157" s="1">
        <v>352068.14</v>
      </c>
      <c r="AJ157" s="1">
        <v>174231.67</v>
      </c>
      <c r="AK157" s="1">
        <v>1242</v>
      </c>
      <c r="AL157" s="1">
        <v>576</v>
      </c>
    </row>
    <row r="158" spans="31:38" x14ac:dyDescent="0.25">
      <c r="AE158" s="1" t="s">
        <v>14</v>
      </c>
      <c r="AF158" s="1" t="s">
        <v>96</v>
      </c>
      <c r="AG158" s="1">
        <v>243</v>
      </c>
      <c r="AH158" s="1">
        <v>50</v>
      </c>
      <c r="AI158" s="1">
        <v>63203.839999999997</v>
      </c>
      <c r="AJ158" s="1">
        <v>38272.57</v>
      </c>
      <c r="AK158" s="1">
        <v>277</v>
      </c>
      <c r="AL158" s="1">
        <v>161</v>
      </c>
    </row>
    <row r="159" spans="31:38" x14ac:dyDescent="0.25">
      <c r="AE159" s="1" t="s">
        <v>15</v>
      </c>
      <c r="AF159" s="1" t="s">
        <v>96</v>
      </c>
      <c r="AG159" s="1">
        <v>660</v>
      </c>
      <c r="AH159" s="1">
        <v>110</v>
      </c>
      <c r="AI159" s="1">
        <v>137189.28</v>
      </c>
      <c r="AJ159" s="1">
        <v>126691.83</v>
      </c>
      <c r="AK159" s="1">
        <v>666</v>
      </c>
      <c r="AL159" s="1">
        <v>476</v>
      </c>
    </row>
    <row r="160" spans="31:38" x14ac:dyDescent="0.25">
      <c r="AE160" s="1" t="s">
        <v>16</v>
      </c>
      <c r="AF160" s="1" t="s">
        <v>96</v>
      </c>
      <c r="AG160" s="1">
        <v>241</v>
      </c>
      <c r="AH160" s="1">
        <v>47</v>
      </c>
      <c r="AI160" s="1">
        <v>64037.75</v>
      </c>
      <c r="AJ160" s="1">
        <v>61409.31</v>
      </c>
      <c r="AK160" s="1">
        <v>253</v>
      </c>
      <c r="AL160" s="1">
        <v>245</v>
      </c>
    </row>
    <row r="161" spans="31:38" x14ac:dyDescent="0.25">
      <c r="AE161" s="1" t="s">
        <v>17</v>
      </c>
      <c r="AF161" s="1" t="s">
        <v>96</v>
      </c>
      <c r="AG161" s="1">
        <v>577</v>
      </c>
      <c r="AH161" s="1">
        <v>498</v>
      </c>
      <c r="AI161" s="1">
        <v>82923.88</v>
      </c>
      <c r="AJ161" s="1">
        <v>847854.31</v>
      </c>
      <c r="AK161" s="1">
        <v>577</v>
      </c>
      <c r="AL161" s="1">
        <v>3202</v>
      </c>
    </row>
    <row r="162" spans="31:38" x14ac:dyDescent="0.25">
      <c r="AE162" s="1" t="s">
        <v>18</v>
      </c>
      <c r="AF162" s="1" t="s">
        <v>96</v>
      </c>
      <c r="AG162" s="1">
        <v>753</v>
      </c>
      <c r="AH162" s="1">
        <v>175</v>
      </c>
      <c r="AI162" s="1">
        <v>202713.93</v>
      </c>
      <c r="AJ162" s="1">
        <v>255517.63</v>
      </c>
      <c r="AK162" s="1">
        <v>762</v>
      </c>
      <c r="AL162" s="1">
        <v>921</v>
      </c>
    </row>
    <row r="163" spans="31:38" x14ac:dyDescent="0.25">
      <c r="AE163" s="1" t="s">
        <v>58</v>
      </c>
      <c r="AF163" s="1" t="s">
        <v>96</v>
      </c>
      <c r="AG163" s="1">
        <v>556</v>
      </c>
      <c r="AH163" s="1">
        <v>63</v>
      </c>
      <c r="AI163" s="1">
        <v>128045.28</v>
      </c>
      <c r="AJ163" s="1">
        <v>124353.07</v>
      </c>
      <c r="AK163" s="1">
        <v>560</v>
      </c>
      <c r="AL163" s="1">
        <v>425</v>
      </c>
    </row>
    <row r="164" spans="31:38" x14ac:dyDescent="0.25">
      <c r="AE164" s="1" t="s">
        <v>59</v>
      </c>
      <c r="AF164" s="1" t="s">
        <v>96</v>
      </c>
      <c r="AG164" s="1">
        <v>308</v>
      </c>
      <c r="AH164" s="1">
        <v>150</v>
      </c>
      <c r="AI164" s="1">
        <v>64499.73</v>
      </c>
      <c r="AJ164" s="1">
        <v>211779.32</v>
      </c>
      <c r="AK164" s="1">
        <v>311</v>
      </c>
      <c r="AL164" s="1">
        <v>816</v>
      </c>
    </row>
    <row r="165" spans="31:38" x14ac:dyDescent="0.25">
      <c r="AE165" s="1" t="s">
        <v>19</v>
      </c>
      <c r="AF165" s="1" t="s">
        <v>96</v>
      </c>
      <c r="AG165" s="1">
        <v>487</v>
      </c>
      <c r="AH165" s="1">
        <v>88</v>
      </c>
      <c r="AI165" s="1">
        <v>153335.54</v>
      </c>
      <c r="AJ165" s="1">
        <v>78038.490000000005</v>
      </c>
      <c r="AK165" s="1">
        <v>502</v>
      </c>
      <c r="AL165" s="1">
        <v>316</v>
      </c>
    </row>
    <row r="166" spans="31:38" x14ac:dyDescent="0.25">
      <c r="AE166" s="1" t="s">
        <v>60</v>
      </c>
      <c r="AF166" s="1" t="s">
        <v>96</v>
      </c>
      <c r="AG166" s="1">
        <v>281</v>
      </c>
      <c r="AH166" s="1">
        <v>39</v>
      </c>
      <c r="AI166" s="1">
        <v>72570.899999999994</v>
      </c>
      <c r="AJ166" s="1">
        <v>32452.14</v>
      </c>
      <c r="AK166" s="1">
        <v>292</v>
      </c>
      <c r="AL166" s="1">
        <v>134</v>
      </c>
    </row>
    <row r="167" spans="31:38" x14ac:dyDescent="0.25">
      <c r="AE167" s="1" t="s">
        <v>20</v>
      </c>
      <c r="AF167" s="1" t="s">
        <v>96</v>
      </c>
      <c r="AG167" s="1">
        <v>95</v>
      </c>
      <c r="AH167" s="1">
        <v>29</v>
      </c>
      <c r="AI167" s="1">
        <v>27704.29</v>
      </c>
      <c r="AJ167" s="1">
        <v>44845.74</v>
      </c>
      <c r="AK167" s="1">
        <v>95</v>
      </c>
      <c r="AL167" s="1">
        <v>165</v>
      </c>
    </row>
    <row r="168" spans="31:38" x14ac:dyDescent="0.25">
      <c r="AE168" s="1" t="s">
        <v>21</v>
      </c>
      <c r="AF168" s="1" t="s">
        <v>96</v>
      </c>
      <c r="AG168" s="1">
        <v>142</v>
      </c>
      <c r="AH168" s="1">
        <v>50</v>
      </c>
      <c r="AI168" s="1">
        <v>34592.83</v>
      </c>
      <c r="AJ168" s="1">
        <v>115427.85</v>
      </c>
      <c r="AK168" s="1">
        <v>142</v>
      </c>
      <c r="AL168" s="1">
        <v>383</v>
      </c>
    </row>
    <row r="169" spans="31:38" x14ac:dyDescent="0.25">
      <c r="AE169" s="1" t="s">
        <v>22</v>
      </c>
      <c r="AF169" s="1" t="s">
        <v>96</v>
      </c>
      <c r="AG169" s="1">
        <v>360</v>
      </c>
      <c r="AH169" s="1">
        <v>114</v>
      </c>
      <c r="AI169" s="1">
        <v>95133.97</v>
      </c>
      <c r="AJ169" s="1">
        <v>211317.6</v>
      </c>
      <c r="AK169" s="1">
        <v>365</v>
      </c>
      <c r="AL169" s="1">
        <v>747</v>
      </c>
    </row>
    <row r="170" spans="31:38" x14ac:dyDescent="0.25">
      <c r="AE170" s="1" t="s">
        <v>23</v>
      </c>
      <c r="AF170" s="1" t="s">
        <v>96</v>
      </c>
      <c r="AG170" s="1">
        <v>307</v>
      </c>
      <c r="AH170" s="1">
        <v>43</v>
      </c>
      <c r="AI170" s="1">
        <v>66633.789999999994</v>
      </c>
      <c r="AJ170" s="1">
        <v>59613.45</v>
      </c>
      <c r="AK170" s="1">
        <v>311</v>
      </c>
      <c r="AL170" s="1">
        <v>223</v>
      </c>
    </row>
    <row r="171" spans="31:38" x14ac:dyDescent="0.25">
      <c r="AE171" s="1" t="s">
        <v>24</v>
      </c>
      <c r="AF171" s="1" t="s">
        <v>96</v>
      </c>
      <c r="AG171" s="1">
        <v>515</v>
      </c>
      <c r="AH171" s="1">
        <v>119</v>
      </c>
      <c r="AI171" s="1">
        <v>146306.70000000001</v>
      </c>
      <c r="AJ171" s="1">
        <v>203688.81</v>
      </c>
      <c r="AK171" s="1">
        <v>536</v>
      </c>
      <c r="AL171" s="1">
        <v>695</v>
      </c>
    </row>
    <row r="172" spans="31:38" x14ac:dyDescent="0.25">
      <c r="AE172" s="1" t="s">
        <v>62</v>
      </c>
      <c r="AF172" s="1" t="s">
        <v>96</v>
      </c>
      <c r="AG172" s="1">
        <v>446</v>
      </c>
      <c r="AH172" s="1">
        <v>235</v>
      </c>
      <c r="AI172" s="1">
        <v>148422.14000000001</v>
      </c>
      <c r="AJ172" s="1">
        <v>410907.5</v>
      </c>
      <c r="AK172" s="1">
        <v>450</v>
      </c>
      <c r="AL172" s="1">
        <v>1316</v>
      </c>
    </row>
    <row r="173" spans="31:38" x14ac:dyDescent="0.25">
      <c r="AE173" s="1" t="s">
        <v>63</v>
      </c>
      <c r="AF173" s="1" t="s">
        <v>96</v>
      </c>
      <c r="AG173" s="1">
        <v>227</v>
      </c>
      <c r="AH173" s="1">
        <v>29</v>
      </c>
      <c r="AI173" s="1">
        <v>56354.34</v>
      </c>
      <c r="AJ173" s="1">
        <v>41609.74</v>
      </c>
      <c r="AK173" s="1">
        <v>228</v>
      </c>
      <c r="AL173" s="1">
        <v>115</v>
      </c>
    </row>
    <row r="174" spans="31:38" x14ac:dyDescent="0.25">
      <c r="AE174" s="1" t="s">
        <v>64</v>
      </c>
      <c r="AF174" s="1" t="s">
        <v>96</v>
      </c>
      <c r="AG174" s="1">
        <v>42</v>
      </c>
      <c r="AH174" s="1">
        <v>38</v>
      </c>
      <c r="AI174" s="1">
        <v>7437.23</v>
      </c>
      <c r="AJ174" s="1">
        <v>87820.24</v>
      </c>
      <c r="AK174" s="1">
        <v>44</v>
      </c>
      <c r="AL174" s="1">
        <v>317</v>
      </c>
    </row>
    <row r="175" spans="31:38" x14ac:dyDescent="0.25">
      <c r="AE175" s="1" t="s">
        <v>65</v>
      </c>
      <c r="AF175" s="1" t="s">
        <v>96</v>
      </c>
      <c r="AG175" s="1">
        <v>758</v>
      </c>
      <c r="AH175" s="1">
        <v>180</v>
      </c>
      <c r="AI175" s="1">
        <v>205399.91</v>
      </c>
      <c r="AJ175" s="1">
        <v>147733.03</v>
      </c>
      <c r="AK175" s="1">
        <v>783</v>
      </c>
      <c r="AL175" s="1">
        <v>598</v>
      </c>
    </row>
    <row r="176" spans="31:38" x14ac:dyDescent="0.25">
      <c r="AE176" s="1" t="s">
        <v>66</v>
      </c>
      <c r="AF176" s="1" t="s">
        <v>96</v>
      </c>
      <c r="AG176" s="1">
        <v>146</v>
      </c>
      <c r="AH176" s="1">
        <v>107</v>
      </c>
      <c r="AI176" s="1">
        <v>33620.160000000003</v>
      </c>
      <c r="AJ176" s="1">
        <v>312160.40999999997</v>
      </c>
      <c r="AK176" s="1">
        <v>149</v>
      </c>
      <c r="AL176" s="1">
        <v>843</v>
      </c>
    </row>
    <row r="177" spans="31:38" x14ac:dyDescent="0.25">
      <c r="AE177" s="1" t="s">
        <v>67</v>
      </c>
      <c r="AF177" s="1" t="s">
        <v>96</v>
      </c>
      <c r="AG177" s="1">
        <v>72</v>
      </c>
      <c r="AH177" s="1">
        <v>12</v>
      </c>
      <c r="AI177" s="1">
        <v>14086.2</v>
      </c>
      <c r="AJ177" s="1">
        <v>9875.01</v>
      </c>
      <c r="AK177" s="1">
        <v>80</v>
      </c>
      <c r="AL177" s="1">
        <v>37</v>
      </c>
    </row>
    <row r="178" spans="31:38" x14ac:dyDescent="0.25">
      <c r="AE178" s="1" t="s">
        <v>25</v>
      </c>
      <c r="AF178" s="1" t="s">
        <v>96</v>
      </c>
      <c r="AG178" s="1">
        <v>285</v>
      </c>
      <c r="AH178" s="1">
        <v>94</v>
      </c>
      <c r="AI178" s="1">
        <v>56467.74</v>
      </c>
      <c r="AJ178" s="1">
        <v>164541.29</v>
      </c>
      <c r="AK178" s="1">
        <v>290</v>
      </c>
      <c r="AL178" s="1">
        <v>624</v>
      </c>
    </row>
    <row r="179" spans="31:38" x14ac:dyDescent="0.25">
      <c r="AE179" s="1" t="s">
        <v>26</v>
      </c>
      <c r="AF179" s="1" t="s">
        <v>96</v>
      </c>
      <c r="AG179" s="1">
        <v>304</v>
      </c>
      <c r="AH179" s="1">
        <v>190</v>
      </c>
      <c r="AI179" s="1">
        <v>64242.62</v>
      </c>
      <c r="AJ179" s="1">
        <v>304252.21000000002</v>
      </c>
      <c r="AK179" s="1">
        <v>305</v>
      </c>
      <c r="AL179" s="1">
        <v>1123</v>
      </c>
    </row>
    <row r="180" spans="31:38" x14ac:dyDescent="0.25">
      <c r="AE180" s="1" t="s">
        <v>27</v>
      </c>
      <c r="AF180" s="1" t="s">
        <v>96</v>
      </c>
      <c r="AG180" s="1">
        <v>887</v>
      </c>
      <c r="AH180" s="1">
        <v>175</v>
      </c>
      <c r="AI180" s="1">
        <v>158521.67000000001</v>
      </c>
      <c r="AJ180" s="1">
        <v>224762.27</v>
      </c>
      <c r="AK180" s="1">
        <v>887</v>
      </c>
      <c r="AL180" s="1">
        <v>803</v>
      </c>
    </row>
    <row r="181" spans="31:38" x14ac:dyDescent="0.25">
      <c r="AE181" s="1" t="s">
        <v>28</v>
      </c>
      <c r="AF181" s="1" t="s">
        <v>96</v>
      </c>
      <c r="AG181" s="1">
        <v>992</v>
      </c>
      <c r="AH181" s="1">
        <v>410</v>
      </c>
      <c r="AI181" s="1">
        <v>296380.75</v>
      </c>
      <c r="AJ181" s="1">
        <v>656989.04</v>
      </c>
      <c r="AK181" s="1">
        <v>1035</v>
      </c>
      <c r="AL181" s="1">
        <v>2212</v>
      </c>
    </row>
    <row r="182" spans="31:38" x14ac:dyDescent="0.25">
      <c r="AE182" s="1" t="s">
        <v>29</v>
      </c>
      <c r="AF182" s="1" t="s">
        <v>96</v>
      </c>
      <c r="AG182" s="1">
        <v>866</v>
      </c>
      <c r="AH182" s="1">
        <v>223</v>
      </c>
      <c r="AI182" s="1">
        <v>192646.09</v>
      </c>
      <c r="AJ182" s="1">
        <v>361673.27</v>
      </c>
      <c r="AK182" s="1">
        <v>876</v>
      </c>
      <c r="AL182" s="1">
        <v>1364</v>
      </c>
    </row>
    <row r="183" spans="31:38" x14ac:dyDescent="0.25">
      <c r="AE183" s="1" t="s">
        <v>30</v>
      </c>
      <c r="AF183" s="1" t="s">
        <v>96</v>
      </c>
      <c r="AG183" s="1">
        <v>316</v>
      </c>
      <c r="AH183" s="1">
        <v>133</v>
      </c>
      <c r="AI183" s="1">
        <v>95110.63</v>
      </c>
      <c r="AJ183" s="1">
        <v>193716.45</v>
      </c>
      <c r="AK183" s="1">
        <v>326</v>
      </c>
      <c r="AL183" s="1">
        <v>605</v>
      </c>
    </row>
    <row r="184" spans="31:38" x14ac:dyDescent="0.25">
      <c r="AE184" s="1" t="s">
        <v>76</v>
      </c>
      <c r="AF184" s="1" t="s">
        <v>96</v>
      </c>
      <c r="AG184" s="1">
        <v>466</v>
      </c>
      <c r="AH184" s="1">
        <v>86</v>
      </c>
      <c r="AI184" s="1">
        <v>105031.3</v>
      </c>
      <c r="AJ184" s="1">
        <v>88831.49</v>
      </c>
      <c r="AK184" s="1">
        <v>479</v>
      </c>
      <c r="AL184" s="1">
        <v>350</v>
      </c>
    </row>
    <row r="185" spans="31:38" x14ac:dyDescent="0.25">
      <c r="AE185" s="1" t="s">
        <v>31</v>
      </c>
      <c r="AF185" s="1" t="s">
        <v>96</v>
      </c>
      <c r="AG185" s="1">
        <v>298</v>
      </c>
      <c r="AH185" s="1">
        <v>60</v>
      </c>
      <c r="AI185" s="1">
        <v>77761.77</v>
      </c>
      <c r="AJ185" s="1">
        <v>83897.66</v>
      </c>
      <c r="AK185" s="1">
        <v>307</v>
      </c>
      <c r="AL185" s="1">
        <v>341</v>
      </c>
    </row>
    <row r="186" spans="31:38" x14ac:dyDescent="0.25">
      <c r="AE186" s="1" t="s">
        <v>32</v>
      </c>
      <c r="AF186" s="1" t="s">
        <v>96</v>
      </c>
      <c r="AG186" s="1">
        <v>752</v>
      </c>
      <c r="AH186" s="1">
        <v>317</v>
      </c>
      <c r="AI186" s="1">
        <v>156311.91</v>
      </c>
      <c r="AJ186" s="1">
        <v>522859.25</v>
      </c>
      <c r="AK186" s="1">
        <v>771</v>
      </c>
      <c r="AL186" s="1">
        <v>1944</v>
      </c>
    </row>
    <row r="187" spans="31:38" x14ac:dyDescent="0.25">
      <c r="AE187" s="1" t="s">
        <v>78</v>
      </c>
      <c r="AF187" s="1" t="s">
        <v>96</v>
      </c>
      <c r="AG187" s="1">
        <v>1289</v>
      </c>
      <c r="AH187" s="1">
        <v>233</v>
      </c>
      <c r="AI187" s="1">
        <v>401224.6</v>
      </c>
      <c r="AJ187" s="1">
        <v>309917.15999999997</v>
      </c>
      <c r="AK187" s="1">
        <v>1333</v>
      </c>
      <c r="AL187" s="1">
        <v>1056</v>
      </c>
    </row>
    <row r="188" spans="31:38" x14ac:dyDescent="0.25">
      <c r="AE188" s="1" t="s">
        <v>33</v>
      </c>
      <c r="AF188" s="1" t="s">
        <v>96</v>
      </c>
      <c r="AG188" s="1">
        <v>347</v>
      </c>
      <c r="AH188" s="1">
        <v>54</v>
      </c>
      <c r="AI188" s="1">
        <v>117485.68</v>
      </c>
      <c r="AJ188" s="1">
        <v>54632.78</v>
      </c>
      <c r="AK188" s="1">
        <v>353</v>
      </c>
      <c r="AL188" s="1">
        <v>172</v>
      </c>
    </row>
    <row r="189" spans="31:38" x14ac:dyDescent="0.25">
      <c r="AE189" s="1" t="s">
        <v>34</v>
      </c>
      <c r="AF189" s="1" t="s">
        <v>96</v>
      </c>
      <c r="AG189" s="1">
        <v>647</v>
      </c>
      <c r="AH189" s="1">
        <v>337</v>
      </c>
      <c r="AI189" s="1">
        <v>178655.18</v>
      </c>
      <c r="AJ189" s="1">
        <v>642405.56000000006</v>
      </c>
      <c r="AK189" s="1">
        <v>649</v>
      </c>
      <c r="AL189" s="1">
        <v>2248</v>
      </c>
    </row>
    <row r="190" spans="31:38" x14ac:dyDescent="0.25">
      <c r="AE190" s="1" t="s">
        <v>35</v>
      </c>
      <c r="AF190" s="1" t="s">
        <v>96</v>
      </c>
      <c r="AG190" s="1">
        <v>319</v>
      </c>
      <c r="AH190" s="1">
        <v>81</v>
      </c>
      <c r="AI190" s="1">
        <v>111438.12</v>
      </c>
      <c r="AJ190" s="1">
        <v>147522.04</v>
      </c>
      <c r="AK190" s="1">
        <v>321</v>
      </c>
      <c r="AL190" s="1">
        <v>472</v>
      </c>
    </row>
    <row r="191" spans="31:38" x14ac:dyDescent="0.25">
      <c r="AE191" s="1" t="s">
        <v>36</v>
      </c>
      <c r="AF191" s="1" t="s">
        <v>96</v>
      </c>
      <c r="AG191" s="1">
        <v>248</v>
      </c>
      <c r="AH191" s="1">
        <v>110</v>
      </c>
      <c r="AI191" s="1">
        <v>83196.710000000006</v>
      </c>
      <c r="AJ191" s="1">
        <v>136323.34</v>
      </c>
      <c r="AK191" s="1">
        <v>252</v>
      </c>
      <c r="AL191" s="1">
        <v>385</v>
      </c>
    </row>
    <row r="192" spans="31:38" x14ac:dyDescent="0.25">
      <c r="AE192" s="1" t="s">
        <v>80</v>
      </c>
      <c r="AF192" s="1" t="s">
        <v>96</v>
      </c>
      <c r="AG192" s="1">
        <v>1358</v>
      </c>
      <c r="AH192" s="1">
        <v>543</v>
      </c>
      <c r="AI192" s="1">
        <v>505303.46</v>
      </c>
      <c r="AJ192" s="1">
        <v>688948.56</v>
      </c>
      <c r="AK192" s="1">
        <v>1396</v>
      </c>
      <c r="AL192" s="1">
        <v>1991</v>
      </c>
    </row>
    <row r="193" spans="31:38" x14ac:dyDescent="0.25">
      <c r="AE193" s="1" t="s">
        <v>37</v>
      </c>
      <c r="AF193" s="1" t="s">
        <v>96</v>
      </c>
      <c r="AG193" s="1">
        <v>338</v>
      </c>
      <c r="AH193" s="1">
        <v>172</v>
      </c>
      <c r="AI193" s="1">
        <v>112992.01</v>
      </c>
      <c r="AJ193" s="1">
        <v>234695.42</v>
      </c>
      <c r="AK193" s="1">
        <v>339</v>
      </c>
      <c r="AL193" s="1">
        <v>663</v>
      </c>
    </row>
    <row r="194" spans="31:38" x14ac:dyDescent="0.25">
      <c r="AE194" s="1" t="s">
        <v>38</v>
      </c>
      <c r="AF194" s="1" t="s">
        <v>96</v>
      </c>
      <c r="AG194" s="1">
        <v>218</v>
      </c>
      <c r="AH194" s="1">
        <v>114</v>
      </c>
      <c r="AI194" s="1">
        <v>62833.919999999998</v>
      </c>
      <c r="AJ194" s="1">
        <v>122879.44</v>
      </c>
      <c r="AK194" s="1">
        <v>220</v>
      </c>
      <c r="AL194" s="1">
        <v>406</v>
      </c>
    </row>
    <row r="195" spans="31:38" x14ac:dyDescent="0.25">
      <c r="AE195" s="1" t="s">
        <v>39</v>
      </c>
      <c r="AF195" s="1" t="s">
        <v>96</v>
      </c>
      <c r="AG195" s="1">
        <v>256</v>
      </c>
      <c r="AH195" s="1">
        <v>145</v>
      </c>
      <c r="AI195" s="1">
        <v>118954.33</v>
      </c>
      <c r="AJ195" s="1">
        <v>222355.55</v>
      </c>
      <c r="AK195" s="1">
        <v>269</v>
      </c>
      <c r="AL195" s="1">
        <v>551</v>
      </c>
    </row>
    <row r="196" spans="31:38" x14ac:dyDescent="0.25">
      <c r="AE196" s="1" t="s">
        <v>81</v>
      </c>
      <c r="AF196" s="1" t="s">
        <v>96</v>
      </c>
      <c r="AG196" s="1">
        <v>425</v>
      </c>
      <c r="AH196" s="1">
        <v>100</v>
      </c>
      <c r="AI196" s="1">
        <v>225651.46</v>
      </c>
      <c r="AJ196" s="1">
        <v>203519.22</v>
      </c>
      <c r="AK196" s="1">
        <v>458</v>
      </c>
      <c r="AL196" s="1">
        <v>670</v>
      </c>
    </row>
    <row r="197" spans="31:38" x14ac:dyDescent="0.25">
      <c r="AE197" s="1" t="s">
        <v>40</v>
      </c>
      <c r="AF197" s="1" t="s">
        <v>96</v>
      </c>
      <c r="AG197" s="1">
        <v>251</v>
      </c>
      <c r="AH197" s="1">
        <v>145</v>
      </c>
      <c r="AI197" s="1">
        <v>93546.86</v>
      </c>
      <c r="AJ197" s="1">
        <v>198203.83</v>
      </c>
      <c r="AK197" s="1">
        <v>264</v>
      </c>
      <c r="AL197" s="1">
        <v>541</v>
      </c>
    </row>
    <row r="198" spans="31:38" x14ac:dyDescent="0.25">
      <c r="AE198" s="1" t="s">
        <v>82</v>
      </c>
      <c r="AF198" s="1" t="s">
        <v>96</v>
      </c>
      <c r="AG198" s="1">
        <v>259</v>
      </c>
      <c r="AH198" s="1">
        <v>181</v>
      </c>
      <c r="AI198" s="1">
        <v>84235.72</v>
      </c>
      <c r="AJ198" s="1">
        <v>270115.21000000002</v>
      </c>
      <c r="AK198" s="1">
        <v>273</v>
      </c>
      <c r="AL198" s="1">
        <v>682</v>
      </c>
    </row>
    <row r="199" spans="31:38" x14ac:dyDescent="0.25">
      <c r="AE199" s="1" t="s">
        <v>83</v>
      </c>
      <c r="AF199" s="1" t="s">
        <v>96</v>
      </c>
      <c r="AG199" s="1">
        <v>29</v>
      </c>
      <c r="AH199" s="1">
        <v>8</v>
      </c>
      <c r="AI199" s="1">
        <v>106642.44</v>
      </c>
      <c r="AJ199" s="1">
        <v>26879.19</v>
      </c>
      <c r="AK199" s="1">
        <v>29</v>
      </c>
      <c r="AL199" s="1">
        <v>42</v>
      </c>
    </row>
    <row r="200" spans="31:38" x14ac:dyDescent="0.25">
      <c r="AE200" s="1" t="s">
        <v>84</v>
      </c>
      <c r="AF200" s="1" t="s">
        <v>96</v>
      </c>
      <c r="AG200" s="1">
        <v>190</v>
      </c>
      <c r="AH200" s="1">
        <v>107</v>
      </c>
      <c r="AI200" s="1">
        <v>66070.17</v>
      </c>
      <c r="AJ200" s="1">
        <v>121807.92</v>
      </c>
      <c r="AK200" s="1">
        <v>198</v>
      </c>
      <c r="AL200" s="1">
        <v>369</v>
      </c>
    </row>
    <row r="201" spans="31:38" x14ac:dyDescent="0.25">
      <c r="AE201" s="1" t="s">
        <v>85</v>
      </c>
      <c r="AF201" s="1" t="s">
        <v>96</v>
      </c>
      <c r="AG201" s="1">
        <v>74</v>
      </c>
      <c r="AH201" s="1">
        <v>20</v>
      </c>
      <c r="AI201" s="1">
        <v>18171.88</v>
      </c>
      <c r="AJ201" s="1">
        <v>18188.830000000002</v>
      </c>
      <c r="AK201" s="1">
        <v>77</v>
      </c>
      <c r="AL201" s="1">
        <v>52</v>
      </c>
    </row>
    <row r="202" spans="31:38" x14ac:dyDescent="0.25">
      <c r="AE202" s="1" t="s">
        <v>41</v>
      </c>
      <c r="AF202" s="1" t="s">
        <v>96</v>
      </c>
      <c r="AG202" s="1">
        <v>240</v>
      </c>
      <c r="AH202" s="1">
        <v>67</v>
      </c>
      <c r="AI202" s="1">
        <v>89165.17</v>
      </c>
      <c r="AJ202" s="1">
        <v>84571</v>
      </c>
      <c r="AK202" s="1">
        <v>252</v>
      </c>
      <c r="AL202" s="1">
        <v>282</v>
      </c>
    </row>
    <row r="203" spans="31:38" x14ac:dyDescent="0.25">
      <c r="AE203" s="1" t="s">
        <v>42</v>
      </c>
      <c r="AF203" s="1" t="s">
        <v>96</v>
      </c>
      <c r="AG203" s="1">
        <v>216</v>
      </c>
      <c r="AH203" s="1">
        <v>70</v>
      </c>
      <c r="AI203" s="1">
        <v>51637.45</v>
      </c>
      <c r="AJ203" s="1">
        <v>153037.1</v>
      </c>
      <c r="AK203" s="1">
        <v>216</v>
      </c>
      <c r="AL203" s="1">
        <v>565</v>
      </c>
    </row>
    <row r="204" spans="31:38" x14ac:dyDescent="0.25">
      <c r="AE204" s="1" t="s">
        <v>87</v>
      </c>
      <c r="AF204" s="1" t="s">
        <v>96</v>
      </c>
      <c r="AG204" s="1">
        <v>608</v>
      </c>
      <c r="AH204" s="1">
        <v>90</v>
      </c>
      <c r="AI204" s="1">
        <v>138116.4</v>
      </c>
      <c r="AJ204" s="1">
        <v>235064.04</v>
      </c>
      <c r="AK204" s="1">
        <v>639</v>
      </c>
      <c r="AL204" s="1">
        <v>880</v>
      </c>
    </row>
    <row r="205" spans="31:38" x14ac:dyDescent="0.25">
      <c r="AE205" s="1" t="s">
        <v>88</v>
      </c>
      <c r="AF205" s="1" t="s">
        <v>96</v>
      </c>
      <c r="AG205" s="1">
        <v>814</v>
      </c>
      <c r="AH205" s="1">
        <v>374</v>
      </c>
      <c r="AI205" s="1">
        <v>235986.78</v>
      </c>
      <c r="AJ205" s="1">
        <v>941887.61</v>
      </c>
      <c r="AK205" s="1">
        <v>826</v>
      </c>
      <c r="AL205" s="1">
        <v>3191</v>
      </c>
    </row>
    <row r="206" spans="31:38" x14ac:dyDescent="0.25">
      <c r="AE206" s="1" t="s">
        <v>44</v>
      </c>
      <c r="AF206" s="1" t="s">
        <v>96</v>
      </c>
      <c r="AG206" s="1">
        <v>533</v>
      </c>
      <c r="AH206" s="1">
        <v>168</v>
      </c>
      <c r="AI206" s="1">
        <v>116832.57</v>
      </c>
      <c r="AJ206" s="1">
        <v>225490.7</v>
      </c>
      <c r="AK206" s="1">
        <v>536</v>
      </c>
      <c r="AL206" s="1">
        <v>835</v>
      </c>
    </row>
    <row r="207" spans="31:38" x14ac:dyDescent="0.25">
      <c r="AE207" s="1" t="s">
        <v>45</v>
      </c>
      <c r="AF207" s="1" t="s">
        <v>96</v>
      </c>
      <c r="AG207" s="1">
        <v>533</v>
      </c>
      <c r="AH207" s="1">
        <v>138</v>
      </c>
      <c r="AI207" s="1">
        <v>170444.41</v>
      </c>
      <c r="AJ207" s="1">
        <v>158808.73000000001</v>
      </c>
      <c r="AK207" s="1">
        <v>542</v>
      </c>
      <c r="AL207" s="1">
        <v>431</v>
      </c>
    </row>
    <row r="208" spans="31:38" x14ac:dyDescent="0.25">
      <c r="AE208" s="1" t="s">
        <v>46</v>
      </c>
      <c r="AF208" s="1" t="s">
        <v>96</v>
      </c>
      <c r="AG208" s="1">
        <v>599</v>
      </c>
      <c r="AH208" s="1">
        <v>126</v>
      </c>
      <c r="AI208" s="1">
        <v>158174.29999999999</v>
      </c>
      <c r="AJ208" s="1">
        <v>184018.7</v>
      </c>
      <c r="AK208" s="1">
        <v>611</v>
      </c>
      <c r="AL208" s="1">
        <v>640</v>
      </c>
    </row>
    <row r="209" spans="31:38" x14ac:dyDescent="0.25">
      <c r="AE209" s="1" t="s">
        <v>89</v>
      </c>
      <c r="AF209" s="1" t="s">
        <v>96</v>
      </c>
      <c r="AG209" s="1">
        <v>319</v>
      </c>
      <c r="AH209" s="1">
        <v>64</v>
      </c>
      <c r="AI209" s="1">
        <v>77615.649999999994</v>
      </c>
      <c r="AJ209" s="1">
        <v>143183.03</v>
      </c>
      <c r="AK209" s="1">
        <v>320</v>
      </c>
      <c r="AL209" s="1">
        <v>502</v>
      </c>
    </row>
    <row r="210" spans="31:38" x14ac:dyDescent="0.25">
      <c r="AE210" s="1" t="s">
        <v>90</v>
      </c>
      <c r="AF210" s="1" t="s">
        <v>96</v>
      </c>
      <c r="AG210" s="1">
        <v>426</v>
      </c>
      <c r="AH210" s="1">
        <v>157</v>
      </c>
      <c r="AI210" s="1">
        <v>139053.5</v>
      </c>
      <c r="AJ210" s="1">
        <v>217736.1</v>
      </c>
      <c r="AK210" s="1">
        <v>428</v>
      </c>
      <c r="AL210" s="1">
        <v>702</v>
      </c>
    </row>
    <row r="211" spans="31:38" x14ac:dyDescent="0.25">
      <c r="AE211" s="1" t="s">
        <v>47</v>
      </c>
      <c r="AF211" s="1" t="s">
        <v>96</v>
      </c>
      <c r="AG211" s="1">
        <v>214</v>
      </c>
      <c r="AH211" s="1">
        <v>39</v>
      </c>
      <c r="AI211" s="1">
        <v>53423.4</v>
      </c>
      <c r="AJ211" s="1">
        <v>72413.67</v>
      </c>
      <c r="AK211" s="1">
        <v>218</v>
      </c>
      <c r="AL211" s="1">
        <v>270</v>
      </c>
    </row>
    <row r="212" spans="31:38" x14ac:dyDescent="0.25">
      <c r="AE212" s="1" t="s">
        <v>48</v>
      </c>
      <c r="AF212" s="1" t="s">
        <v>96</v>
      </c>
      <c r="AG212" s="1">
        <v>480</v>
      </c>
      <c r="AH212" s="1">
        <v>60</v>
      </c>
      <c r="AI212" s="1">
        <v>119243.45</v>
      </c>
      <c r="AJ212" s="1">
        <v>71970.44</v>
      </c>
      <c r="AK212" s="1">
        <v>480</v>
      </c>
      <c r="AL212" s="1">
        <v>264</v>
      </c>
    </row>
    <row r="213" spans="31:38" x14ac:dyDescent="0.25">
      <c r="AE213" s="1" t="s">
        <v>91</v>
      </c>
      <c r="AF213" s="1" t="s">
        <v>96</v>
      </c>
      <c r="AG213" s="1">
        <v>398</v>
      </c>
      <c r="AH213" s="1">
        <v>330</v>
      </c>
      <c r="AI213" s="1">
        <v>84117.11</v>
      </c>
      <c r="AJ213" s="1">
        <v>687450.53</v>
      </c>
      <c r="AK213" s="1">
        <v>398</v>
      </c>
      <c r="AL213" s="1">
        <v>2472</v>
      </c>
    </row>
    <row r="214" spans="31:38" x14ac:dyDescent="0.25">
      <c r="AE214" s="1" t="s">
        <v>49</v>
      </c>
      <c r="AF214" s="1" t="s">
        <v>96</v>
      </c>
      <c r="AG214" s="1">
        <v>377</v>
      </c>
      <c r="AH214" s="1">
        <v>147</v>
      </c>
      <c r="AI214" s="1">
        <v>99322.13</v>
      </c>
      <c r="AJ214" s="1">
        <v>363584.36</v>
      </c>
      <c r="AK214" s="1">
        <v>385</v>
      </c>
      <c r="AL214" s="1">
        <v>1281</v>
      </c>
    </row>
    <row r="215" spans="31:38" x14ac:dyDescent="0.25">
      <c r="AE215" s="1" t="s">
        <v>92</v>
      </c>
      <c r="AF215" s="1" t="s">
        <v>96</v>
      </c>
      <c r="AG215" s="1">
        <v>197</v>
      </c>
      <c r="AH215" s="1">
        <v>111</v>
      </c>
      <c r="AI215" s="1">
        <v>48078.38</v>
      </c>
      <c r="AJ215" s="1">
        <v>290059.68</v>
      </c>
      <c r="AK215" s="1">
        <v>200</v>
      </c>
      <c r="AL215" s="1">
        <v>1007</v>
      </c>
    </row>
    <row r="216" spans="31:38" x14ac:dyDescent="0.25">
      <c r="AE216" s="1" t="s">
        <v>93</v>
      </c>
      <c r="AF216" s="1" t="s">
        <v>96</v>
      </c>
      <c r="AG216" s="1">
        <v>365</v>
      </c>
      <c r="AH216" s="1">
        <v>54</v>
      </c>
      <c r="AI216" s="1">
        <v>83888.2</v>
      </c>
      <c r="AJ216" s="1">
        <v>131514.54999999999</v>
      </c>
      <c r="AK216" s="1">
        <v>383</v>
      </c>
      <c r="AL216" s="1">
        <v>517</v>
      </c>
    </row>
    <row r="217" spans="31:38" x14ac:dyDescent="0.25">
      <c r="AE217" s="1" t="s">
        <v>95</v>
      </c>
      <c r="AF217" s="1" t="s">
        <v>96</v>
      </c>
      <c r="AG217" s="1">
        <v>268</v>
      </c>
      <c r="AH217" s="1">
        <v>65</v>
      </c>
      <c r="AI217" s="1">
        <v>52786.63</v>
      </c>
      <c r="AJ217" s="1">
        <v>137759.38</v>
      </c>
      <c r="AK217" s="1">
        <v>268</v>
      </c>
      <c r="AL217" s="1">
        <v>491</v>
      </c>
    </row>
    <row r="218" spans="31:38" x14ac:dyDescent="0.25">
      <c r="AE218" s="1" t="s">
        <v>8</v>
      </c>
      <c r="AF218" s="1" t="s">
        <v>97</v>
      </c>
      <c r="AG218" s="1">
        <v>438</v>
      </c>
      <c r="AH218" s="1">
        <v>74</v>
      </c>
      <c r="AI218" s="1">
        <v>95641.62</v>
      </c>
      <c r="AJ218" s="1">
        <v>72467.759999999995</v>
      </c>
      <c r="AK218" s="1">
        <v>449</v>
      </c>
      <c r="AL218" s="1">
        <v>277</v>
      </c>
    </row>
    <row r="219" spans="31:38" x14ac:dyDescent="0.25">
      <c r="AE219" s="1" t="s">
        <v>10</v>
      </c>
      <c r="AF219" s="1" t="s">
        <v>97</v>
      </c>
      <c r="AG219" s="1">
        <v>364</v>
      </c>
      <c r="AH219" s="1">
        <v>57</v>
      </c>
      <c r="AI219" s="1">
        <v>112518.46</v>
      </c>
      <c r="AJ219" s="1">
        <v>39058.129999999997</v>
      </c>
      <c r="AK219" s="1">
        <v>411</v>
      </c>
      <c r="AL219" s="1">
        <v>152</v>
      </c>
    </row>
    <row r="220" spans="31:38" x14ac:dyDescent="0.25">
      <c r="AE220" s="1" t="s">
        <v>11</v>
      </c>
      <c r="AF220" s="1" t="s">
        <v>97</v>
      </c>
      <c r="AG220" s="1">
        <v>871</v>
      </c>
      <c r="AH220" s="1">
        <v>96</v>
      </c>
      <c r="AI220" s="1">
        <v>220688.08</v>
      </c>
      <c r="AJ220" s="1">
        <v>72050.720000000001</v>
      </c>
      <c r="AK220" s="1">
        <v>888</v>
      </c>
      <c r="AL220" s="1">
        <v>274</v>
      </c>
    </row>
    <row r="221" spans="31:38" x14ac:dyDescent="0.25">
      <c r="AE221" s="1" t="s">
        <v>12</v>
      </c>
      <c r="AF221" s="1" t="s">
        <v>97</v>
      </c>
      <c r="AG221" s="1">
        <v>1736</v>
      </c>
      <c r="AH221" s="1">
        <v>380</v>
      </c>
      <c r="AI221" s="1">
        <v>474906.28</v>
      </c>
      <c r="AJ221" s="1">
        <v>481520.32</v>
      </c>
      <c r="AK221" s="1">
        <v>1765</v>
      </c>
      <c r="AL221" s="1">
        <v>1691</v>
      </c>
    </row>
    <row r="222" spans="31:38" x14ac:dyDescent="0.25">
      <c r="AE222" s="1" t="s">
        <v>54</v>
      </c>
      <c r="AF222" s="1" t="s">
        <v>97</v>
      </c>
      <c r="AG222" s="1">
        <v>178</v>
      </c>
      <c r="AH222" s="1">
        <v>47</v>
      </c>
      <c r="AI222" s="1">
        <v>45924.34</v>
      </c>
      <c r="AJ222" s="1">
        <v>59567.27</v>
      </c>
      <c r="AK222" s="1">
        <v>178</v>
      </c>
      <c r="AL222" s="1">
        <v>175</v>
      </c>
    </row>
    <row r="223" spans="31:38" x14ac:dyDescent="0.25">
      <c r="AE223" s="1" t="s">
        <v>13</v>
      </c>
      <c r="AF223" s="1" t="s">
        <v>97</v>
      </c>
      <c r="AG223" s="1">
        <v>653</v>
      </c>
      <c r="AH223" s="1">
        <v>226</v>
      </c>
      <c r="AI223" s="1">
        <v>261651.83</v>
      </c>
      <c r="AJ223" s="1">
        <v>263570.73</v>
      </c>
      <c r="AK223" s="1">
        <v>684</v>
      </c>
      <c r="AL223" s="1">
        <v>802</v>
      </c>
    </row>
    <row r="224" spans="31:38" x14ac:dyDescent="0.25">
      <c r="AE224" s="1" t="s">
        <v>55</v>
      </c>
      <c r="AF224" s="1" t="s">
        <v>97</v>
      </c>
      <c r="AG224" s="1">
        <v>507</v>
      </c>
      <c r="AH224" s="1">
        <v>135</v>
      </c>
      <c r="AI224" s="1">
        <v>156215.94</v>
      </c>
      <c r="AJ224" s="1">
        <v>139482.92000000001</v>
      </c>
      <c r="AK224" s="1">
        <v>519</v>
      </c>
      <c r="AL224" s="1">
        <v>460</v>
      </c>
    </row>
    <row r="225" spans="31:38" x14ac:dyDescent="0.25">
      <c r="AE225" s="1" t="s">
        <v>56</v>
      </c>
      <c r="AF225" s="1" t="s">
        <v>97</v>
      </c>
      <c r="AG225" s="1">
        <v>485</v>
      </c>
      <c r="AH225" s="1">
        <v>69</v>
      </c>
      <c r="AI225" s="1">
        <v>127856.98</v>
      </c>
      <c r="AJ225" s="1">
        <v>61599</v>
      </c>
      <c r="AK225" s="1">
        <v>502</v>
      </c>
      <c r="AL225" s="1">
        <v>209</v>
      </c>
    </row>
    <row r="226" spans="31:38" x14ac:dyDescent="0.25">
      <c r="AE226" s="1" t="s">
        <v>57</v>
      </c>
      <c r="AF226" s="1" t="s">
        <v>97</v>
      </c>
      <c r="AG226" s="1">
        <v>567</v>
      </c>
      <c r="AH226" s="1">
        <v>72</v>
      </c>
      <c r="AI226" s="1">
        <v>167808.78</v>
      </c>
      <c r="AJ226" s="1">
        <v>69372.28</v>
      </c>
      <c r="AK226" s="1">
        <v>578</v>
      </c>
      <c r="AL226" s="1">
        <v>217</v>
      </c>
    </row>
    <row r="227" spans="31:38" x14ac:dyDescent="0.25">
      <c r="AE227" s="1" t="s">
        <v>14</v>
      </c>
      <c r="AF227" s="1" t="s">
        <v>97</v>
      </c>
      <c r="AG227" s="1">
        <v>358</v>
      </c>
      <c r="AH227" s="1">
        <v>36</v>
      </c>
      <c r="AI227" s="1">
        <v>95078.97</v>
      </c>
      <c r="AJ227" s="1">
        <v>35195.57</v>
      </c>
      <c r="AK227" s="1">
        <v>369</v>
      </c>
      <c r="AL227" s="1">
        <v>110</v>
      </c>
    </row>
    <row r="228" spans="31:38" x14ac:dyDescent="0.25">
      <c r="AE228" s="1" t="s">
        <v>15</v>
      </c>
      <c r="AF228" s="1" t="s">
        <v>97</v>
      </c>
      <c r="AG228" s="1">
        <v>433</v>
      </c>
      <c r="AH228" s="1">
        <v>122</v>
      </c>
      <c r="AI228" s="1">
        <v>101947.15</v>
      </c>
      <c r="AJ228" s="1">
        <v>142887.79</v>
      </c>
      <c r="AK228" s="1">
        <v>439</v>
      </c>
      <c r="AL228" s="1">
        <v>560</v>
      </c>
    </row>
    <row r="229" spans="31:38" x14ac:dyDescent="0.25">
      <c r="AE229" s="1" t="s">
        <v>16</v>
      </c>
      <c r="AF229" s="1" t="s">
        <v>97</v>
      </c>
      <c r="AG229" s="1">
        <v>296</v>
      </c>
      <c r="AH229" s="1">
        <v>44</v>
      </c>
      <c r="AI229" s="1">
        <v>77705.740000000005</v>
      </c>
      <c r="AJ229" s="1">
        <v>46213.26</v>
      </c>
      <c r="AK229" s="1">
        <v>310</v>
      </c>
      <c r="AL229" s="1">
        <v>189</v>
      </c>
    </row>
    <row r="230" spans="31:38" x14ac:dyDescent="0.25">
      <c r="AE230" s="1" t="s">
        <v>17</v>
      </c>
      <c r="AF230" s="1" t="s">
        <v>97</v>
      </c>
      <c r="AG230" s="1">
        <v>921</v>
      </c>
      <c r="AH230" s="1">
        <v>369</v>
      </c>
      <c r="AI230" s="1">
        <v>140400.82999999999</v>
      </c>
      <c r="AJ230" s="1">
        <v>467889.01</v>
      </c>
      <c r="AK230" s="1">
        <v>926</v>
      </c>
      <c r="AL230" s="1">
        <v>1806</v>
      </c>
    </row>
    <row r="231" spans="31:38" x14ac:dyDescent="0.25">
      <c r="AE231" s="1" t="s">
        <v>18</v>
      </c>
      <c r="AF231" s="1" t="s">
        <v>97</v>
      </c>
      <c r="AG231" s="1">
        <v>711</v>
      </c>
      <c r="AH231" s="1">
        <v>199</v>
      </c>
      <c r="AI231" s="1">
        <v>169037.18</v>
      </c>
      <c r="AJ231" s="1">
        <v>222257.31</v>
      </c>
      <c r="AK231" s="1">
        <v>718</v>
      </c>
      <c r="AL231" s="1">
        <v>831</v>
      </c>
    </row>
    <row r="232" spans="31:38" x14ac:dyDescent="0.25">
      <c r="AE232" s="1" t="s">
        <v>58</v>
      </c>
      <c r="AF232" s="1" t="s">
        <v>97</v>
      </c>
      <c r="AG232" s="1">
        <v>271</v>
      </c>
      <c r="AH232" s="1">
        <v>43</v>
      </c>
      <c r="AI232" s="1">
        <v>54171.73</v>
      </c>
      <c r="AJ232" s="1">
        <v>67462.09</v>
      </c>
      <c r="AK232" s="1">
        <v>276</v>
      </c>
      <c r="AL232" s="1">
        <v>245</v>
      </c>
    </row>
    <row r="233" spans="31:38" x14ac:dyDescent="0.25">
      <c r="AE233" s="1" t="s">
        <v>59</v>
      </c>
      <c r="AF233" s="1" t="s">
        <v>97</v>
      </c>
      <c r="AG233" s="1">
        <v>305</v>
      </c>
      <c r="AH233" s="1">
        <v>89</v>
      </c>
      <c r="AI233" s="1">
        <v>69084.34</v>
      </c>
      <c r="AJ233" s="1">
        <v>96958.52</v>
      </c>
      <c r="AK233" s="1">
        <v>311</v>
      </c>
      <c r="AL233" s="1">
        <v>365</v>
      </c>
    </row>
    <row r="234" spans="31:38" x14ac:dyDescent="0.25">
      <c r="AE234" s="1" t="s">
        <v>19</v>
      </c>
      <c r="AF234" s="1" t="s">
        <v>97</v>
      </c>
      <c r="AG234" s="1">
        <v>502</v>
      </c>
      <c r="AH234" s="1">
        <v>81</v>
      </c>
      <c r="AI234" s="1">
        <v>156444.04</v>
      </c>
      <c r="AJ234" s="1">
        <v>68294.27</v>
      </c>
      <c r="AK234" s="1">
        <v>522</v>
      </c>
      <c r="AL234" s="1">
        <v>217</v>
      </c>
    </row>
    <row r="235" spans="31:38" x14ac:dyDescent="0.25">
      <c r="AE235" s="1" t="s">
        <v>20</v>
      </c>
      <c r="AF235" s="1" t="s">
        <v>97</v>
      </c>
      <c r="AG235" s="1">
        <v>87</v>
      </c>
      <c r="AH235" s="1">
        <v>12</v>
      </c>
      <c r="AI235" s="1">
        <v>22624.880000000001</v>
      </c>
      <c r="AJ235" s="1">
        <v>13147.26</v>
      </c>
      <c r="AK235" s="1">
        <v>88</v>
      </c>
      <c r="AL235" s="1">
        <v>46</v>
      </c>
    </row>
    <row r="236" spans="31:38" x14ac:dyDescent="0.25">
      <c r="AE236" s="1" t="s">
        <v>21</v>
      </c>
      <c r="AF236" s="1" t="s">
        <v>97</v>
      </c>
      <c r="AG236" s="1">
        <v>304</v>
      </c>
      <c r="AH236" s="1">
        <v>76</v>
      </c>
      <c r="AI236" s="1">
        <v>71955.87</v>
      </c>
      <c r="AJ236" s="1">
        <v>68181.14</v>
      </c>
      <c r="AK236" s="1">
        <v>311</v>
      </c>
      <c r="AL236" s="1">
        <v>286</v>
      </c>
    </row>
    <row r="237" spans="31:38" x14ac:dyDescent="0.25">
      <c r="AE237" s="1" t="s">
        <v>22</v>
      </c>
      <c r="AF237" s="1" t="s">
        <v>97</v>
      </c>
      <c r="AG237" s="1">
        <v>457</v>
      </c>
      <c r="AH237" s="1">
        <v>87</v>
      </c>
      <c r="AI237" s="1">
        <v>119994.95</v>
      </c>
      <c r="AJ237" s="1">
        <v>88030.89</v>
      </c>
      <c r="AK237" s="1">
        <v>470</v>
      </c>
      <c r="AL237" s="1">
        <v>354</v>
      </c>
    </row>
    <row r="238" spans="31:38" x14ac:dyDescent="0.25">
      <c r="AE238" s="1" t="s">
        <v>23</v>
      </c>
      <c r="AF238" s="1" t="s">
        <v>97</v>
      </c>
      <c r="AG238" s="1">
        <v>368</v>
      </c>
      <c r="AH238" s="1">
        <v>50</v>
      </c>
      <c r="AI238" s="1">
        <v>97104.05</v>
      </c>
      <c r="AJ238" s="1">
        <v>31194.99</v>
      </c>
      <c r="AK238" s="1">
        <v>393</v>
      </c>
      <c r="AL238" s="1">
        <v>142</v>
      </c>
    </row>
    <row r="239" spans="31:38" x14ac:dyDescent="0.25">
      <c r="AE239" s="1" t="s">
        <v>24</v>
      </c>
      <c r="AF239" s="1" t="s">
        <v>97</v>
      </c>
      <c r="AG239" s="1">
        <v>483</v>
      </c>
      <c r="AH239" s="1">
        <v>109</v>
      </c>
      <c r="AI239" s="1">
        <v>150861.09</v>
      </c>
      <c r="AJ239" s="1">
        <v>143574.75</v>
      </c>
      <c r="AK239" s="1">
        <v>502</v>
      </c>
      <c r="AL239" s="1">
        <v>526</v>
      </c>
    </row>
    <row r="240" spans="31:38" x14ac:dyDescent="0.25">
      <c r="AE240" s="1" t="s">
        <v>62</v>
      </c>
      <c r="AF240" s="1" t="s">
        <v>97</v>
      </c>
      <c r="AG240" s="1">
        <v>104</v>
      </c>
      <c r="AH240" s="1">
        <v>42</v>
      </c>
      <c r="AI240" s="1">
        <v>32355.43</v>
      </c>
      <c r="AJ240" s="1">
        <v>80569.03</v>
      </c>
      <c r="AK240" s="1">
        <v>106</v>
      </c>
      <c r="AL240" s="1">
        <v>255</v>
      </c>
    </row>
    <row r="241" spans="31:38" x14ac:dyDescent="0.25">
      <c r="AE241" s="1" t="s">
        <v>63</v>
      </c>
      <c r="AF241" s="1" t="s">
        <v>97</v>
      </c>
      <c r="AG241" s="1">
        <v>118</v>
      </c>
      <c r="AH241" s="1">
        <v>17</v>
      </c>
      <c r="AI241" s="1">
        <v>26710.41</v>
      </c>
      <c r="AJ241" s="1">
        <v>27377.54</v>
      </c>
      <c r="AK241" s="1">
        <v>118</v>
      </c>
      <c r="AL241" s="1">
        <v>81</v>
      </c>
    </row>
    <row r="242" spans="31:38" x14ac:dyDescent="0.25">
      <c r="AE242" s="1" t="s">
        <v>65</v>
      </c>
      <c r="AF242" s="1" t="s">
        <v>97</v>
      </c>
      <c r="AG242" s="1">
        <v>223</v>
      </c>
      <c r="AH242" s="1">
        <v>78</v>
      </c>
      <c r="AI242" s="1">
        <v>63668.38</v>
      </c>
      <c r="AJ242" s="1">
        <v>76148.67</v>
      </c>
      <c r="AK242" s="1">
        <v>228</v>
      </c>
      <c r="AL242" s="1">
        <v>279</v>
      </c>
    </row>
    <row r="243" spans="31:38" x14ac:dyDescent="0.25">
      <c r="AE243" s="1" t="s">
        <v>66</v>
      </c>
      <c r="AF243" s="1" t="s">
        <v>97</v>
      </c>
      <c r="AG243" s="1">
        <v>63</v>
      </c>
      <c r="AH243" s="1">
        <v>12</v>
      </c>
      <c r="AI243" s="1">
        <v>43471.7</v>
      </c>
      <c r="AJ243" s="1">
        <v>23830.35</v>
      </c>
      <c r="AK243" s="1">
        <v>65</v>
      </c>
      <c r="AL243" s="1">
        <v>83</v>
      </c>
    </row>
    <row r="244" spans="31:38" x14ac:dyDescent="0.25">
      <c r="AE244" s="1" t="s">
        <v>25</v>
      </c>
      <c r="AF244" s="1" t="s">
        <v>97</v>
      </c>
      <c r="AG244" s="1">
        <v>453</v>
      </c>
      <c r="AH244" s="1">
        <v>72</v>
      </c>
      <c r="AI244" s="1">
        <v>89779.11</v>
      </c>
      <c r="AJ244" s="1">
        <v>59165.17</v>
      </c>
      <c r="AK244" s="1">
        <v>471</v>
      </c>
      <c r="AL244" s="1">
        <v>245</v>
      </c>
    </row>
    <row r="245" spans="31:38" x14ac:dyDescent="0.25">
      <c r="AE245" s="1" t="s">
        <v>26</v>
      </c>
      <c r="AF245" s="1" t="s">
        <v>97</v>
      </c>
      <c r="AG245" s="1">
        <v>681</v>
      </c>
      <c r="AH245" s="1">
        <v>138</v>
      </c>
      <c r="AI245" s="1">
        <v>144191.60999999999</v>
      </c>
      <c r="AJ245" s="1">
        <v>139068.21</v>
      </c>
      <c r="AK245" s="1">
        <v>697</v>
      </c>
      <c r="AL245" s="1">
        <v>537</v>
      </c>
    </row>
    <row r="246" spans="31:38" x14ac:dyDescent="0.25">
      <c r="AE246" s="1" t="s">
        <v>27</v>
      </c>
      <c r="AF246" s="1" t="s">
        <v>97</v>
      </c>
      <c r="AG246" s="1">
        <v>906</v>
      </c>
      <c r="AH246" s="1">
        <v>166</v>
      </c>
      <c r="AI246" s="1">
        <v>156087.12</v>
      </c>
      <c r="AJ246" s="1">
        <v>169948.95</v>
      </c>
      <c r="AK246" s="1">
        <v>906</v>
      </c>
      <c r="AL246" s="1">
        <v>671</v>
      </c>
    </row>
    <row r="247" spans="31:38" x14ac:dyDescent="0.25">
      <c r="AE247" s="1" t="s">
        <v>28</v>
      </c>
      <c r="AF247" s="1" t="s">
        <v>97</v>
      </c>
      <c r="AG247" s="1">
        <v>1032</v>
      </c>
      <c r="AH247" s="1">
        <v>396</v>
      </c>
      <c r="AI247" s="1">
        <v>310845.21000000002</v>
      </c>
      <c r="AJ247" s="1">
        <v>480908.69</v>
      </c>
      <c r="AK247" s="1">
        <v>1040</v>
      </c>
      <c r="AL247" s="1">
        <v>1640</v>
      </c>
    </row>
    <row r="248" spans="31:38" x14ac:dyDescent="0.25">
      <c r="AE248" s="1" t="s">
        <v>29</v>
      </c>
      <c r="AF248" s="1" t="s">
        <v>97</v>
      </c>
      <c r="AG248" s="1">
        <v>1411</v>
      </c>
      <c r="AH248" s="1">
        <v>213</v>
      </c>
      <c r="AI248" s="1">
        <v>288861.36</v>
      </c>
      <c r="AJ248" s="1">
        <v>243379.51</v>
      </c>
      <c r="AK248" s="1">
        <v>1419</v>
      </c>
      <c r="AL248" s="1">
        <v>886</v>
      </c>
    </row>
    <row r="249" spans="31:38" x14ac:dyDescent="0.25">
      <c r="AE249" s="1" t="s">
        <v>30</v>
      </c>
      <c r="AF249" s="1" t="s">
        <v>97</v>
      </c>
      <c r="AG249" s="1">
        <v>528</v>
      </c>
      <c r="AH249" s="1">
        <v>67</v>
      </c>
      <c r="AI249" s="1">
        <v>163932.13</v>
      </c>
      <c r="AJ249" s="1">
        <v>91157.19</v>
      </c>
      <c r="AK249" s="1">
        <v>534</v>
      </c>
      <c r="AL249" s="1">
        <v>308</v>
      </c>
    </row>
    <row r="250" spans="31:38" x14ac:dyDescent="0.25">
      <c r="AE250" s="1" t="s">
        <v>76</v>
      </c>
      <c r="AF250" s="1" t="s">
        <v>97</v>
      </c>
      <c r="AG250" s="1">
        <v>122</v>
      </c>
      <c r="AH250" s="1">
        <v>30</v>
      </c>
      <c r="AI250" s="1">
        <v>24394.31</v>
      </c>
      <c r="AJ250" s="1">
        <v>30826.03</v>
      </c>
      <c r="AK250" s="1">
        <v>126</v>
      </c>
      <c r="AL250" s="1">
        <v>111</v>
      </c>
    </row>
    <row r="251" spans="31:38" x14ac:dyDescent="0.25">
      <c r="AE251" s="1" t="s">
        <v>31</v>
      </c>
      <c r="AF251" s="1" t="s">
        <v>97</v>
      </c>
      <c r="AG251" s="1">
        <v>310</v>
      </c>
      <c r="AH251" s="1">
        <v>40</v>
      </c>
      <c r="AI251" s="1">
        <v>80626.52</v>
      </c>
      <c r="AJ251" s="1">
        <v>58304.7</v>
      </c>
      <c r="AK251" s="1">
        <v>316</v>
      </c>
      <c r="AL251" s="1">
        <v>213</v>
      </c>
    </row>
    <row r="252" spans="31:38" x14ac:dyDescent="0.25">
      <c r="AE252" s="1" t="s">
        <v>32</v>
      </c>
      <c r="AF252" s="1" t="s">
        <v>97</v>
      </c>
      <c r="AG252" s="1">
        <v>712</v>
      </c>
      <c r="AH252" s="1">
        <v>278</v>
      </c>
      <c r="AI252" s="1">
        <v>145016.29</v>
      </c>
      <c r="AJ252" s="1">
        <v>358115.29</v>
      </c>
      <c r="AK252" s="1">
        <v>722</v>
      </c>
      <c r="AL252" s="1">
        <v>1327</v>
      </c>
    </row>
    <row r="253" spans="31:38" x14ac:dyDescent="0.25">
      <c r="AE253" s="1" t="s">
        <v>78</v>
      </c>
      <c r="AF253" s="1" t="s">
        <v>97</v>
      </c>
      <c r="AG253" s="1">
        <v>0</v>
      </c>
      <c r="AH253" s="1">
        <v>1</v>
      </c>
      <c r="AI253" s="1" t="s">
        <v>51</v>
      </c>
      <c r="AJ253" s="1">
        <v>1032.1400000000001</v>
      </c>
      <c r="AK253" s="1" t="s">
        <v>51</v>
      </c>
      <c r="AL253" s="1">
        <v>5</v>
      </c>
    </row>
    <row r="254" spans="31:38" x14ac:dyDescent="0.25">
      <c r="AE254" s="1" t="s">
        <v>33</v>
      </c>
      <c r="AF254" s="1" t="s">
        <v>97</v>
      </c>
      <c r="AG254" s="1">
        <v>498</v>
      </c>
      <c r="AH254" s="1">
        <v>77</v>
      </c>
      <c r="AI254" s="1">
        <v>154647.99</v>
      </c>
      <c r="AJ254" s="1">
        <v>67418.94</v>
      </c>
      <c r="AK254" s="1">
        <v>508</v>
      </c>
      <c r="AL254" s="1">
        <v>238</v>
      </c>
    </row>
    <row r="255" spans="31:38" x14ac:dyDescent="0.25">
      <c r="AE255" s="1" t="s">
        <v>34</v>
      </c>
      <c r="AF255" s="1" t="s">
        <v>97</v>
      </c>
      <c r="AG255" s="1">
        <v>782</v>
      </c>
      <c r="AH255" s="1">
        <v>187</v>
      </c>
      <c r="AI255" s="1">
        <v>197459.29</v>
      </c>
      <c r="AJ255" s="1">
        <v>240512.44</v>
      </c>
      <c r="AK255" s="1">
        <v>783</v>
      </c>
      <c r="AL255" s="1">
        <v>864</v>
      </c>
    </row>
    <row r="256" spans="31:38" x14ac:dyDescent="0.25">
      <c r="AE256" s="1" t="s">
        <v>35</v>
      </c>
      <c r="AF256" s="1" t="s">
        <v>97</v>
      </c>
      <c r="AG256" s="1">
        <v>344</v>
      </c>
      <c r="AH256" s="1">
        <v>62</v>
      </c>
      <c r="AI256" s="1">
        <v>112468.01</v>
      </c>
      <c r="AJ256" s="1">
        <v>69505.52</v>
      </c>
      <c r="AK256" s="1">
        <v>344</v>
      </c>
      <c r="AL256" s="1">
        <v>211</v>
      </c>
    </row>
    <row r="257" spans="31:38" x14ac:dyDescent="0.25">
      <c r="AE257" s="1" t="s">
        <v>36</v>
      </c>
      <c r="AF257" s="1" t="s">
        <v>97</v>
      </c>
      <c r="AG257" s="1">
        <v>333</v>
      </c>
      <c r="AH257" s="1">
        <v>117</v>
      </c>
      <c r="AI257" s="1">
        <v>115759.57</v>
      </c>
      <c r="AJ257" s="1">
        <v>127891.02</v>
      </c>
      <c r="AK257" s="1">
        <v>342</v>
      </c>
      <c r="AL257" s="1">
        <v>374</v>
      </c>
    </row>
    <row r="258" spans="31:38" x14ac:dyDescent="0.25">
      <c r="AE258" s="1" t="s">
        <v>80</v>
      </c>
      <c r="AF258" s="1" t="s">
        <v>97</v>
      </c>
      <c r="AG258" s="1">
        <v>433</v>
      </c>
      <c r="AH258" s="1">
        <v>166</v>
      </c>
      <c r="AI258" s="1">
        <v>177984.37</v>
      </c>
      <c r="AJ258" s="1">
        <v>180110.61</v>
      </c>
      <c r="AK258" s="1">
        <v>449</v>
      </c>
      <c r="AL258" s="1">
        <v>480</v>
      </c>
    </row>
    <row r="259" spans="31:38" x14ac:dyDescent="0.25">
      <c r="AE259" s="1" t="s">
        <v>37</v>
      </c>
      <c r="AF259" s="1" t="s">
        <v>97</v>
      </c>
      <c r="AG259" s="1">
        <v>459</v>
      </c>
      <c r="AH259" s="1">
        <v>172</v>
      </c>
      <c r="AI259" s="1">
        <v>153372.48000000001</v>
      </c>
      <c r="AJ259" s="1">
        <v>269051.5</v>
      </c>
      <c r="AK259" s="1">
        <v>460</v>
      </c>
      <c r="AL259" s="1">
        <v>758</v>
      </c>
    </row>
    <row r="260" spans="31:38" x14ac:dyDescent="0.25">
      <c r="AE260" s="1" t="s">
        <v>38</v>
      </c>
      <c r="AF260" s="1" t="s">
        <v>97</v>
      </c>
      <c r="AG260" s="1">
        <v>311</v>
      </c>
      <c r="AH260" s="1">
        <v>111</v>
      </c>
      <c r="AI260" s="1">
        <v>86748.36</v>
      </c>
      <c r="AJ260" s="1">
        <v>95760.69</v>
      </c>
      <c r="AK260" s="1">
        <v>315</v>
      </c>
      <c r="AL260" s="1">
        <v>322</v>
      </c>
    </row>
    <row r="261" spans="31:38" x14ac:dyDescent="0.25">
      <c r="AE261" s="1" t="s">
        <v>39</v>
      </c>
      <c r="AF261" s="1" t="s">
        <v>97</v>
      </c>
      <c r="AG261" s="1">
        <v>348</v>
      </c>
      <c r="AH261" s="1">
        <v>125</v>
      </c>
      <c r="AI261" s="1">
        <v>173372.76</v>
      </c>
      <c r="AJ261" s="1">
        <v>160676.01999999999</v>
      </c>
      <c r="AK261" s="1">
        <v>365</v>
      </c>
      <c r="AL261" s="1">
        <v>376</v>
      </c>
    </row>
    <row r="262" spans="31:38" x14ac:dyDescent="0.25">
      <c r="AE262" s="1" t="s">
        <v>40</v>
      </c>
      <c r="AF262" s="1" t="s">
        <v>97</v>
      </c>
      <c r="AG262" s="1">
        <v>412</v>
      </c>
      <c r="AH262" s="1">
        <v>137</v>
      </c>
      <c r="AI262" s="1">
        <v>116614.56</v>
      </c>
      <c r="AJ262" s="1">
        <v>144655.95000000001</v>
      </c>
      <c r="AK262" s="1">
        <v>435</v>
      </c>
      <c r="AL262" s="1">
        <v>470</v>
      </c>
    </row>
    <row r="263" spans="31:38" x14ac:dyDescent="0.25">
      <c r="AE263" s="1" t="s">
        <v>82</v>
      </c>
      <c r="AF263" s="1" t="s">
        <v>97</v>
      </c>
      <c r="AG263" s="1">
        <v>298</v>
      </c>
      <c r="AH263" s="1">
        <v>90</v>
      </c>
      <c r="AI263" s="1">
        <v>89447.35</v>
      </c>
      <c r="AJ263" s="1">
        <v>80860.570000000007</v>
      </c>
      <c r="AK263" s="1">
        <v>312</v>
      </c>
      <c r="AL263" s="1">
        <v>249</v>
      </c>
    </row>
    <row r="264" spans="31:38" x14ac:dyDescent="0.25">
      <c r="AE264" s="1" t="s">
        <v>83</v>
      </c>
      <c r="AF264" s="1" t="s">
        <v>97</v>
      </c>
      <c r="AG264" s="1">
        <v>2</v>
      </c>
      <c r="AH264" s="1">
        <v>3</v>
      </c>
      <c r="AI264" s="1">
        <v>368</v>
      </c>
      <c r="AJ264" s="1">
        <v>9278.1</v>
      </c>
      <c r="AK264" s="1">
        <v>2</v>
      </c>
      <c r="AL264" s="1">
        <v>31</v>
      </c>
    </row>
    <row r="265" spans="31:38" x14ac:dyDescent="0.25">
      <c r="AE265" s="1" t="s">
        <v>41</v>
      </c>
      <c r="AF265" s="1" t="s">
        <v>97</v>
      </c>
      <c r="AG265" s="1">
        <v>268</v>
      </c>
      <c r="AH265" s="1">
        <v>76</v>
      </c>
      <c r="AI265" s="1">
        <v>94688.74</v>
      </c>
      <c r="AJ265" s="1">
        <v>72426.36</v>
      </c>
      <c r="AK265" s="1">
        <v>291</v>
      </c>
      <c r="AL265" s="1">
        <v>232</v>
      </c>
    </row>
    <row r="266" spans="31:38" x14ac:dyDescent="0.25">
      <c r="AE266" s="1" t="s">
        <v>42</v>
      </c>
      <c r="AF266" s="1" t="s">
        <v>97</v>
      </c>
      <c r="AG266" s="1">
        <v>264</v>
      </c>
      <c r="AH266" s="1">
        <v>52</v>
      </c>
      <c r="AI266" s="1">
        <v>63631.44</v>
      </c>
      <c r="AJ266" s="1">
        <v>56052.12</v>
      </c>
      <c r="AK266" s="1">
        <v>265</v>
      </c>
      <c r="AL266" s="1">
        <v>209</v>
      </c>
    </row>
    <row r="267" spans="31:38" x14ac:dyDescent="0.25">
      <c r="AE267" s="1" t="s">
        <v>43</v>
      </c>
      <c r="AF267" s="1" t="s">
        <v>97</v>
      </c>
      <c r="AG267" s="1">
        <v>1</v>
      </c>
      <c r="AH267" s="1">
        <v>4</v>
      </c>
      <c r="AI267" s="1">
        <v>0</v>
      </c>
      <c r="AJ267" s="1">
        <v>27944.81</v>
      </c>
      <c r="AK267" s="1">
        <v>1</v>
      </c>
      <c r="AL267" s="1">
        <v>176</v>
      </c>
    </row>
    <row r="268" spans="31:38" x14ac:dyDescent="0.25">
      <c r="AE268" s="1" t="s">
        <v>87</v>
      </c>
      <c r="AF268" s="1" t="s">
        <v>97</v>
      </c>
      <c r="AG268" s="1">
        <v>303</v>
      </c>
      <c r="AH268" s="1">
        <v>42</v>
      </c>
      <c r="AI268" s="1">
        <v>70467.02</v>
      </c>
      <c r="AJ268" s="1">
        <v>58867.22</v>
      </c>
      <c r="AK268" s="1">
        <v>312</v>
      </c>
      <c r="AL268" s="1">
        <v>228</v>
      </c>
    </row>
    <row r="269" spans="31:38" x14ac:dyDescent="0.25">
      <c r="AE269" s="1" t="s">
        <v>88</v>
      </c>
      <c r="AF269" s="1" t="s">
        <v>97</v>
      </c>
      <c r="AG269" s="1">
        <v>0</v>
      </c>
      <c r="AH269" s="1">
        <v>1</v>
      </c>
      <c r="AI269" s="1" t="s">
        <v>51</v>
      </c>
      <c r="AJ269" s="1">
        <v>209</v>
      </c>
      <c r="AK269" s="1" t="s">
        <v>51</v>
      </c>
      <c r="AL269" s="1">
        <v>2</v>
      </c>
    </row>
    <row r="270" spans="31:38" x14ac:dyDescent="0.25">
      <c r="AE270" s="1" t="s">
        <v>44</v>
      </c>
      <c r="AF270" s="1" t="s">
        <v>97</v>
      </c>
      <c r="AG270" s="1">
        <v>784</v>
      </c>
      <c r="AH270" s="1">
        <v>119</v>
      </c>
      <c r="AI270" s="1">
        <v>137485.34</v>
      </c>
      <c r="AJ270" s="1">
        <v>132265</v>
      </c>
      <c r="AK270" s="1">
        <v>785</v>
      </c>
      <c r="AL270" s="1">
        <v>499</v>
      </c>
    </row>
    <row r="271" spans="31:38" x14ac:dyDescent="0.25">
      <c r="AE271" s="1" t="s">
        <v>45</v>
      </c>
      <c r="AF271" s="1" t="s">
        <v>97</v>
      </c>
      <c r="AG271" s="1">
        <v>613</v>
      </c>
      <c r="AH271" s="1">
        <v>214</v>
      </c>
      <c r="AI271" s="1">
        <v>197624.47</v>
      </c>
      <c r="AJ271" s="1">
        <v>276175.28999999998</v>
      </c>
      <c r="AK271" s="1">
        <v>615</v>
      </c>
      <c r="AL271" s="1">
        <v>834</v>
      </c>
    </row>
    <row r="272" spans="31:38" x14ac:dyDescent="0.25">
      <c r="AE272" s="1" t="s">
        <v>46</v>
      </c>
      <c r="AF272" s="1" t="s">
        <v>97</v>
      </c>
      <c r="AG272" s="1">
        <v>550</v>
      </c>
      <c r="AH272" s="1">
        <v>116</v>
      </c>
      <c r="AI272" s="1">
        <v>145450.29</v>
      </c>
      <c r="AJ272" s="1">
        <v>155382.01</v>
      </c>
      <c r="AK272" s="1">
        <v>552</v>
      </c>
      <c r="AL272" s="1">
        <v>575</v>
      </c>
    </row>
    <row r="273" spans="31:38" x14ac:dyDescent="0.25">
      <c r="AE273" s="1" t="s">
        <v>90</v>
      </c>
      <c r="AF273" s="1" t="s">
        <v>97</v>
      </c>
      <c r="AG273" s="1">
        <v>1</v>
      </c>
      <c r="AH273" s="1">
        <v>0</v>
      </c>
      <c r="AI273" s="1">
        <v>1</v>
      </c>
      <c r="AJ273" s="1" t="s">
        <v>51</v>
      </c>
      <c r="AK273" s="1">
        <v>1</v>
      </c>
      <c r="AL273" s="1" t="s">
        <v>51</v>
      </c>
    </row>
    <row r="274" spans="31:38" x14ac:dyDescent="0.25">
      <c r="AE274" s="1" t="s">
        <v>47</v>
      </c>
      <c r="AF274" s="1" t="s">
        <v>97</v>
      </c>
      <c r="AG274" s="1">
        <v>148</v>
      </c>
      <c r="AH274" s="1">
        <v>28</v>
      </c>
      <c r="AI274" s="1">
        <v>40973.919999999998</v>
      </c>
      <c r="AJ274" s="1">
        <v>110350.36</v>
      </c>
      <c r="AK274" s="1">
        <v>150</v>
      </c>
      <c r="AL274" s="1">
        <v>386</v>
      </c>
    </row>
    <row r="275" spans="31:38" x14ac:dyDescent="0.25">
      <c r="AE275" s="1" t="s">
        <v>48</v>
      </c>
      <c r="AF275" s="1" t="s">
        <v>97</v>
      </c>
      <c r="AG275" s="1">
        <v>420</v>
      </c>
      <c r="AH275" s="1">
        <v>53</v>
      </c>
      <c r="AI275" s="1">
        <v>102372.16</v>
      </c>
      <c r="AJ275" s="1">
        <v>56074.17</v>
      </c>
      <c r="AK275" s="1">
        <v>420</v>
      </c>
      <c r="AL275" s="1">
        <v>210</v>
      </c>
    </row>
    <row r="276" spans="31:38" x14ac:dyDescent="0.25">
      <c r="AE276" s="1" t="s">
        <v>91</v>
      </c>
      <c r="AF276" s="1" t="s">
        <v>97</v>
      </c>
      <c r="AG276" s="1">
        <v>213</v>
      </c>
      <c r="AH276" s="1">
        <v>129</v>
      </c>
      <c r="AI276" s="1">
        <v>49054.01</v>
      </c>
      <c r="AJ276" s="1">
        <v>206393.43</v>
      </c>
      <c r="AK276" s="1">
        <v>213</v>
      </c>
      <c r="AL276" s="1">
        <v>712</v>
      </c>
    </row>
    <row r="277" spans="31:38" x14ac:dyDescent="0.25">
      <c r="AE277" s="1" t="s">
        <v>49</v>
      </c>
      <c r="AF277" s="1" t="s">
        <v>97</v>
      </c>
      <c r="AG277" s="1">
        <v>226</v>
      </c>
      <c r="AH277" s="1">
        <v>142</v>
      </c>
      <c r="AI277" s="1">
        <v>60707.040000000001</v>
      </c>
      <c r="AJ277" s="1">
        <v>256972.1</v>
      </c>
      <c r="AK277" s="1">
        <v>231</v>
      </c>
      <c r="AL277" s="1">
        <v>873</v>
      </c>
    </row>
    <row r="278" spans="31:38" x14ac:dyDescent="0.25">
      <c r="AE278" s="1" t="s">
        <v>92</v>
      </c>
      <c r="AF278" s="1" t="s">
        <v>97</v>
      </c>
      <c r="AG278" s="1">
        <v>65</v>
      </c>
      <c r="AH278" s="1">
        <v>45</v>
      </c>
      <c r="AI278" s="1">
        <v>12521.47</v>
      </c>
      <c r="AJ278" s="1">
        <v>81956.039999999994</v>
      </c>
      <c r="AK278" s="1">
        <v>65</v>
      </c>
      <c r="AL278" s="1">
        <v>302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4AC5-F1A0-4235-8E0A-0693C9AF6145}">
  <dimension ref="A1:AB103"/>
  <sheetViews>
    <sheetView tabSelected="1" topLeftCell="I1" workbookViewId="0">
      <selection activeCell="V3" sqref="V3"/>
    </sheetView>
  </sheetViews>
  <sheetFormatPr defaultRowHeight="15" x14ac:dyDescent="0.25"/>
  <cols>
    <col min="1" max="1" width="7.140625" bestFit="1" customWidth="1"/>
    <col min="2" max="2" width="17" bestFit="1" customWidth="1"/>
    <col min="3" max="3" width="14.140625" bestFit="1" customWidth="1"/>
    <col min="4" max="4" width="14.85546875" bestFit="1" customWidth="1"/>
    <col min="5" max="5" width="10.7109375" bestFit="1" customWidth="1"/>
    <col min="6" max="6" width="32.85546875" bestFit="1" customWidth="1"/>
    <col min="7" max="7" width="16.28515625" bestFit="1" customWidth="1"/>
    <col min="8" max="8" width="15.7109375" bestFit="1" customWidth="1"/>
    <col min="9" max="9" width="22" bestFit="1" customWidth="1"/>
    <col min="10" max="10" width="21.42578125" bestFit="1" customWidth="1"/>
    <col min="11" max="11" width="21.140625" bestFit="1" customWidth="1"/>
    <col min="12" max="12" width="20.5703125" bestFit="1" customWidth="1"/>
  </cols>
  <sheetData>
    <row r="1" spans="1:28" ht="15.75" thickBot="1" x14ac:dyDescent="0.3">
      <c r="O1" s="10" t="s">
        <v>284</v>
      </c>
      <c r="P1" s="10"/>
      <c r="Q1" s="10"/>
      <c r="R1" s="10"/>
      <c r="S1" s="10"/>
      <c r="T1" s="10"/>
    </row>
    <row r="2" spans="1:28" ht="15.75" thickBot="1" x14ac:dyDescent="0.3">
      <c r="A2" s="7" t="s">
        <v>110</v>
      </c>
      <c r="B2" s="7" t="s">
        <v>111</v>
      </c>
      <c r="C2" s="7" t="s">
        <v>112</v>
      </c>
      <c r="D2" s="7" t="s">
        <v>113</v>
      </c>
      <c r="E2" s="7" t="s">
        <v>114</v>
      </c>
      <c r="F2" s="8" t="s">
        <v>115</v>
      </c>
      <c r="G2" s="1" t="s">
        <v>98</v>
      </c>
      <c r="H2" s="1" t="s">
        <v>99</v>
      </c>
      <c r="I2" s="1" t="s">
        <v>100</v>
      </c>
      <c r="J2" s="1" t="s">
        <v>101</v>
      </c>
      <c r="K2" s="1" t="s">
        <v>102</v>
      </c>
      <c r="L2" s="1" t="s">
        <v>103</v>
      </c>
      <c r="O2" s="5" t="s">
        <v>53</v>
      </c>
      <c r="P2" s="5" t="s">
        <v>96</v>
      </c>
      <c r="Q2" s="5" t="s">
        <v>97</v>
      </c>
      <c r="R2" s="5" t="s">
        <v>9</v>
      </c>
      <c r="S2" s="5" t="s">
        <v>50</v>
      </c>
      <c r="T2" s="5" t="s">
        <v>52</v>
      </c>
      <c r="W2" s="5" t="s">
        <v>53</v>
      </c>
      <c r="X2" s="5" t="s">
        <v>96</v>
      </c>
      <c r="Y2" s="5" t="s">
        <v>97</v>
      </c>
      <c r="Z2" s="5" t="s">
        <v>9</v>
      </c>
      <c r="AA2" s="5" t="s">
        <v>50</v>
      </c>
      <c r="AB2" s="5" t="s">
        <v>52</v>
      </c>
    </row>
    <row r="3" spans="1:28" x14ac:dyDescent="0.25">
      <c r="A3" s="9" t="s">
        <v>116</v>
      </c>
      <c r="B3" s="9" t="s">
        <v>117</v>
      </c>
      <c r="C3" s="9" t="s">
        <v>118</v>
      </c>
      <c r="D3" s="9" t="s">
        <v>119</v>
      </c>
      <c r="E3" s="9" t="s">
        <v>31</v>
      </c>
      <c r="F3" t="s">
        <v>120</v>
      </c>
      <c r="G3">
        <f>IFERROR(VLOOKUP(E3,Sheet1!$A$2:$B$85,2,0),0)</f>
        <v>1663</v>
      </c>
      <c r="H3">
        <f>IFERROR(VLOOKUP(E3,Sheet1!$A$2:$G$85,3,0),0)</f>
        <v>241</v>
      </c>
      <c r="I3">
        <f>IFERROR(VLOOKUP(E3,Sheet1!$A$2:$G$85,4,0),0)</f>
        <v>457187.69</v>
      </c>
      <c r="J3">
        <f>IFERROR(VLOOKUP(E3,Sheet1!$A$2:$G$85,5,0),0)</f>
        <v>404175.47</v>
      </c>
      <c r="K3">
        <f>IFERROR(VLOOKUP(E3,Sheet1!$A$2:$G$85,6,0),0)</f>
        <v>1715</v>
      </c>
      <c r="L3">
        <f>IFERROR(VLOOKUP(E3,Sheet1!$A$2:$G$85,7,0),0)</f>
        <v>1375</v>
      </c>
      <c r="O3">
        <f>IFERROR(VLOOKUP(E3,Sheet1!$AO$3:$AU$87,2,0),0)</f>
        <v>209</v>
      </c>
      <c r="P3">
        <f>IFERROR(VLOOKUP(E3,Sheet1!$AO$3:$AU$87,3,0),0)</f>
        <v>298</v>
      </c>
      <c r="Q3">
        <f>IFERROR(VLOOKUP(E3,Sheet1!$AO$3:$AU$87,4,0),0)</f>
        <v>310</v>
      </c>
      <c r="R3">
        <f>IFERROR(VLOOKUP(E3,Sheet1!$AO$3:$AU$87,5,0),0)</f>
        <v>304</v>
      </c>
      <c r="S3">
        <f>IFERROR(VLOOKUP(E3,Sheet1!$AO$3:$AU$87,6,0),0)</f>
        <v>458</v>
      </c>
      <c r="T3">
        <f>IFERROR(VLOOKUP(E3,Sheet1!$AO$3:$AU$87,7,0),0)</f>
        <v>84</v>
      </c>
      <c r="W3">
        <f>IFERROR(VLOOKUP(E3,Sheet1!$AX$3:$BD$87,2,0),0)</f>
        <v>51</v>
      </c>
      <c r="X3">
        <f>IFERROR(VLOOKUP(E3,Sheet1!$AO$3:$AU$87,3,0),0)</f>
        <v>298</v>
      </c>
      <c r="Y3">
        <f>IFERROR(VLOOKUP(E3,Sheet1!$AO$3:$AU$87,4,0),0)</f>
        <v>310</v>
      </c>
      <c r="Z3">
        <f>IFERROR(VLOOKUP(E3,Sheet1!$AO$3:$AU$87,5,0),0)</f>
        <v>304</v>
      </c>
      <c r="AA3">
        <f>IFERROR(VLOOKUP(E3,Sheet1!$AO$3:$AU$87,6,0),0)</f>
        <v>458</v>
      </c>
      <c r="AB3">
        <f>IFERROR(VLOOKUP(E3,Sheet1!$AO$3:$AU$87,7,0),0)</f>
        <v>84</v>
      </c>
    </row>
    <row r="4" spans="1:28" x14ac:dyDescent="0.25">
      <c r="A4" s="9" t="s">
        <v>121</v>
      </c>
      <c r="B4" s="9" t="s">
        <v>122</v>
      </c>
      <c r="C4" s="9" t="s">
        <v>123</v>
      </c>
      <c r="D4" s="9" t="s">
        <v>124</v>
      </c>
      <c r="E4" s="9" t="s">
        <v>125</v>
      </c>
      <c r="F4" t="s">
        <v>126</v>
      </c>
      <c r="G4">
        <f>IFERROR(VLOOKUP(E4,Sheet1!$A$2:$B$85,2,0),0)</f>
        <v>0</v>
      </c>
      <c r="H4">
        <f>IFERROR(VLOOKUP(E4,Sheet1!$A$2:$G$85,3,0),0)</f>
        <v>0</v>
      </c>
      <c r="I4">
        <f>IFERROR(VLOOKUP(E4,Sheet1!$A$2:$G$85,4,0),0)</f>
        <v>0</v>
      </c>
      <c r="J4">
        <f>IFERROR(VLOOKUP(E4,Sheet1!$A$2:$G$85,5,0),0)</f>
        <v>0</v>
      </c>
      <c r="K4">
        <f>IFERROR(VLOOKUP(E4,Sheet1!$A$2:$G$85,6,0),0)</f>
        <v>0</v>
      </c>
      <c r="L4">
        <f>IFERROR(VLOOKUP(E4,Sheet1!$A$2:$G$85,7,0),0)</f>
        <v>0</v>
      </c>
      <c r="O4">
        <f>IFERROR(VLOOKUP(E4,Sheet1!$AO$3:$AU$87,2,0),0)</f>
        <v>0</v>
      </c>
      <c r="P4">
        <f>IFERROR(VLOOKUP(E4,Sheet1!$AO$3:$AU$87,3,0),0)</f>
        <v>0</v>
      </c>
      <c r="Q4">
        <f>IFERROR(VLOOKUP(E4,Sheet1!$AO$3:$AU$87,4,0),0)</f>
        <v>0</v>
      </c>
      <c r="R4">
        <f>IFERROR(VLOOKUP(E4,Sheet1!$AO$3:$AU$87,5,0),0)</f>
        <v>0</v>
      </c>
      <c r="S4">
        <f>IFERROR(VLOOKUP(E4,Sheet1!$AO$3:$AU$87,6,0),0)</f>
        <v>0</v>
      </c>
      <c r="T4">
        <f>IFERROR(VLOOKUP(E4,Sheet1!$AO$3:$AU$87,7,0),0)</f>
        <v>0</v>
      </c>
      <c r="W4">
        <f>IFERROR(VLOOKUP(E4,Sheet1!$AX$3:$BD$87,2,0),0)</f>
        <v>0</v>
      </c>
      <c r="X4">
        <f>IFERROR(VLOOKUP(E4,Sheet1!$AO$3:$AU$87,3,0),0)</f>
        <v>0</v>
      </c>
      <c r="Y4">
        <f>IFERROR(VLOOKUP(E4,Sheet1!$AO$3:$AU$87,4,0),0)</f>
        <v>0</v>
      </c>
      <c r="Z4">
        <f>IFERROR(VLOOKUP(E4,Sheet1!$AO$3:$AU$87,5,0),0)</f>
        <v>0</v>
      </c>
      <c r="AA4">
        <f>IFERROR(VLOOKUP(E4,Sheet1!$AO$3:$AU$87,6,0),0)</f>
        <v>0</v>
      </c>
      <c r="AB4">
        <f>IFERROR(VLOOKUP(E4,Sheet1!$AO$3:$AU$87,7,0),0)</f>
        <v>0</v>
      </c>
    </row>
    <row r="5" spans="1:28" x14ac:dyDescent="0.25">
      <c r="A5" s="9" t="s">
        <v>121</v>
      </c>
      <c r="B5" s="9" t="s">
        <v>122</v>
      </c>
      <c r="C5" s="9" t="s">
        <v>127</v>
      </c>
      <c r="D5" s="9" t="s">
        <v>128</v>
      </c>
      <c r="E5" s="9" t="s">
        <v>43</v>
      </c>
      <c r="F5" t="s">
        <v>129</v>
      </c>
      <c r="G5">
        <f>IFERROR(VLOOKUP(E5,Sheet1!$A$2:$B$85,2,0),0)</f>
        <v>4</v>
      </c>
      <c r="H5">
        <f>IFERROR(VLOOKUP(E5,Sheet1!$A$2:$G$85,3,0),0)</f>
        <v>9</v>
      </c>
      <c r="I5">
        <f>IFERROR(VLOOKUP(E5,Sheet1!$A$2:$G$85,4,0),0)</f>
        <v>0</v>
      </c>
      <c r="J5">
        <f>IFERROR(VLOOKUP(E5,Sheet1!$A$2:$G$85,5,0),0)</f>
        <v>31255.43</v>
      </c>
      <c r="K5">
        <f>IFERROR(VLOOKUP(E5,Sheet1!$A$2:$G$85,6,0),0)</f>
        <v>4</v>
      </c>
      <c r="L5">
        <f>IFERROR(VLOOKUP(E5,Sheet1!$A$2:$G$85,7,0),0)</f>
        <v>190</v>
      </c>
      <c r="O5">
        <f>IFERROR(VLOOKUP(E5,Sheet1!$AO$3:$AU$87,2,0),0)</f>
        <v>0</v>
      </c>
      <c r="P5">
        <f>IFERROR(VLOOKUP(E5,Sheet1!$AO$3:$AU$87,3,0),0)</f>
        <v>0</v>
      </c>
      <c r="Q5">
        <f>IFERROR(VLOOKUP(E5,Sheet1!$AO$3:$AU$87,4,0),0)</f>
        <v>1</v>
      </c>
      <c r="R5">
        <f>IFERROR(VLOOKUP(E5,Sheet1!$AO$3:$AU$87,5,0),0)</f>
        <v>2</v>
      </c>
      <c r="S5">
        <f>IFERROR(VLOOKUP(E5,Sheet1!$AO$3:$AU$87,6,0),0)</f>
        <v>1</v>
      </c>
      <c r="T5">
        <f>IFERROR(VLOOKUP(E5,Sheet1!$AO$3:$AU$87,7,0),0)</f>
        <v>0</v>
      </c>
      <c r="W5">
        <f>IFERROR(VLOOKUP(E5,Sheet1!$AX$3:$BD$87,2,0),0)</f>
        <v>0</v>
      </c>
      <c r="X5">
        <f>IFERROR(VLOOKUP(E5,Sheet1!$AO$3:$AU$87,3,0),0)</f>
        <v>0</v>
      </c>
      <c r="Y5">
        <f>IFERROR(VLOOKUP(E5,Sheet1!$AO$3:$AU$87,4,0),0)</f>
        <v>1</v>
      </c>
      <c r="Z5">
        <f>IFERROR(VLOOKUP(E5,Sheet1!$AO$3:$AU$87,5,0),0)</f>
        <v>2</v>
      </c>
      <c r="AA5">
        <f>IFERROR(VLOOKUP(E5,Sheet1!$AO$3:$AU$87,6,0),0)</f>
        <v>1</v>
      </c>
      <c r="AB5">
        <f>IFERROR(VLOOKUP(E5,Sheet1!$AO$3:$AU$87,7,0),0)</f>
        <v>0</v>
      </c>
    </row>
    <row r="6" spans="1:28" x14ac:dyDescent="0.25">
      <c r="A6" s="9" t="s">
        <v>121</v>
      </c>
      <c r="B6" s="9" t="s">
        <v>130</v>
      </c>
      <c r="C6" s="9" t="s">
        <v>123</v>
      </c>
      <c r="D6" s="9" t="s">
        <v>119</v>
      </c>
      <c r="E6" s="9" t="s">
        <v>47</v>
      </c>
      <c r="F6" t="s">
        <v>131</v>
      </c>
      <c r="G6">
        <f>IFERROR(VLOOKUP(E6,Sheet1!$A$2:$B$85,2,0),0)</f>
        <v>851</v>
      </c>
      <c r="H6">
        <f>IFERROR(VLOOKUP(E6,Sheet1!$A$2:$G$85,3,0),0)</f>
        <v>160</v>
      </c>
      <c r="I6">
        <f>IFERROR(VLOOKUP(E6,Sheet1!$A$2:$G$85,4,0),0)</f>
        <v>229912.92</v>
      </c>
      <c r="J6">
        <f>IFERROR(VLOOKUP(E6,Sheet1!$A$2:$G$85,5,0),0)</f>
        <v>322494.87</v>
      </c>
      <c r="K6">
        <f>IFERROR(VLOOKUP(E6,Sheet1!$A$2:$G$85,6,0),0)</f>
        <v>863</v>
      </c>
      <c r="L6">
        <f>IFERROR(VLOOKUP(E6,Sheet1!$A$2:$G$85,7,0),0)</f>
        <v>1167</v>
      </c>
      <c r="O6">
        <f>IFERROR(VLOOKUP(E6,Sheet1!$AO$3:$AU$87,2,0),0)</f>
        <v>106</v>
      </c>
      <c r="P6">
        <f>IFERROR(VLOOKUP(E6,Sheet1!$AO$3:$AU$87,3,0),0)</f>
        <v>214</v>
      </c>
      <c r="Q6">
        <f>IFERROR(VLOOKUP(E6,Sheet1!$AO$3:$AU$87,4,0),0)</f>
        <v>148</v>
      </c>
      <c r="R6">
        <f>IFERROR(VLOOKUP(E6,Sheet1!$AO$3:$AU$87,5,0),0)</f>
        <v>161</v>
      </c>
      <c r="S6">
        <f>IFERROR(VLOOKUP(E6,Sheet1!$AO$3:$AU$87,6,0),0)</f>
        <v>216</v>
      </c>
      <c r="T6">
        <f>IFERROR(VLOOKUP(E6,Sheet1!$AO$3:$AU$87,7,0),0)</f>
        <v>6</v>
      </c>
      <c r="W6">
        <f>IFERROR(VLOOKUP(E6,Sheet1!$AX$3:$BD$87,2,0),0)</f>
        <v>25</v>
      </c>
      <c r="X6">
        <f>IFERROR(VLOOKUP(E6,Sheet1!$AO$3:$AU$87,3,0),0)</f>
        <v>214</v>
      </c>
      <c r="Y6">
        <f>IFERROR(VLOOKUP(E6,Sheet1!$AO$3:$AU$87,4,0),0)</f>
        <v>148</v>
      </c>
      <c r="Z6">
        <f>IFERROR(VLOOKUP(E6,Sheet1!$AO$3:$AU$87,5,0),0)</f>
        <v>161</v>
      </c>
      <c r="AA6">
        <f>IFERROR(VLOOKUP(E6,Sheet1!$AO$3:$AU$87,6,0),0)</f>
        <v>216</v>
      </c>
      <c r="AB6">
        <f>IFERROR(VLOOKUP(E6,Sheet1!$AO$3:$AU$87,7,0),0)</f>
        <v>6</v>
      </c>
    </row>
    <row r="7" spans="1:28" x14ac:dyDescent="0.25">
      <c r="A7" s="9" t="s">
        <v>121</v>
      </c>
      <c r="B7" s="9" t="s">
        <v>130</v>
      </c>
      <c r="C7" s="9" t="s">
        <v>123</v>
      </c>
      <c r="D7" s="9" t="s">
        <v>119</v>
      </c>
      <c r="E7" s="9" t="s">
        <v>48</v>
      </c>
      <c r="F7" t="s">
        <v>132</v>
      </c>
      <c r="G7">
        <f>IFERROR(VLOOKUP(E7,Sheet1!$A$2:$B$85,2,0),0)</f>
        <v>1815</v>
      </c>
      <c r="H7">
        <f>IFERROR(VLOOKUP(E7,Sheet1!$A$2:$G$85,3,0),0)</f>
        <v>270</v>
      </c>
      <c r="I7">
        <f>IFERROR(VLOOKUP(E7,Sheet1!$A$2:$G$85,4,0),0)</f>
        <v>439396.96</v>
      </c>
      <c r="J7">
        <f>IFERROR(VLOOKUP(E7,Sheet1!$A$2:$G$85,5,0),0)</f>
        <v>393775.79</v>
      </c>
      <c r="K7">
        <f>IFERROR(VLOOKUP(E7,Sheet1!$A$2:$G$85,6,0),0)</f>
        <v>1816</v>
      </c>
      <c r="L7">
        <f>IFERROR(VLOOKUP(E7,Sheet1!$A$2:$G$85,7,0),0)</f>
        <v>1441</v>
      </c>
      <c r="O7">
        <f>IFERROR(VLOOKUP(E7,Sheet1!$AO$3:$AU$87,2,0),0)</f>
        <v>274</v>
      </c>
      <c r="P7">
        <f>IFERROR(VLOOKUP(E7,Sheet1!$AO$3:$AU$87,3,0),0)</f>
        <v>480</v>
      </c>
      <c r="Q7">
        <f>IFERROR(VLOOKUP(E7,Sheet1!$AO$3:$AU$87,4,0),0)</f>
        <v>420</v>
      </c>
      <c r="R7">
        <f>IFERROR(VLOOKUP(E7,Sheet1!$AO$3:$AU$87,5,0),0)</f>
        <v>324</v>
      </c>
      <c r="S7">
        <f>IFERROR(VLOOKUP(E7,Sheet1!$AO$3:$AU$87,6,0),0)</f>
        <v>317</v>
      </c>
      <c r="T7">
        <f>IFERROR(VLOOKUP(E7,Sheet1!$AO$3:$AU$87,7,0),0)</f>
        <v>0</v>
      </c>
      <c r="W7">
        <f>IFERROR(VLOOKUP(E7,Sheet1!$AX$3:$BD$87,2,0),0)</f>
        <v>61</v>
      </c>
      <c r="X7">
        <f>IFERROR(VLOOKUP(E7,Sheet1!$AO$3:$AU$87,3,0),0)</f>
        <v>480</v>
      </c>
      <c r="Y7">
        <f>IFERROR(VLOOKUP(E7,Sheet1!$AO$3:$AU$87,4,0),0)</f>
        <v>420</v>
      </c>
      <c r="Z7">
        <f>IFERROR(VLOOKUP(E7,Sheet1!$AO$3:$AU$87,5,0),0)</f>
        <v>324</v>
      </c>
      <c r="AA7">
        <f>IFERROR(VLOOKUP(E7,Sheet1!$AO$3:$AU$87,6,0),0)</f>
        <v>317</v>
      </c>
      <c r="AB7">
        <f>IFERROR(VLOOKUP(E7,Sheet1!$AO$3:$AU$87,7,0),0)</f>
        <v>0</v>
      </c>
    </row>
    <row r="8" spans="1:28" x14ac:dyDescent="0.25">
      <c r="A8" s="9" t="s">
        <v>133</v>
      </c>
      <c r="B8" s="9" t="s">
        <v>134</v>
      </c>
      <c r="C8" s="9" t="s">
        <v>123</v>
      </c>
      <c r="D8" s="9" t="s">
        <v>135</v>
      </c>
      <c r="E8" s="9" t="s">
        <v>15</v>
      </c>
      <c r="F8" t="s">
        <v>136</v>
      </c>
      <c r="G8">
        <f>IFERROR(VLOOKUP(E8,Sheet1!$A$2:$B$85,2,0),0)</f>
        <v>2305</v>
      </c>
      <c r="H8">
        <f>IFERROR(VLOOKUP(E8,Sheet1!$A$2:$G$85,3,0),0)</f>
        <v>512</v>
      </c>
      <c r="I8">
        <f>IFERROR(VLOOKUP(E8,Sheet1!$A$2:$G$85,4,0),0)</f>
        <v>534864.80000000005</v>
      </c>
      <c r="J8">
        <f>IFERROR(VLOOKUP(E8,Sheet1!$A$2:$G$85,5,0),0)</f>
        <v>701338.32</v>
      </c>
      <c r="K8">
        <f>IFERROR(VLOOKUP(E8,Sheet1!$A$2:$G$85,6,0),0)</f>
        <v>2332</v>
      </c>
      <c r="L8">
        <f>IFERROR(VLOOKUP(E8,Sheet1!$A$2:$G$85,7,0),0)</f>
        <v>2449</v>
      </c>
      <c r="O8">
        <f>IFERROR(VLOOKUP(E8,Sheet1!$AO$3:$AU$87,2,0),0)</f>
        <v>493</v>
      </c>
      <c r="P8">
        <f>IFERROR(VLOOKUP(E8,Sheet1!$AO$3:$AU$87,3,0),0)</f>
        <v>660</v>
      </c>
      <c r="Q8">
        <f>IFERROR(VLOOKUP(E8,Sheet1!$AO$3:$AU$87,4,0),0)</f>
        <v>433</v>
      </c>
      <c r="R8">
        <f>IFERROR(VLOOKUP(E8,Sheet1!$AO$3:$AU$87,5,0),0)</f>
        <v>384</v>
      </c>
      <c r="S8">
        <f>IFERROR(VLOOKUP(E8,Sheet1!$AO$3:$AU$87,6,0),0)</f>
        <v>335</v>
      </c>
      <c r="T8">
        <f>IFERROR(VLOOKUP(E8,Sheet1!$AO$3:$AU$87,7,0),0)</f>
        <v>0</v>
      </c>
      <c r="W8">
        <f>IFERROR(VLOOKUP(E8,Sheet1!$AX$3:$BD$87,2,0),0)</f>
        <v>117</v>
      </c>
      <c r="X8">
        <f>IFERROR(VLOOKUP(E8,Sheet1!$AO$3:$AU$87,3,0),0)</f>
        <v>660</v>
      </c>
      <c r="Y8">
        <f>IFERROR(VLOOKUP(E8,Sheet1!$AO$3:$AU$87,4,0),0)</f>
        <v>433</v>
      </c>
      <c r="Z8">
        <f>IFERROR(VLOOKUP(E8,Sheet1!$AO$3:$AU$87,5,0),0)</f>
        <v>384</v>
      </c>
      <c r="AA8">
        <f>IFERROR(VLOOKUP(E8,Sheet1!$AO$3:$AU$87,6,0),0)</f>
        <v>335</v>
      </c>
      <c r="AB8">
        <f>IFERROR(VLOOKUP(E8,Sheet1!$AO$3:$AU$87,7,0),0)</f>
        <v>0</v>
      </c>
    </row>
    <row r="9" spans="1:28" x14ac:dyDescent="0.25">
      <c r="A9" s="9" t="s">
        <v>116</v>
      </c>
      <c r="B9" s="9" t="s">
        <v>137</v>
      </c>
      <c r="C9" s="9" t="s">
        <v>123</v>
      </c>
      <c r="D9" s="9" t="s">
        <v>119</v>
      </c>
      <c r="E9" s="9" t="s">
        <v>20</v>
      </c>
      <c r="F9" t="s">
        <v>138</v>
      </c>
      <c r="G9">
        <f>IFERROR(VLOOKUP(E9,Sheet1!$A$2:$B$85,2,0),0)</f>
        <v>505</v>
      </c>
      <c r="H9">
        <f>IFERROR(VLOOKUP(E9,Sheet1!$A$2:$G$85,3,0),0)</f>
        <v>118</v>
      </c>
      <c r="I9">
        <f>IFERROR(VLOOKUP(E9,Sheet1!$A$2:$G$85,4,0),0)</f>
        <v>124524.04</v>
      </c>
      <c r="J9">
        <f>IFERROR(VLOOKUP(E9,Sheet1!$A$2:$G$85,5,0),0)</f>
        <v>200348.67</v>
      </c>
      <c r="K9">
        <f>IFERROR(VLOOKUP(E9,Sheet1!$A$2:$G$85,6,0),0)</f>
        <v>515</v>
      </c>
      <c r="L9">
        <f>IFERROR(VLOOKUP(E9,Sheet1!$A$2:$G$85,7,0),0)</f>
        <v>702</v>
      </c>
      <c r="O9">
        <f>IFERROR(VLOOKUP(E9,Sheet1!$AO$3:$AU$87,2,0),0)</f>
        <v>71</v>
      </c>
      <c r="P9">
        <f>IFERROR(VLOOKUP(E9,Sheet1!$AO$3:$AU$87,3,0),0)</f>
        <v>95</v>
      </c>
      <c r="Q9">
        <f>IFERROR(VLOOKUP(E9,Sheet1!$AO$3:$AU$87,4,0),0)</f>
        <v>87</v>
      </c>
      <c r="R9">
        <f>IFERROR(VLOOKUP(E9,Sheet1!$AO$3:$AU$87,5,0),0)</f>
        <v>111</v>
      </c>
      <c r="S9">
        <f>IFERROR(VLOOKUP(E9,Sheet1!$AO$3:$AU$87,6,0),0)</f>
        <v>141</v>
      </c>
      <c r="T9">
        <f>IFERROR(VLOOKUP(E9,Sheet1!$AO$3:$AU$87,7,0),0)</f>
        <v>0</v>
      </c>
      <c r="W9">
        <f>IFERROR(VLOOKUP(E9,Sheet1!$AX$3:$BD$87,2,0),0)</f>
        <v>24</v>
      </c>
      <c r="X9">
        <f>IFERROR(VLOOKUP(E9,Sheet1!$AO$3:$AU$87,3,0),0)</f>
        <v>95</v>
      </c>
      <c r="Y9">
        <f>IFERROR(VLOOKUP(E9,Sheet1!$AO$3:$AU$87,4,0),0)</f>
        <v>87</v>
      </c>
      <c r="Z9">
        <f>IFERROR(VLOOKUP(E9,Sheet1!$AO$3:$AU$87,5,0),0)</f>
        <v>111</v>
      </c>
      <c r="AA9">
        <f>IFERROR(VLOOKUP(E9,Sheet1!$AO$3:$AU$87,6,0),0)</f>
        <v>141</v>
      </c>
      <c r="AB9">
        <f>IFERROR(VLOOKUP(E9,Sheet1!$AO$3:$AU$87,7,0),0)</f>
        <v>0</v>
      </c>
    </row>
    <row r="10" spans="1:28" x14ac:dyDescent="0.25">
      <c r="A10" s="9" t="s">
        <v>133</v>
      </c>
      <c r="B10" s="9" t="s">
        <v>134</v>
      </c>
      <c r="C10" s="9" t="s">
        <v>123</v>
      </c>
      <c r="D10" s="9" t="s">
        <v>119</v>
      </c>
      <c r="E10" s="9" t="s">
        <v>16</v>
      </c>
      <c r="F10" t="s">
        <v>139</v>
      </c>
      <c r="G10">
        <f>IFERROR(VLOOKUP(E10,Sheet1!$A$2:$B$85,2,0),0)</f>
        <v>1121</v>
      </c>
      <c r="H10">
        <f>IFERROR(VLOOKUP(E10,Sheet1!$A$2:$G$85,3,0),0)</f>
        <v>176</v>
      </c>
      <c r="I10">
        <f>IFERROR(VLOOKUP(E10,Sheet1!$A$2:$G$85,4,0),0)</f>
        <v>300093.63</v>
      </c>
      <c r="J10">
        <f>IFERROR(VLOOKUP(E10,Sheet1!$A$2:$G$85,5,0),0)</f>
        <v>193155.86</v>
      </c>
      <c r="K10">
        <f>IFERROR(VLOOKUP(E10,Sheet1!$A$2:$G$85,6,0),0)</f>
        <v>1175</v>
      </c>
      <c r="L10">
        <f>IFERROR(VLOOKUP(E10,Sheet1!$A$2:$G$85,7,0),0)</f>
        <v>752</v>
      </c>
      <c r="O10">
        <f>IFERROR(VLOOKUP(E10,Sheet1!$AO$3:$AU$87,2,0),0)</f>
        <v>175</v>
      </c>
      <c r="P10">
        <f>IFERROR(VLOOKUP(E10,Sheet1!$AO$3:$AU$87,3,0),0)</f>
        <v>241</v>
      </c>
      <c r="Q10">
        <f>IFERROR(VLOOKUP(E10,Sheet1!$AO$3:$AU$87,4,0),0)</f>
        <v>296</v>
      </c>
      <c r="R10">
        <f>IFERROR(VLOOKUP(E10,Sheet1!$AO$3:$AU$87,5,0),0)</f>
        <v>252</v>
      </c>
      <c r="S10">
        <f>IFERROR(VLOOKUP(E10,Sheet1!$AO$3:$AU$87,6,0),0)</f>
        <v>157</v>
      </c>
      <c r="T10">
        <f>IFERROR(VLOOKUP(E10,Sheet1!$AO$3:$AU$87,7,0),0)</f>
        <v>0</v>
      </c>
      <c r="W10">
        <f>IFERROR(VLOOKUP(E10,Sheet1!$AX$3:$BD$87,2,0),0)</f>
        <v>39</v>
      </c>
      <c r="X10">
        <f>IFERROR(VLOOKUP(E10,Sheet1!$AO$3:$AU$87,3,0),0)</f>
        <v>241</v>
      </c>
      <c r="Y10">
        <f>IFERROR(VLOOKUP(E10,Sheet1!$AO$3:$AU$87,4,0),0)</f>
        <v>296</v>
      </c>
      <c r="Z10">
        <f>IFERROR(VLOOKUP(E10,Sheet1!$AO$3:$AU$87,5,0),0)</f>
        <v>252</v>
      </c>
      <c r="AA10">
        <f>IFERROR(VLOOKUP(E10,Sheet1!$AO$3:$AU$87,6,0),0)</f>
        <v>157</v>
      </c>
      <c r="AB10">
        <f>IFERROR(VLOOKUP(E10,Sheet1!$AO$3:$AU$87,7,0),0)</f>
        <v>0</v>
      </c>
    </row>
    <row r="11" spans="1:28" x14ac:dyDescent="0.25">
      <c r="A11" s="9" t="s">
        <v>133</v>
      </c>
      <c r="B11" s="9" t="s">
        <v>140</v>
      </c>
      <c r="C11" s="9" t="s">
        <v>123</v>
      </c>
      <c r="D11" s="9" t="s">
        <v>119</v>
      </c>
      <c r="E11" s="9" t="s">
        <v>19</v>
      </c>
      <c r="F11" t="s">
        <v>141</v>
      </c>
      <c r="G11">
        <f>IFERROR(VLOOKUP(E11,Sheet1!$A$2:$B$85,2,0),0)</f>
        <v>2259</v>
      </c>
      <c r="H11">
        <f>IFERROR(VLOOKUP(E11,Sheet1!$A$2:$G$85,3,0),0)</f>
        <v>344</v>
      </c>
      <c r="I11">
        <f>IFERROR(VLOOKUP(E11,Sheet1!$A$2:$G$85,4,0),0)</f>
        <v>688299.95</v>
      </c>
      <c r="J11">
        <f>IFERROR(VLOOKUP(E11,Sheet1!$A$2:$G$85,5,0),0)</f>
        <v>427562.02</v>
      </c>
      <c r="K11">
        <f>IFERROR(VLOOKUP(E11,Sheet1!$A$2:$G$85,6,0),0)</f>
        <v>2344</v>
      </c>
      <c r="L11">
        <f>IFERROR(VLOOKUP(E11,Sheet1!$A$2:$G$85,7,0),0)</f>
        <v>1566</v>
      </c>
      <c r="O11">
        <f>IFERROR(VLOOKUP(E11,Sheet1!$AO$3:$AU$87,2,0),0)</f>
        <v>317</v>
      </c>
      <c r="P11">
        <f>IFERROR(VLOOKUP(E11,Sheet1!$AO$3:$AU$87,3,0),0)</f>
        <v>487</v>
      </c>
      <c r="Q11">
        <f>IFERROR(VLOOKUP(E11,Sheet1!$AO$3:$AU$87,4,0),0)</f>
        <v>502</v>
      </c>
      <c r="R11">
        <f>IFERROR(VLOOKUP(E11,Sheet1!$AO$3:$AU$87,5,0),0)</f>
        <v>561</v>
      </c>
      <c r="S11">
        <f>IFERROR(VLOOKUP(E11,Sheet1!$AO$3:$AU$87,6,0),0)</f>
        <v>392</v>
      </c>
      <c r="T11">
        <f>IFERROR(VLOOKUP(E11,Sheet1!$AO$3:$AU$87,7,0),0)</f>
        <v>0</v>
      </c>
      <c r="W11">
        <f>IFERROR(VLOOKUP(E11,Sheet1!$AX$3:$BD$87,2,0),0)</f>
        <v>65</v>
      </c>
      <c r="X11">
        <f>IFERROR(VLOOKUP(E11,Sheet1!$AO$3:$AU$87,3,0),0)</f>
        <v>487</v>
      </c>
      <c r="Y11">
        <f>IFERROR(VLOOKUP(E11,Sheet1!$AO$3:$AU$87,4,0),0)</f>
        <v>502</v>
      </c>
      <c r="Z11">
        <f>IFERROR(VLOOKUP(E11,Sheet1!$AO$3:$AU$87,5,0),0)</f>
        <v>561</v>
      </c>
      <c r="AA11">
        <f>IFERROR(VLOOKUP(E11,Sheet1!$AO$3:$AU$87,6,0),0)</f>
        <v>392</v>
      </c>
      <c r="AB11">
        <f>IFERROR(VLOOKUP(E11,Sheet1!$AO$3:$AU$87,7,0),0)</f>
        <v>0</v>
      </c>
    </row>
    <row r="12" spans="1:28" x14ac:dyDescent="0.25">
      <c r="A12" s="9" t="s">
        <v>133</v>
      </c>
      <c r="B12" s="9" t="s">
        <v>134</v>
      </c>
      <c r="C12" s="9" t="s">
        <v>123</v>
      </c>
      <c r="D12" s="9" t="s">
        <v>119</v>
      </c>
      <c r="E12" s="9" t="s">
        <v>14</v>
      </c>
      <c r="F12" t="s">
        <v>142</v>
      </c>
      <c r="G12">
        <f>IFERROR(VLOOKUP(E12,Sheet1!$A$2:$B$85,2,0),0)</f>
        <v>1232</v>
      </c>
      <c r="H12">
        <f>IFERROR(VLOOKUP(E12,Sheet1!$A$2:$G$85,3,0),0)</f>
        <v>184</v>
      </c>
      <c r="I12">
        <f>IFERROR(VLOOKUP(E12,Sheet1!$A$2:$G$85,4,0),0)</f>
        <v>298168.28999999998</v>
      </c>
      <c r="J12">
        <f>IFERROR(VLOOKUP(E12,Sheet1!$A$2:$G$85,5,0),0)</f>
        <v>149595.76999999999</v>
      </c>
      <c r="K12">
        <f>IFERROR(VLOOKUP(E12,Sheet1!$A$2:$G$85,6,0),0)</f>
        <v>1308</v>
      </c>
      <c r="L12">
        <f>IFERROR(VLOOKUP(E12,Sheet1!$A$2:$G$85,7,0),0)</f>
        <v>572</v>
      </c>
      <c r="O12">
        <f>IFERROR(VLOOKUP(E12,Sheet1!$AO$3:$AU$87,2,0),0)</f>
        <v>175</v>
      </c>
      <c r="P12">
        <f>IFERROR(VLOOKUP(E12,Sheet1!$AO$3:$AU$87,3,0),0)</f>
        <v>243</v>
      </c>
      <c r="Q12">
        <f>IFERROR(VLOOKUP(E12,Sheet1!$AO$3:$AU$87,4,0),0)</f>
        <v>358</v>
      </c>
      <c r="R12">
        <f>IFERROR(VLOOKUP(E12,Sheet1!$AO$3:$AU$87,5,0),0)</f>
        <v>247</v>
      </c>
      <c r="S12">
        <f>IFERROR(VLOOKUP(E12,Sheet1!$AO$3:$AU$87,6,0),0)</f>
        <v>209</v>
      </c>
      <c r="T12">
        <f>IFERROR(VLOOKUP(E12,Sheet1!$AO$3:$AU$87,7,0),0)</f>
        <v>0</v>
      </c>
      <c r="W12">
        <f>IFERROR(VLOOKUP(E12,Sheet1!$AX$3:$BD$87,2,0),0)</f>
        <v>31</v>
      </c>
      <c r="X12">
        <f>IFERROR(VLOOKUP(E12,Sheet1!$AO$3:$AU$87,3,0),0)</f>
        <v>243</v>
      </c>
      <c r="Y12">
        <f>IFERROR(VLOOKUP(E12,Sheet1!$AO$3:$AU$87,4,0),0)</f>
        <v>358</v>
      </c>
      <c r="Z12">
        <f>IFERROR(VLOOKUP(E12,Sheet1!$AO$3:$AU$87,5,0),0)</f>
        <v>247</v>
      </c>
      <c r="AA12">
        <f>IFERROR(VLOOKUP(E12,Sheet1!$AO$3:$AU$87,6,0),0)</f>
        <v>209</v>
      </c>
      <c r="AB12">
        <f>IFERROR(VLOOKUP(E12,Sheet1!$AO$3:$AU$87,7,0),0)</f>
        <v>0</v>
      </c>
    </row>
    <row r="13" spans="1:28" x14ac:dyDescent="0.25">
      <c r="A13" s="9" t="s">
        <v>116</v>
      </c>
      <c r="B13" s="9" t="s">
        <v>143</v>
      </c>
      <c r="C13" s="9" t="s">
        <v>123</v>
      </c>
      <c r="D13" s="9" t="s">
        <v>119</v>
      </c>
      <c r="E13" s="9" t="s">
        <v>46</v>
      </c>
      <c r="F13" t="s">
        <v>144</v>
      </c>
      <c r="G13">
        <f>IFERROR(VLOOKUP(E13,Sheet1!$A$2:$B$85,2,0),0)</f>
        <v>1970</v>
      </c>
      <c r="H13">
        <f>IFERROR(VLOOKUP(E13,Sheet1!$A$2:$G$85,3,0),0)</f>
        <v>458</v>
      </c>
      <c r="I13">
        <f>IFERROR(VLOOKUP(E13,Sheet1!$A$2:$G$85,4,0),0)</f>
        <v>499583.73</v>
      </c>
      <c r="J13">
        <f>IFERROR(VLOOKUP(E13,Sheet1!$A$2:$G$85,5,0),0)</f>
        <v>595531.68999999994</v>
      </c>
      <c r="K13">
        <f>IFERROR(VLOOKUP(E13,Sheet1!$A$2:$G$85,6,0),0)</f>
        <v>1990</v>
      </c>
      <c r="L13">
        <f>IFERROR(VLOOKUP(E13,Sheet1!$A$2:$G$85,7,0),0)</f>
        <v>2174</v>
      </c>
      <c r="O13">
        <f>IFERROR(VLOOKUP(E13,Sheet1!$AO$3:$AU$87,2,0),0)</f>
        <v>370</v>
      </c>
      <c r="P13">
        <f>IFERROR(VLOOKUP(E13,Sheet1!$AO$3:$AU$87,3,0),0)</f>
        <v>599</v>
      </c>
      <c r="Q13">
        <f>IFERROR(VLOOKUP(E13,Sheet1!$AO$3:$AU$87,4,0),0)</f>
        <v>550</v>
      </c>
      <c r="R13">
        <f>IFERROR(VLOOKUP(E13,Sheet1!$AO$3:$AU$87,5,0),0)</f>
        <v>287</v>
      </c>
      <c r="S13">
        <f>IFERROR(VLOOKUP(E13,Sheet1!$AO$3:$AU$87,6,0),0)</f>
        <v>164</v>
      </c>
      <c r="T13">
        <f>IFERROR(VLOOKUP(E13,Sheet1!$AO$3:$AU$87,7,0),0)</f>
        <v>0</v>
      </c>
      <c r="W13">
        <f>IFERROR(VLOOKUP(E13,Sheet1!$AX$3:$BD$87,2,0),0)</f>
        <v>99</v>
      </c>
      <c r="X13">
        <f>IFERROR(VLOOKUP(E13,Sheet1!$AO$3:$AU$87,3,0),0)</f>
        <v>599</v>
      </c>
      <c r="Y13">
        <f>IFERROR(VLOOKUP(E13,Sheet1!$AO$3:$AU$87,4,0),0)</f>
        <v>550</v>
      </c>
      <c r="Z13">
        <f>IFERROR(VLOOKUP(E13,Sheet1!$AO$3:$AU$87,5,0),0)</f>
        <v>287</v>
      </c>
      <c r="AA13">
        <f>IFERROR(VLOOKUP(E13,Sheet1!$AO$3:$AU$87,6,0),0)</f>
        <v>164</v>
      </c>
      <c r="AB13">
        <f>IFERROR(VLOOKUP(E13,Sheet1!$AO$3:$AU$87,7,0),0)</f>
        <v>0</v>
      </c>
    </row>
    <row r="14" spans="1:28" x14ac:dyDescent="0.25">
      <c r="A14" s="9" t="s">
        <v>133</v>
      </c>
      <c r="B14" s="9" t="s">
        <v>145</v>
      </c>
      <c r="C14" s="9" t="s">
        <v>118</v>
      </c>
      <c r="D14" s="9" t="s">
        <v>135</v>
      </c>
      <c r="E14" s="9" t="s">
        <v>28</v>
      </c>
      <c r="F14" t="s">
        <v>146</v>
      </c>
      <c r="G14">
        <f>IFERROR(VLOOKUP(E14,Sheet1!$A$2:$B$85,2,0),0)</f>
        <v>4082</v>
      </c>
      <c r="H14">
        <f>IFERROR(VLOOKUP(E14,Sheet1!$A$2:$G$85,3,0),0)</f>
        <v>1624</v>
      </c>
      <c r="I14">
        <f>IFERROR(VLOOKUP(E14,Sheet1!$A$2:$G$85,4,0),0)</f>
        <v>1236676.08</v>
      </c>
      <c r="J14">
        <f>IFERROR(VLOOKUP(E14,Sheet1!$A$2:$G$85,5,0),0)</f>
        <v>2723297.99</v>
      </c>
      <c r="K14">
        <f>IFERROR(VLOOKUP(E14,Sheet1!$A$2:$G$85,6,0),0)</f>
        <v>4152</v>
      </c>
      <c r="L14">
        <f>IFERROR(VLOOKUP(E14,Sheet1!$A$2:$G$85,7,0),0)</f>
        <v>9364</v>
      </c>
      <c r="O14">
        <f>IFERROR(VLOOKUP(E14,Sheet1!$AO$3:$AU$87,2,0),0)</f>
        <v>563</v>
      </c>
      <c r="P14">
        <f>IFERROR(VLOOKUP(E14,Sheet1!$AO$3:$AU$87,3,0),0)</f>
        <v>992</v>
      </c>
      <c r="Q14">
        <f>IFERROR(VLOOKUP(E14,Sheet1!$AO$3:$AU$87,4,0),0)</f>
        <v>1032</v>
      </c>
      <c r="R14">
        <f>IFERROR(VLOOKUP(E14,Sheet1!$AO$3:$AU$87,5,0),0)</f>
        <v>1176</v>
      </c>
      <c r="S14">
        <f>IFERROR(VLOOKUP(E14,Sheet1!$AO$3:$AU$87,6,0),0)</f>
        <v>319</v>
      </c>
      <c r="T14">
        <f>IFERROR(VLOOKUP(E14,Sheet1!$AO$3:$AU$87,7,0),0)</f>
        <v>0</v>
      </c>
      <c r="W14">
        <f>IFERROR(VLOOKUP(E14,Sheet1!$AX$3:$BD$87,2,0),0)</f>
        <v>431</v>
      </c>
      <c r="X14">
        <f>IFERROR(VLOOKUP(E14,Sheet1!$AO$3:$AU$87,3,0),0)</f>
        <v>992</v>
      </c>
      <c r="Y14">
        <f>IFERROR(VLOOKUP(E14,Sheet1!$AO$3:$AU$87,4,0),0)</f>
        <v>1032</v>
      </c>
      <c r="Z14">
        <f>IFERROR(VLOOKUP(E14,Sheet1!$AO$3:$AU$87,5,0),0)</f>
        <v>1176</v>
      </c>
      <c r="AA14">
        <f>IFERROR(VLOOKUP(E14,Sheet1!$AO$3:$AU$87,6,0),0)</f>
        <v>319</v>
      </c>
      <c r="AB14">
        <f>IFERROR(VLOOKUP(E14,Sheet1!$AO$3:$AU$87,7,0),0)</f>
        <v>0</v>
      </c>
    </row>
    <row r="15" spans="1:28" x14ac:dyDescent="0.25">
      <c r="A15" s="9" t="s">
        <v>147</v>
      </c>
      <c r="B15" s="9" t="s">
        <v>148</v>
      </c>
      <c r="C15" s="9" t="s">
        <v>149</v>
      </c>
      <c r="D15" s="9" t="s">
        <v>119</v>
      </c>
      <c r="E15" s="9" t="s">
        <v>45</v>
      </c>
      <c r="F15" t="s">
        <v>150</v>
      </c>
      <c r="G15">
        <f>IFERROR(VLOOKUP(E15,Sheet1!$A$2:$B$85,2,0),0)</f>
        <v>1938</v>
      </c>
      <c r="H15">
        <f>IFERROR(VLOOKUP(E15,Sheet1!$A$2:$G$85,3,0),0)</f>
        <v>583</v>
      </c>
      <c r="I15">
        <f>IFERROR(VLOOKUP(E15,Sheet1!$A$2:$G$85,4,0),0)</f>
        <v>644908.26</v>
      </c>
      <c r="J15">
        <f>IFERROR(VLOOKUP(E15,Sheet1!$A$2:$G$85,5,0),0)</f>
        <v>759712.01</v>
      </c>
      <c r="K15">
        <f>IFERROR(VLOOKUP(E15,Sheet1!$A$2:$G$85,6,0),0)</f>
        <v>1967</v>
      </c>
      <c r="L15">
        <f>IFERROR(VLOOKUP(E15,Sheet1!$A$2:$G$85,7,0),0)</f>
        <v>2234</v>
      </c>
      <c r="O15">
        <f>IFERROR(VLOOKUP(E15,Sheet1!$AO$3:$AU$87,2,0),0)</f>
        <v>502</v>
      </c>
      <c r="P15">
        <f>IFERROR(VLOOKUP(E15,Sheet1!$AO$3:$AU$87,3,0),0)</f>
        <v>533</v>
      </c>
      <c r="Q15">
        <f>IFERROR(VLOOKUP(E15,Sheet1!$AO$3:$AU$87,4,0),0)</f>
        <v>613</v>
      </c>
      <c r="R15">
        <f>IFERROR(VLOOKUP(E15,Sheet1!$AO$3:$AU$87,5,0),0)</f>
        <v>243</v>
      </c>
      <c r="S15">
        <f>IFERROR(VLOOKUP(E15,Sheet1!$AO$3:$AU$87,6,0),0)</f>
        <v>47</v>
      </c>
      <c r="T15">
        <f>IFERROR(VLOOKUP(E15,Sheet1!$AO$3:$AU$87,7,0),0)</f>
        <v>0</v>
      </c>
      <c r="W15">
        <f>IFERROR(VLOOKUP(E15,Sheet1!$AX$3:$BD$87,2,0),0)</f>
        <v>140</v>
      </c>
      <c r="X15">
        <f>IFERROR(VLOOKUP(E15,Sheet1!$AO$3:$AU$87,3,0),0)</f>
        <v>533</v>
      </c>
      <c r="Y15">
        <f>IFERROR(VLOOKUP(E15,Sheet1!$AO$3:$AU$87,4,0),0)</f>
        <v>613</v>
      </c>
      <c r="Z15">
        <f>IFERROR(VLOOKUP(E15,Sheet1!$AO$3:$AU$87,5,0),0)</f>
        <v>243</v>
      </c>
      <c r="AA15">
        <f>IFERROR(VLOOKUP(E15,Sheet1!$AO$3:$AU$87,6,0),0)</f>
        <v>47</v>
      </c>
      <c r="AB15">
        <f>IFERROR(VLOOKUP(E15,Sheet1!$AO$3:$AU$87,7,0),0)</f>
        <v>0</v>
      </c>
    </row>
    <row r="16" spans="1:28" x14ac:dyDescent="0.25">
      <c r="A16" s="9" t="s">
        <v>147</v>
      </c>
      <c r="B16" s="9" t="s">
        <v>151</v>
      </c>
      <c r="C16" s="9" t="s">
        <v>118</v>
      </c>
      <c r="D16" s="9" t="s">
        <v>119</v>
      </c>
      <c r="E16" s="9" t="s">
        <v>13</v>
      </c>
      <c r="F16" t="s">
        <v>152</v>
      </c>
      <c r="G16">
        <f>IFERROR(VLOOKUP(E16,Sheet1!$A$2:$B$85,2,0),0)</f>
        <v>2506</v>
      </c>
      <c r="H16">
        <f>IFERROR(VLOOKUP(E16,Sheet1!$A$2:$G$85,3,0),0)</f>
        <v>803</v>
      </c>
      <c r="I16">
        <f>IFERROR(VLOOKUP(E16,Sheet1!$A$2:$G$85,4,0),0)</f>
        <v>998325.28</v>
      </c>
      <c r="J16">
        <f>IFERROR(VLOOKUP(E16,Sheet1!$A$2:$G$85,5,0),0)</f>
        <v>1261148.56</v>
      </c>
      <c r="K16">
        <f>IFERROR(VLOOKUP(E16,Sheet1!$A$2:$G$85,6,0),0)</f>
        <v>2623</v>
      </c>
      <c r="L16">
        <f>IFERROR(VLOOKUP(E16,Sheet1!$A$2:$G$85,7,0),0)</f>
        <v>3924</v>
      </c>
      <c r="O16">
        <f>IFERROR(VLOOKUP(E16,Sheet1!$AO$3:$AU$87,2,0),0)</f>
        <v>325</v>
      </c>
      <c r="P16">
        <f>IFERROR(VLOOKUP(E16,Sheet1!$AO$3:$AU$87,3,0),0)</f>
        <v>595</v>
      </c>
      <c r="Q16">
        <f>IFERROR(VLOOKUP(E16,Sheet1!$AO$3:$AU$87,4,0),0)</f>
        <v>653</v>
      </c>
      <c r="R16">
        <f>IFERROR(VLOOKUP(E16,Sheet1!$AO$3:$AU$87,5,0),0)</f>
        <v>676</v>
      </c>
      <c r="S16">
        <f>IFERROR(VLOOKUP(E16,Sheet1!$AO$3:$AU$87,6,0),0)</f>
        <v>257</v>
      </c>
      <c r="T16">
        <f>IFERROR(VLOOKUP(E16,Sheet1!$AO$3:$AU$87,7,0),0)</f>
        <v>0</v>
      </c>
      <c r="W16">
        <f>IFERROR(VLOOKUP(E16,Sheet1!$AX$3:$BD$87,2,0),0)</f>
        <v>135</v>
      </c>
      <c r="X16">
        <f>IFERROR(VLOOKUP(E16,Sheet1!$AO$3:$AU$87,3,0),0)</f>
        <v>595</v>
      </c>
      <c r="Y16">
        <f>IFERROR(VLOOKUP(E16,Sheet1!$AO$3:$AU$87,4,0),0)</f>
        <v>653</v>
      </c>
      <c r="Z16">
        <f>IFERROR(VLOOKUP(E16,Sheet1!$AO$3:$AU$87,5,0),0)</f>
        <v>676</v>
      </c>
      <c r="AA16">
        <f>IFERROR(VLOOKUP(E16,Sheet1!$AO$3:$AU$87,6,0),0)</f>
        <v>257</v>
      </c>
      <c r="AB16">
        <f>IFERROR(VLOOKUP(E16,Sheet1!$AO$3:$AU$87,7,0),0)</f>
        <v>0</v>
      </c>
    </row>
    <row r="17" spans="1:28" x14ac:dyDescent="0.25">
      <c r="A17" s="9" t="s">
        <v>121</v>
      </c>
      <c r="B17" s="9" t="s">
        <v>153</v>
      </c>
      <c r="C17" s="9" t="s">
        <v>123</v>
      </c>
      <c r="D17" s="9" t="s">
        <v>154</v>
      </c>
      <c r="E17" s="9" t="s">
        <v>44</v>
      </c>
      <c r="F17" t="s">
        <v>155</v>
      </c>
      <c r="G17">
        <f>IFERROR(VLOOKUP(E17,Sheet1!$A$2:$B$85,2,0),0)</f>
        <v>2744</v>
      </c>
      <c r="H17">
        <f>IFERROR(VLOOKUP(E17,Sheet1!$A$2:$G$85,3,0),0)</f>
        <v>629</v>
      </c>
      <c r="I17">
        <f>IFERROR(VLOOKUP(E17,Sheet1!$A$2:$G$85,4,0),0)</f>
        <v>506884.88</v>
      </c>
      <c r="J17">
        <f>IFERROR(VLOOKUP(E17,Sheet1!$A$2:$G$85,5,0),0)</f>
        <v>1601126.06</v>
      </c>
      <c r="K17">
        <f>IFERROR(VLOOKUP(E17,Sheet1!$A$2:$G$85,6,0),0)</f>
        <v>2755</v>
      </c>
      <c r="L17">
        <f>IFERROR(VLOOKUP(E17,Sheet1!$A$2:$G$85,7,0),0)</f>
        <v>5690</v>
      </c>
      <c r="O17">
        <f>IFERROR(VLOOKUP(E17,Sheet1!$AO$3:$AU$87,2,0),0)</f>
        <v>235</v>
      </c>
      <c r="P17">
        <f>IFERROR(VLOOKUP(E17,Sheet1!$AO$3:$AU$87,3,0),0)</f>
        <v>533</v>
      </c>
      <c r="Q17">
        <f>IFERROR(VLOOKUP(E17,Sheet1!$AO$3:$AU$87,4,0),0)</f>
        <v>784</v>
      </c>
      <c r="R17">
        <f>IFERROR(VLOOKUP(E17,Sheet1!$AO$3:$AU$87,5,0),0)</f>
        <v>897</v>
      </c>
      <c r="S17">
        <f>IFERROR(VLOOKUP(E17,Sheet1!$AO$3:$AU$87,6,0),0)</f>
        <v>295</v>
      </c>
      <c r="T17">
        <f>IFERROR(VLOOKUP(E17,Sheet1!$AO$3:$AU$87,7,0),0)</f>
        <v>0</v>
      </c>
      <c r="W17">
        <f>IFERROR(VLOOKUP(E17,Sheet1!$AX$3:$BD$87,2,0),0)</f>
        <v>242</v>
      </c>
      <c r="X17">
        <f>IFERROR(VLOOKUP(E17,Sheet1!$AO$3:$AU$87,3,0),0)</f>
        <v>533</v>
      </c>
      <c r="Y17">
        <f>IFERROR(VLOOKUP(E17,Sheet1!$AO$3:$AU$87,4,0),0)</f>
        <v>784</v>
      </c>
      <c r="Z17">
        <f>IFERROR(VLOOKUP(E17,Sheet1!$AO$3:$AU$87,5,0),0)</f>
        <v>897</v>
      </c>
      <c r="AA17">
        <f>IFERROR(VLOOKUP(E17,Sheet1!$AO$3:$AU$87,6,0),0)</f>
        <v>295</v>
      </c>
      <c r="AB17">
        <f>IFERROR(VLOOKUP(E17,Sheet1!$AO$3:$AU$87,7,0),0)</f>
        <v>0</v>
      </c>
    </row>
    <row r="18" spans="1:28" x14ac:dyDescent="0.25">
      <c r="A18" s="9" t="s">
        <v>147</v>
      </c>
      <c r="B18" s="9" t="s">
        <v>156</v>
      </c>
      <c r="C18" s="9" t="s">
        <v>123</v>
      </c>
      <c r="D18" s="9" t="s">
        <v>119</v>
      </c>
      <c r="E18" s="9" t="s">
        <v>38</v>
      </c>
      <c r="F18" t="s">
        <v>157</v>
      </c>
      <c r="G18">
        <f>IFERROR(VLOOKUP(E18,Sheet1!$A$2:$B$85,2,0),0)</f>
        <v>1197</v>
      </c>
      <c r="H18">
        <f>IFERROR(VLOOKUP(E18,Sheet1!$A$2:$G$85,3,0),0)</f>
        <v>445</v>
      </c>
      <c r="I18">
        <f>IFERROR(VLOOKUP(E18,Sheet1!$A$2:$G$85,4,0),0)</f>
        <v>343631.49</v>
      </c>
      <c r="J18">
        <f>IFERROR(VLOOKUP(E18,Sheet1!$A$2:$G$85,5,0),0)</f>
        <v>810148.69</v>
      </c>
      <c r="K18">
        <f>IFERROR(VLOOKUP(E18,Sheet1!$A$2:$G$85,6,0),0)</f>
        <v>1215</v>
      </c>
      <c r="L18">
        <f>IFERROR(VLOOKUP(E18,Sheet1!$A$2:$G$85,7,0),0)</f>
        <v>1528</v>
      </c>
      <c r="O18">
        <f>IFERROR(VLOOKUP(E18,Sheet1!$AO$3:$AU$87,2,0),0)</f>
        <v>165</v>
      </c>
      <c r="P18">
        <f>IFERROR(VLOOKUP(E18,Sheet1!$AO$3:$AU$87,3,0),0)</f>
        <v>218</v>
      </c>
      <c r="Q18">
        <f>IFERROR(VLOOKUP(E18,Sheet1!$AO$3:$AU$87,4,0),0)</f>
        <v>311</v>
      </c>
      <c r="R18">
        <f>IFERROR(VLOOKUP(E18,Sheet1!$AO$3:$AU$87,5,0),0)</f>
        <v>346</v>
      </c>
      <c r="S18">
        <f>IFERROR(VLOOKUP(E18,Sheet1!$AO$3:$AU$87,6,0),0)</f>
        <v>157</v>
      </c>
      <c r="T18">
        <f>IFERROR(VLOOKUP(E18,Sheet1!$AO$3:$AU$87,7,0),0)</f>
        <v>0</v>
      </c>
      <c r="W18">
        <f>IFERROR(VLOOKUP(E18,Sheet1!$AX$3:$BD$87,2,0),0)</f>
        <v>71</v>
      </c>
      <c r="X18">
        <f>IFERROR(VLOOKUP(E18,Sheet1!$AO$3:$AU$87,3,0),0)</f>
        <v>218</v>
      </c>
      <c r="Y18">
        <f>IFERROR(VLOOKUP(E18,Sheet1!$AO$3:$AU$87,4,0),0)</f>
        <v>311</v>
      </c>
      <c r="Z18">
        <f>IFERROR(VLOOKUP(E18,Sheet1!$AO$3:$AU$87,5,0),0)</f>
        <v>346</v>
      </c>
      <c r="AA18">
        <f>IFERROR(VLOOKUP(E18,Sheet1!$AO$3:$AU$87,6,0),0)</f>
        <v>157</v>
      </c>
      <c r="AB18">
        <f>IFERROR(VLOOKUP(E18,Sheet1!$AO$3:$AU$87,7,0),0)</f>
        <v>0</v>
      </c>
    </row>
    <row r="19" spans="1:28" x14ac:dyDescent="0.25">
      <c r="A19" s="9" t="s">
        <v>133</v>
      </c>
      <c r="B19" s="9" t="s">
        <v>158</v>
      </c>
      <c r="C19" s="9" t="s">
        <v>123</v>
      </c>
      <c r="D19" s="9" t="s">
        <v>119</v>
      </c>
      <c r="E19" s="9" t="s">
        <v>33</v>
      </c>
      <c r="F19" t="s">
        <v>159</v>
      </c>
      <c r="G19">
        <f>IFERROR(VLOOKUP(E19,Sheet1!$A$2:$B$85,2,0),0)</f>
        <v>2243</v>
      </c>
      <c r="H19">
        <f>IFERROR(VLOOKUP(E19,Sheet1!$A$2:$G$85,3,0),0)</f>
        <v>317</v>
      </c>
      <c r="I19">
        <f>IFERROR(VLOOKUP(E19,Sheet1!$A$2:$G$85,4,0),0)</f>
        <v>705575.42</v>
      </c>
      <c r="J19">
        <f>IFERROR(VLOOKUP(E19,Sheet1!$A$2:$G$85,5,0),0)</f>
        <v>351693.21</v>
      </c>
      <c r="K19">
        <f>IFERROR(VLOOKUP(E19,Sheet1!$A$2:$G$85,6,0),0)</f>
        <v>2302</v>
      </c>
      <c r="L19">
        <f>IFERROR(VLOOKUP(E19,Sheet1!$A$2:$G$85,7,0),0)</f>
        <v>1239</v>
      </c>
      <c r="O19">
        <f>IFERROR(VLOOKUP(E19,Sheet1!$AO$3:$AU$87,2,0),0)</f>
        <v>226</v>
      </c>
      <c r="P19">
        <f>IFERROR(VLOOKUP(E19,Sheet1!$AO$3:$AU$87,3,0),0)</f>
        <v>347</v>
      </c>
      <c r="Q19">
        <f>IFERROR(VLOOKUP(E19,Sheet1!$AO$3:$AU$87,4,0),0)</f>
        <v>498</v>
      </c>
      <c r="R19">
        <f>IFERROR(VLOOKUP(E19,Sheet1!$AO$3:$AU$87,5,0),0)</f>
        <v>805</v>
      </c>
      <c r="S19">
        <f>IFERROR(VLOOKUP(E19,Sheet1!$AO$3:$AU$87,6,0),0)</f>
        <v>367</v>
      </c>
      <c r="T19">
        <f>IFERROR(VLOOKUP(E19,Sheet1!$AO$3:$AU$87,7,0),0)</f>
        <v>0</v>
      </c>
      <c r="W19">
        <f>IFERROR(VLOOKUP(E19,Sheet1!$AX$3:$BD$87,2,0),0)</f>
        <v>52</v>
      </c>
      <c r="X19">
        <f>IFERROR(VLOOKUP(E19,Sheet1!$AO$3:$AU$87,3,0),0)</f>
        <v>347</v>
      </c>
      <c r="Y19">
        <f>IFERROR(VLOOKUP(E19,Sheet1!$AO$3:$AU$87,4,0),0)</f>
        <v>498</v>
      </c>
      <c r="Z19">
        <f>IFERROR(VLOOKUP(E19,Sheet1!$AO$3:$AU$87,5,0),0)</f>
        <v>805</v>
      </c>
      <c r="AA19">
        <f>IFERROR(VLOOKUP(E19,Sheet1!$AO$3:$AU$87,6,0),0)</f>
        <v>367</v>
      </c>
      <c r="AB19">
        <f>IFERROR(VLOOKUP(E19,Sheet1!$AO$3:$AU$87,7,0),0)</f>
        <v>0</v>
      </c>
    </row>
    <row r="20" spans="1:28" x14ac:dyDescent="0.25">
      <c r="A20" s="9" t="s">
        <v>133</v>
      </c>
      <c r="B20" s="9" t="s">
        <v>158</v>
      </c>
      <c r="C20" s="9" t="s">
        <v>123</v>
      </c>
      <c r="D20" s="9" t="s">
        <v>119</v>
      </c>
      <c r="E20" s="9" t="s">
        <v>41</v>
      </c>
      <c r="F20" t="s">
        <v>160</v>
      </c>
      <c r="G20">
        <f>IFERROR(VLOOKUP(E20,Sheet1!$A$2:$B$85,2,0),0)</f>
        <v>1177</v>
      </c>
      <c r="H20">
        <f>IFERROR(VLOOKUP(E20,Sheet1!$A$2:$G$85,3,0),0)</f>
        <v>292</v>
      </c>
      <c r="I20">
        <f>IFERROR(VLOOKUP(E20,Sheet1!$A$2:$G$85,4,0),0)</f>
        <v>407550.5</v>
      </c>
      <c r="J20">
        <f>IFERROR(VLOOKUP(E20,Sheet1!$A$2:$G$85,5,0),0)</f>
        <v>320386.21999999997</v>
      </c>
      <c r="K20">
        <f>IFERROR(VLOOKUP(E20,Sheet1!$A$2:$G$85,6,0),0)</f>
        <v>1232</v>
      </c>
      <c r="L20">
        <f>IFERROR(VLOOKUP(E20,Sheet1!$A$2:$G$85,7,0),0)</f>
        <v>1037</v>
      </c>
      <c r="O20">
        <f>IFERROR(VLOOKUP(E20,Sheet1!$AO$3:$AU$87,2,0),0)</f>
        <v>160</v>
      </c>
      <c r="P20">
        <f>IFERROR(VLOOKUP(E20,Sheet1!$AO$3:$AU$87,3,0),0)</f>
        <v>240</v>
      </c>
      <c r="Q20">
        <f>IFERROR(VLOOKUP(E20,Sheet1!$AO$3:$AU$87,4,0),0)</f>
        <v>268</v>
      </c>
      <c r="R20">
        <f>IFERROR(VLOOKUP(E20,Sheet1!$AO$3:$AU$87,5,0),0)</f>
        <v>322</v>
      </c>
      <c r="S20">
        <f>IFERROR(VLOOKUP(E20,Sheet1!$AO$3:$AU$87,6,0),0)</f>
        <v>187</v>
      </c>
      <c r="T20">
        <f>IFERROR(VLOOKUP(E20,Sheet1!$AO$3:$AU$87,7,0),0)</f>
        <v>0</v>
      </c>
      <c r="W20">
        <f>IFERROR(VLOOKUP(E20,Sheet1!$AX$3:$BD$87,2,0),0)</f>
        <v>53</v>
      </c>
      <c r="X20">
        <f>IFERROR(VLOOKUP(E20,Sheet1!$AO$3:$AU$87,3,0),0)</f>
        <v>240</v>
      </c>
      <c r="Y20">
        <f>IFERROR(VLOOKUP(E20,Sheet1!$AO$3:$AU$87,4,0),0)</f>
        <v>268</v>
      </c>
      <c r="Z20">
        <f>IFERROR(VLOOKUP(E20,Sheet1!$AO$3:$AU$87,5,0),0)</f>
        <v>322</v>
      </c>
      <c r="AA20">
        <f>IFERROR(VLOOKUP(E20,Sheet1!$AO$3:$AU$87,6,0),0)</f>
        <v>187</v>
      </c>
      <c r="AB20">
        <f>IFERROR(VLOOKUP(E20,Sheet1!$AO$3:$AU$87,7,0),0)</f>
        <v>0</v>
      </c>
    </row>
    <row r="21" spans="1:28" x14ac:dyDescent="0.25">
      <c r="A21" s="9" t="s">
        <v>147</v>
      </c>
      <c r="B21" s="9" t="s">
        <v>161</v>
      </c>
      <c r="C21" s="9" t="s">
        <v>118</v>
      </c>
      <c r="D21" s="9" t="s">
        <v>119</v>
      </c>
      <c r="E21" s="9" t="s">
        <v>39</v>
      </c>
      <c r="F21" t="s">
        <v>162</v>
      </c>
      <c r="G21">
        <f>IFERROR(VLOOKUP(E21,Sheet1!$A$2:$B$85,2,0),0)</f>
        <v>1301</v>
      </c>
      <c r="H21">
        <f>IFERROR(VLOOKUP(E21,Sheet1!$A$2:$G$85,3,0),0)</f>
        <v>523</v>
      </c>
      <c r="I21">
        <f>IFERROR(VLOOKUP(E21,Sheet1!$A$2:$G$85,4,0),0)</f>
        <v>589989.19999999995</v>
      </c>
      <c r="J21">
        <f>IFERROR(VLOOKUP(E21,Sheet1!$A$2:$G$85,5,0),0)</f>
        <v>870435.48</v>
      </c>
      <c r="K21">
        <f>IFERROR(VLOOKUP(E21,Sheet1!$A$2:$G$85,6,0),0)</f>
        <v>1370</v>
      </c>
      <c r="L21">
        <f>IFERROR(VLOOKUP(E21,Sheet1!$A$2:$G$85,7,0),0)</f>
        <v>2102</v>
      </c>
      <c r="O21">
        <f>IFERROR(VLOOKUP(E21,Sheet1!$AO$3:$AU$87,2,0),0)</f>
        <v>148</v>
      </c>
      <c r="P21">
        <f>IFERROR(VLOOKUP(E21,Sheet1!$AO$3:$AU$87,3,0),0)</f>
        <v>256</v>
      </c>
      <c r="Q21">
        <f>IFERROR(VLOOKUP(E21,Sheet1!$AO$3:$AU$87,4,0),0)</f>
        <v>348</v>
      </c>
      <c r="R21">
        <f>IFERROR(VLOOKUP(E21,Sheet1!$AO$3:$AU$87,5,0),0)</f>
        <v>400</v>
      </c>
      <c r="S21">
        <f>IFERROR(VLOOKUP(E21,Sheet1!$AO$3:$AU$87,6,0),0)</f>
        <v>149</v>
      </c>
      <c r="T21">
        <f>IFERROR(VLOOKUP(E21,Sheet1!$AO$3:$AU$87,7,0),0)</f>
        <v>0</v>
      </c>
      <c r="W21">
        <f>IFERROR(VLOOKUP(E21,Sheet1!$AX$3:$BD$87,2,0),0)</f>
        <v>126</v>
      </c>
      <c r="X21">
        <f>IFERROR(VLOOKUP(E21,Sheet1!$AO$3:$AU$87,3,0),0)</f>
        <v>256</v>
      </c>
      <c r="Y21">
        <f>IFERROR(VLOOKUP(E21,Sheet1!$AO$3:$AU$87,4,0),0)</f>
        <v>348</v>
      </c>
      <c r="Z21">
        <f>IFERROR(VLOOKUP(E21,Sheet1!$AO$3:$AU$87,5,0),0)</f>
        <v>400</v>
      </c>
      <c r="AA21">
        <f>IFERROR(VLOOKUP(E21,Sheet1!$AO$3:$AU$87,6,0),0)</f>
        <v>149</v>
      </c>
      <c r="AB21">
        <f>IFERROR(VLOOKUP(E21,Sheet1!$AO$3:$AU$87,7,0),0)</f>
        <v>0</v>
      </c>
    </row>
    <row r="22" spans="1:28" x14ac:dyDescent="0.25">
      <c r="A22" s="9" t="s">
        <v>147</v>
      </c>
      <c r="B22" s="9" t="s">
        <v>161</v>
      </c>
      <c r="C22" s="9" t="s">
        <v>149</v>
      </c>
      <c r="D22" s="9" t="s">
        <v>119</v>
      </c>
      <c r="E22" s="9" t="s">
        <v>36</v>
      </c>
      <c r="F22" t="s">
        <v>163</v>
      </c>
      <c r="G22">
        <f>IFERROR(VLOOKUP(E22,Sheet1!$A$2:$B$85,2,0),0)</f>
        <v>1493</v>
      </c>
      <c r="H22">
        <f>IFERROR(VLOOKUP(E22,Sheet1!$A$2:$G$85,3,0),0)</f>
        <v>533</v>
      </c>
      <c r="I22">
        <f>IFERROR(VLOOKUP(E22,Sheet1!$A$2:$G$85,4,0),0)</f>
        <v>536418.91</v>
      </c>
      <c r="J22">
        <f>IFERROR(VLOOKUP(E22,Sheet1!$A$2:$G$85,5,0),0)</f>
        <v>620087.85</v>
      </c>
      <c r="K22">
        <f>IFERROR(VLOOKUP(E22,Sheet1!$A$2:$G$85,6,0),0)</f>
        <v>1535</v>
      </c>
      <c r="L22">
        <f>IFERROR(VLOOKUP(E22,Sheet1!$A$2:$G$85,7,0),0)</f>
        <v>1757</v>
      </c>
      <c r="O22">
        <f>IFERROR(VLOOKUP(E22,Sheet1!$AO$3:$AU$87,2,0),0)</f>
        <v>181</v>
      </c>
      <c r="P22">
        <f>IFERROR(VLOOKUP(E22,Sheet1!$AO$3:$AU$87,3,0),0)</f>
        <v>248</v>
      </c>
      <c r="Q22">
        <f>IFERROR(VLOOKUP(E22,Sheet1!$AO$3:$AU$87,4,0),0)</f>
        <v>333</v>
      </c>
      <c r="R22">
        <f>IFERROR(VLOOKUP(E22,Sheet1!$AO$3:$AU$87,5,0),0)</f>
        <v>513</v>
      </c>
      <c r="S22">
        <f>IFERROR(VLOOKUP(E22,Sheet1!$AO$3:$AU$87,6,0),0)</f>
        <v>218</v>
      </c>
      <c r="T22">
        <f>IFERROR(VLOOKUP(E22,Sheet1!$AO$3:$AU$87,7,0),0)</f>
        <v>0</v>
      </c>
      <c r="W22">
        <f>IFERROR(VLOOKUP(E22,Sheet1!$AX$3:$BD$87,2,0),0)</f>
        <v>94</v>
      </c>
      <c r="X22">
        <f>IFERROR(VLOOKUP(E22,Sheet1!$AO$3:$AU$87,3,0),0)</f>
        <v>248</v>
      </c>
      <c r="Y22">
        <f>IFERROR(VLOOKUP(E22,Sheet1!$AO$3:$AU$87,4,0),0)</f>
        <v>333</v>
      </c>
      <c r="Z22">
        <f>IFERROR(VLOOKUP(E22,Sheet1!$AO$3:$AU$87,5,0),0)</f>
        <v>513</v>
      </c>
      <c r="AA22">
        <f>IFERROR(VLOOKUP(E22,Sheet1!$AO$3:$AU$87,6,0),0)</f>
        <v>218</v>
      </c>
      <c r="AB22">
        <f>IFERROR(VLOOKUP(E22,Sheet1!$AO$3:$AU$87,7,0),0)</f>
        <v>0</v>
      </c>
    </row>
    <row r="23" spans="1:28" x14ac:dyDescent="0.25">
      <c r="A23" s="9" t="s">
        <v>147</v>
      </c>
      <c r="B23" s="9" t="s">
        <v>156</v>
      </c>
      <c r="C23" s="9" t="s">
        <v>149</v>
      </c>
      <c r="D23" s="9" t="s">
        <v>119</v>
      </c>
      <c r="E23" s="9" t="s">
        <v>37</v>
      </c>
      <c r="F23" t="s">
        <v>164</v>
      </c>
      <c r="G23">
        <f>IFERROR(VLOOKUP(E23,Sheet1!$A$2:$B$85,2,0),0)</f>
        <v>1576</v>
      </c>
      <c r="H23">
        <f>IFERROR(VLOOKUP(E23,Sheet1!$A$2:$G$85,3,0),0)</f>
        <v>757</v>
      </c>
      <c r="I23">
        <f>IFERROR(VLOOKUP(E23,Sheet1!$A$2:$G$85,4,0),0)</f>
        <v>535399.25</v>
      </c>
      <c r="J23">
        <f>IFERROR(VLOOKUP(E23,Sheet1!$A$2:$G$85,5,0),0)</f>
        <v>1108303.56</v>
      </c>
      <c r="K23">
        <f>IFERROR(VLOOKUP(E23,Sheet1!$A$2:$G$85,6,0),0)</f>
        <v>1595</v>
      </c>
      <c r="L23">
        <f>IFERROR(VLOOKUP(E23,Sheet1!$A$2:$G$85,7,0),0)</f>
        <v>3176</v>
      </c>
      <c r="O23">
        <f>IFERROR(VLOOKUP(E23,Sheet1!$AO$3:$AU$87,2,0),0)</f>
        <v>259</v>
      </c>
      <c r="P23">
        <f>IFERROR(VLOOKUP(E23,Sheet1!$AO$3:$AU$87,3,0),0)</f>
        <v>338</v>
      </c>
      <c r="Q23">
        <f>IFERROR(VLOOKUP(E23,Sheet1!$AO$3:$AU$87,4,0),0)</f>
        <v>459</v>
      </c>
      <c r="R23">
        <f>IFERROR(VLOOKUP(E23,Sheet1!$AO$3:$AU$87,5,0),0)</f>
        <v>482</v>
      </c>
      <c r="S23">
        <f>IFERROR(VLOOKUP(E23,Sheet1!$AO$3:$AU$87,6,0),0)</f>
        <v>38</v>
      </c>
      <c r="T23">
        <f>IFERROR(VLOOKUP(E23,Sheet1!$AO$3:$AU$87,7,0),0)</f>
        <v>0</v>
      </c>
      <c r="W23">
        <f>IFERROR(VLOOKUP(E23,Sheet1!$AX$3:$BD$87,2,0),0)</f>
        <v>142</v>
      </c>
      <c r="X23">
        <f>IFERROR(VLOOKUP(E23,Sheet1!$AO$3:$AU$87,3,0),0)</f>
        <v>338</v>
      </c>
      <c r="Y23">
        <f>IFERROR(VLOOKUP(E23,Sheet1!$AO$3:$AU$87,4,0),0)</f>
        <v>459</v>
      </c>
      <c r="Z23">
        <f>IFERROR(VLOOKUP(E23,Sheet1!$AO$3:$AU$87,5,0),0)</f>
        <v>482</v>
      </c>
      <c r="AA23">
        <f>IFERROR(VLOOKUP(E23,Sheet1!$AO$3:$AU$87,6,0),0)</f>
        <v>38</v>
      </c>
      <c r="AB23">
        <f>IFERROR(VLOOKUP(E23,Sheet1!$AO$3:$AU$87,7,0),0)</f>
        <v>0</v>
      </c>
    </row>
    <row r="24" spans="1:28" x14ac:dyDescent="0.25">
      <c r="A24" s="9" t="s">
        <v>121</v>
      </c>
      <c r="B24" s="9" t="s">
        <v>165</v>
      </c>
      <c r="C24" s="9" t="s">
        <v>123</v>
      </c>
      <c r="D24" s="9" t="s">
        <v>119</v>
      </c>
      <c r="E24" s="9" t="s">
        <v>25</v>
      </c>
      <c r="F24" t="s">
        <v>166</v>
      </c>
      <c r="G24">
        <f>IFERROR(VLOOKUP(E24,Sheet1!$A$2:$B$85,2,0),0)</f>
        <v>1091</v>
      </c>
      <c r="H24">
        <f>IFERROR(VLOOKUP(E24,Sheet1!$A$2:$G$85,3,0),0)</f>
        <v>278</v>
      </c>
      <c r="I24">
        <f>IFERROR(VLOOKUP(E24,Sheet1!$A$2:$G$85,4,0),0)</f>
        <v>217174.84</v>
      </c>
      <c r="J24">
        <f>IFERROR(VLOOKUP(E24,Sheet1!$A$2:$G$85,5,0),0)</f>
        <v>923407.26</v>
      </c>
      <c r="K24">
        <f>IFERROR(VLOOKUP(E24,Sheet1!$A$2:$G$85,6,0),0)</f>
        <v>1120</v>
      </c>
      <c r="L24">
        <f>IFERROR(VLOOKUP(E24,Sheet1!$A$2:$G$85,7,0),0)</f>
        <v>3314</v>
      </c>
      <c r="O24">
        <f>IFERROR(VLOOKUP(E24,Sheet1!$AO$3:$AU$87,2,0),0)</f>
        <v>83</v>
      </c>
      <c r="P24">
        <f>IFERROR(VLOOKUP(E24,Sheet1!$AO$3:$AU$87,3,0),0)</f>
        <v>285</v>
      </c>
      <c r="Q24">
        <f>IFERROR(VLOOKUP(E24,Sheet1!$AO$3:$AU$87,4,0),0)</f>
        <v>453</v>
      </c>
      <c r="R24">
        <f>IFERROR(VLOOKUP(E24,Sheet1!$AO$3:$AU$87,5,0),0)</f>
        <v>269</v>
      </c>
      <c r="S24">
        <f>IFERROR(VLOOKUP(E24,Sheet1!$AO$3:$AU$87,6,0),0)</f>
        <v>1</v>
      </c>
      <c r="T24">
        <f>IFERROR(VLOOKUP(E24,Sheet1!$AO$3:$AU$87,7,0),0)</f>
        <v>0</v>
      </c>
      <c r="W24">
        <f>IFERROR(VLOOKUP(E24,Sheet1!$AX$3:$BD$87,2,0),0)</f>
        <v>62</v>
      </c>
      <c r="X24">
        <f>IFERROR(VLOOKUP(E24,Sheet1!$AO$3:$AU$87,3,0),0)</f>
        <v>285</v>
      </c>
      <c r="Y24">
        <f>IFERROR(VLOOKUP(E24,Sheet1!$AO$3:$AU$87,4,0),0)</f>
        <v>453</v>
      </c>
      <c r="Z24">
        <f>IFERROR(VLOOKUP(E24,Sheet1!$AO$3:$AU$87,5,0),0)</f>
        <v>269</v>
      </c>
      <c r="AA24">
        <f>IFERROR(VLOOKUP(E24,Sheet1!$AO$3:$AU$87,6,0),0)</f>
        <v>1</v>
      </c>
      <c r="AB24">
        <f>IFERROR(VLOOKUP(E24,Sheet1!$AO$3:$AU$87,7,0),0)</f>
        <v>0</v>
      </c>
    </row>
    <row r="25" spans="1:28" x14ac:dyDescent="0.25">
      <c r="A25" s="9" t="s">
        <v>121</v>
      </c>
      <c r="B25" s="9" t="s">
        <v>167</v>
      </c>
      <c r="C25" s="9" t="s">
        <v>123</v>
      </c>
      <c r="D25" s="9" t="s">
        <v>119</v>
      </c>
      <c r="E25" s="9" t="s">
        <v>42</v>
      </c>
      <c r="F25" t="s">
        <v>168</v>
      </c>
      <c r="G25">
        <f>IFERROR(VLOOKUP(E25,Sheet1!$A$2:$B$85,2,0),0)</f>
        <v>890</v>
      </c>
      <c r="H25">
        <f>IFERROR(VLOOKUP(E25,Sheet1!$A$2:$G$85,3,0),0)</f>
        <v>206</v>
      </c>
      <c r="I25">
        <f>IFERROR(VLOOKUP(E25,Sheet1!$A$2:$G$85,4,0),0)</f>
        <v>210239.85</v>
      </c>
      <c r="J25">
        <f>IFERROR(VLOOKUP(E25,Sheet1!$A$2:$G$85,5,0),0)</f>
        <v>350273.44</v>
      </c>
      <c r="K25">
        <f>IFERROR(VLOOKUP(E25,Sheet1!$A$2:$G$85,6,0),0)</f>
        <v>903</v>
      </c>
      <c r="L25">
        <f>IFERROR(VLOOKUP(E25,Sheet1!$A$2:$G$85,7,0),0)</f>
        <v>1319</v>
      </c>
      <c r="O25">
        <f>IFERROR(VLOOKUP(E25,Sheet1!$AO$3:$AU$87,2,0),0)</f>
        <v>158</v>
      </c>
      <c r="P25">
        <f>IFERROR(VLOOKUP(E25,Sheet1!$AO$3:$AU$87,3,0),0)</f>
        <v>216</v>
      </c>
      <c r="Q25">
        <f>IFERROR(VLOOKUP(E25,Sheet1!$AO$3:$AU$87,4,0),0)</f>
        <v>264</v>
      </c>
      <c r="R25">
        <f>IFERROR(VLOOKUP(E25,Sheet1!$AO$3:$AU$87,5,0),0)</f>
        <v>252</v>
      </c>
      <c r="S25">
        <f>IFERROR(VLOOKUP(E25,Sheet1!$AO$3:$AU$87,6,0),0)</f>
        <v>0</v>
      </c>
      <c r="T25">
        <f>IFERROR(VLOOKUP(E25,Sheet1!$AO$3:$AU$87,7,0),0)</f>
        <v>0</v>
      </c>
      <c r="W25">
        <f>IFERROR(VLOOKUP(E25,Sheet1!$AX$3:$BD$87,2,0),0)</f>
        <v>42</v>
      </c>
      <c r="X25">
        <f>IFERROR(VLOOKUP(E25,Sheet1!$AO$3:$AU$87,3,0),0)</f>
        <v>216</v>
      </c>
      <c r="Y25">
        <f>IFERROR(VLOOKUP(E25,Sheet1!$AO$3:$AU$87,4,0),0)</f>
        <v>264</v>
      </c>
      <c r="Z25">
        <f>IFERROR(VLOOKUP(E25,Sheet1!$AO$3:$AU$87,5,0),0)</f>
        <v>252</v>
      </c>
      <c r="AA25">
        <f>IFERROR(VLOOKUP(E25,Sheet1!$AO$3:$AU$87,6,0),0)</f>
        <v>0</v>
      </c>
      <c r="AB25">
        <f>IFERROR(VLOOKUP(E25,Sheet1!$AO$3:$AU$87,7,0),0)</f>
        <v>0</v>
      </c>
    </row>
    <row r="26" spans="1:28" x14ac:dyDescent="0.25">
      <c r="A26" s="9" t="s">
        <v>133</v>
      </c>
      <c r="B26" s="9" t="s">
        <v>134</v>
      </c>
      <c r="C26" s="9" t="s">
        <v>123</v>
      </c>
      <c r="D26" s="9" t="s">
        <v>135</v>
      </c>
      <c r="E26" s="9" t="s">
        <v>18</v>
      </c>
      <c r="F26" t="s">
        <v>169</v>
      </c>
      <c r="G26">
        <f>IFERROR(VLOOKUP(E26,Sheet1!$A$2:$B$85,2,0),0)</f>
        <v>2440</v>
      </c>
      <c r="H26">
        <f>IFERROR(VLOOKUP(E26,Sheet1!$A$2:$G$85,3,0),0)</f>
        <v>571</v>
      </c>
      <c r="I26">
        <f>IFERROR(VLOOKUP(E26,Sheet1!$A$2:$G$85,4,0),0)</f>
        <v>619081.75</v>
      </c>
      <c r="J26">
        <f>IFERROR(VLOOKUP(E26,Sheet1!$A$2:$G$85,5,0),0)</f>
        <v>814002.22</v>
      </c>
      <c r="K26">
        <f>IFERROR(VLOOKUP(E26,Sheet1!$A$2:$G$85,6,0),0)</f>
        <v>2465</v>
      </c>
      <c r="L26">
        <f>IFERROR(VLOOKUP(E26,Sheet1!$A$2:$G$85,7,0),0)</f>
        <v>3017</v>
      </c>
      <c r="O26">
        <f>IFERROR(VLOOKUP(E26,Sheet1!$AO$3:$AU$87,2,0),0)</f>
        <v>397</v>
      </c>
      <c r="P26">
        <f>IFERROR(VLOOKUP(E26,Sheet1!$AO$3:$AU$87,3,0),0)</f>
        <v>753</v>
      </c>
      <c r="Q26">
        <f>IFERROR(VLOOKUP(E26,Sheet1!$AO$3:$AU$87,4,0),0)</f>
        <v>711</v>
      </c>
      <c r="R26">
        <f>IFERROR(VLOOKUP(E26,Sheet1!$AO$3:$AU$87,5,0),0)</f>
        <v>579</v>
      </c>
      <c r="S26">
        <f>IFERROR(VLOOKUP(E26,Sheet1!$AO$3:$AU$87,6,0),0)</f>
        <v>0</v>
      </c>
      <c r="T26">
        <f>IFERROR(VLOOKUP(E26,Sheet1!$AO$3:$AU$87,7,0),0)</f>
        <v>0</v>
      </c>
      <c r="W26">
        <f>IFERROR(VLOOKUP(E26,Sheet1!$AX$3:$BD$87,2,0),0)</f>
        <v>126</v>
      </c>
      <c r="X26">
        <f>IFERROR(VLOOKUP(E26,Sheet1!$AO$3:$AU$87,3,0),0)</f>
        <v>753</v>
      </c>
      <c r="Y26">
        <f>IFERROR(VLOOKUP(E26,Sheet1!$AO$3:$AU$87,4,0),0)</f>
        <v>711</v>
      </c>
      <c r="Z26">
        <f>IFERROR(VLOOKUP(E26,Sheet1!$AO$3:$AU$87,5,0),0)</f>
        <v>579</v>
      </c>
      <c r="AA26">
        <f>IFERROR(VLOOKUP(E26,Sheet1!$AO$3:$AU$87,6,0),0)</f>
        <v>0</v>
      </c>
      <c r="AB26">
        <f>IFERROR(VLOOKUP(E26,Sheet1!$AO$3:$AU$87,7,0),0)</f>
        <v>0</v>
      </c>
    </row>
    <row r="27" spans="1:28" x14ac:dyDescent="0.25">
      <c r="A27" s="9" t="s">
        <v>116</v>
      </c>
      <c r="B27" s="9" t="s">
        <v>137</v>
      </c>
      <c r="C27" s="9" t="s">
        <v>118</v>
      </c>
      <c r="D27" s="9" t="s">
        <v>119</v>
      </c>
      <c r="E27" s="9" t="s">
        <v>22</v>
      </c>
      <c r="F27" t="s">
        <v>170</v>
      </c>
      <c r="G27">
        <f>IFERROR(VLOOKUP(E27,Sheet1!$A$2:$B$85,2,0),0)</f>
        <v>1272</v>
      </c>
      <c r="H27">
        <f>IFERROR(VLOOKUP(E27,Sheet1!$A$2:$G$85,3,0),0)</f>
        <v>303</v>
      </c>
      <c r="I27">
        <f>IFERROR(VLOOKUP(E27,Sheet1!$A$2:$G$85,4,0),0)</f>
        <v>334718.24</v>
      </c>
      <c r="J27">
        <f>IFERROR(VLOOKUP(E27,Sheet1!$A$2:$G$85,5,0),0)</f>
        <v>591868.82999999996</v>
      </c>
      <c r="K27">
        <f>IFERROR(VLOOKUP(E27,Sheet1!$A$2:$G$85,6,0),0)</f>
        <v>1304</v>
      </c>
      <c r="L27">
        <f>IFERROR(VLOOKUP(E27,Sheet1!$A$2:$G$85,7,0),0)</f>
        <v>2167</v>
      </c>
      <c r="O27">
        <f>IFERROR(VLOOKUP(E27,Sheet1!$AO$3:$AU$87,2,0),0)</f>
        <v>216</v>
      </c>
      <c r="P27">
        <f>IFERROR(VLOOKUP(E27,Sheet1!$AO$3:$AU$87,3,0),0)</f>
        <v>360</v>
      </c>
      <c r="Q27">
        <f>IFERROR(VLOOKUP(E27,Sheet1!$AO$3:$AU$87,4,0),0)</f>
        <v>457</v>
      </c>
      <c r="R27">
        <f>IFERROR(VLOOKUP(E27,Sheet1!$AO$3:$AU$87,5,0),0)</f>
        <v>239</v>
      </c>
      <c r="S27">
        <f>IFERROR(VLOOKUP(E27,Sheet1!$AO$3:$AU$87,6,0),0)</f>
        <v>0</v>
      </c>
      <c r="T27">
        <f>IFERROR(VLOOKUP(E27,Sheet1!$AO$3:$AU$87,7,0),0)</f>
        <v>0</v>
      </c>
      <c r="W27">
        <f>IFERROR(VLOOKUP(E27,Sheet1!$AX$3:$BD$87,2,0),0)</f>
        <v>64</v>
      </c>
      <c r="X27">
        <f>IFERROR(VLOOKUP(E27,Sheet1!$AO$3:$AU$87,3,0),0)</f>
        <v>360</v>
      </c>
      <c r="Y27">
        <f>IFERROR(VLOOKUP(E27,Sheet1!$AO$3:$AU$87,4,0),0)</f>
        <v>457</v>
      </c>
      <c r="Z27">
        <f>IFERROR(VLOOKUP(E27,Sheet1!$AO$3:$AU$87,5,0),0)</f>
        <v>239</v>
      </c>
      <c r="AA27">
        <f>IFERROR(VLOOKUP(E27,Sheet1!$AO$3:$AU$87,6,0),0)</f>
        <v>0</v>
      </c>
      <c r="AB27">
        <f>IFERROR(VLOOKUP(E27,Sheet1!$AO$3:$AU$87,7,0),0)</f>
        <v>0</v>
      </c>
    </row>
    <row r="28" spans="1:28" x14ac:dyDescent="0.25">
      <c r="A28" s="9" t="s">
        <v>116</v>
      </c>
      <c r="B28" s="9" t="s">
        <v>137</v>
      </c>
      <c r="C28" s="9" t="s">
        <v>123</v>
      </c>
      <c r="D28" s="9" t="s">
        <v>119</v>
      </c>
      <c r="E28" s="9" t="s">
        <v>23</v>
      </c>
      <c r="F28" t="s">
        <v>171</v>
      </c>
      <c r="G28">
        <f>IFERROR(VLOOKUP(E28,Sheet1!$A$2:$B$85,2,0),0)</f>
        <v>1089</v>
      </c>
      <c r="H28">
        <f>IFERROR(VLOOKUP(E28,Sheet1!$A$2:$G$85,3,0),0)</f>
        <v>149</v>
      </c>
      <c r="I28">
        <f>IFERROR(VLOOKUP(E28,Sheet1!$A$2:$G$85,4,0),0)</f>
        <v>256539.21</v>
      </c>
      <c r="J28">
        <f>IFERROR(VLOOKUP(E28,Sheet1!$A$2:$G$85,5,0),0)</f>
        <v>182743.2</v>
      </c>
      <c r="K28">
        <f>IFERROR(VLOOKUP(E28,Sheet1!$A$2:$G$85,6,0),0)</f>
        <v>1130</v>
      </c>
      <c r="L28">
        <f>IFERROR(VLOOKUP(E28,Sheet1!$A$2:$G$85,7,0),0)</f>
        <v>707</v>
      </c>
      <c r="O28">
        <f>IFERROR(VLOOKUP(E28,Sheet1!$AO$3:$AU$87,2,0),0)</f>
        <v>162</v>
      </c>
      <c r="P28">
        <f>IFERROR(VLOOKUP(E28,Sheet1!$AO$3:$AU$87,3,0),0)</f>
        <v>307</v>
      </c>
      <c r="Q28">
        <f>IFERROR(VLOOKUP(E28,Sheet1!$AO$3:$AU$87,4,0),0)</f>
        <v>368</v>
      </c>
      <c r="R28">
        <f>IFERROR(VLOOKUP(E28,Sheet1!$AO$3:$AU$87,5,0),0)</f>
        <v>252</v>
      </c>
      <c r="S28">
        <f>IFERROR(VLOOKUP(E28,Sheet1!$AO$3:$AU$87,6,0),0)</f>
        <v>0</v>
      </c>
      <c r="T28">
        <f>IFERROR(VLOOKUP(E28,Sheet1!$AO$3:$AU$87,7,0),0)</f>
        <v>0</v>
      </c>
      <c r="W28">
        <f>IFERROR(VLOOKUP(E28,Sheet1!$AX$3:$BD$87,2,0),0)</f>
        <v>30</v>
      </c>
      <c r="X28">
        <f>IFERROR(VLOOKUP(E28,Sheet1!$AO$3:$AU$87,3,0),0)</f>
        <v>307</v>
      </c>
      <c r="Y28">
        <f>IFERROR(VLOOKUP(E28,Sheet1!$AO$3:$AU$87,4,0),0)</f>
        <v>368</v>
      </c>
      <c r="Z28">
        <f>IFERROR(VLOOKUP(E28,Sheet1!$AO$3:$AU$87,5,0),0)</f>
        <v>252</v>
      </c>
      <c r="AA28">
        <f>IFERROR(VLOOKUP(E28,Sheet1!$AO$3:$AU$87,6,0),0)</f>
        <v>0</v>
      </c>
      <c r="AB28">
        <f>IFERROR(VLOOKUP(E28,Sheet1!$AO$3:$AU$87,7,0),0)</f>
        <v>0</v>
      </c>
    </row>
    <row r="29" spans="1:28" x14ac:dyDescent="0.25">
      <c r="A29" s="9" t="s">
        <v>147</v>
      </c>
      <c r="B29" s="9" t="s">
        <v>161</v>
      </c>
      <c r="C29" s="9" t="s">
        <v>123</v>
      </c>
      <c r="D29" s="9" t="s">
        <v>119</v>
      </c>
      <c r="E29" s="9" t="s">
        <v>40</v>
      </c>
      <c r="F29" t="s">
        <v>172</v>
      </c>
      <c r="G29">
        <f>IFERROR(VLOOKUP(E29,Sheet1!$A$2:$B$85,2,0),0)</f>
        <v>1190</v>
      </c>
      <c r="H29">
        <f>IFERROR(VLOOKUP(E29,Sheet1!$A$2:$G$85,3,0),0)</f>
        <v>483</v>
      </c>
      <c r="I29">
        <f>IFERROR(VLOOKUP(E29,Sheet1!$A$2:$G$85,4,0),0)</f>
        <v>358802.32</v>
      </c>
      <c r="J29">
        <f>IFERROR(VLOOKUP(E29,Sheet1!$A$2:$G$85,5,0),0)</f>
        <v>676283.57</v>
      </c>
      <c r="K29">
        <f>IFERROR(VLOOKUP(E29,Sheet1!$A$2:$G$85,6,0),0)</f>
        <v>1243</v>
      </c>
      <c r="L29">
        <f>IFERROR(VLOOKUP(E29,Sheet1!$A$2:$G$85,7,0),0)</f>
        <v>1853</v>
      </c>
      <c r="O29">
        <f>IFERROR(VLOOKUP(E29,Sheet1!$AO$3:$AU$87,2,0),0)</f>
        <v>161</v>
      </c>
      <c r="P29">
        <f>IFERROR(VLOOKUP(E29,Sheet1!$AO$3:$AU$87,3,0),0)</f>
        <v>251</v>
      </c>
      <c r="Q29">
        <f>IFERROR(VLOOKUP(E29,Sheet1!$AO$3:$AU$87,4,0),0)</f>
        <v>412</v>
      </c>
      <c r="R29">
        <f>IFERROR(VLOOKUP(E29,Sheet1!$AO$3:$AU$87,5,0),0)</f>
        <v>366</v>
      </c>
      <c r="S29">
        <f>IFERROR(VLOOKUP(E29,Sheet1!$AO$3:$AU$87,6,0),0)</f>
        <v>0</v>
      </c>
      <c r="T29">
        <f>IFERROR(VLOOKUP(E29,Sheet1!$AO$3:$AU$87,7,0),0)</f>
        <v>0</v>
      </c>
      <c r="W29">
        <f>IFERROR(VLOOKUP(E29,Sheet1!$AX$3:$BD$87,2,0),0)</f>
        <v>102</v>
      </c>
      <c r="X29">
        <f>IFERROR(VLOOKUP(E29,Sheet1!$AO$3:$AU$87,3,0),0)</f>
        <v>251</v>
      </c>
      <c r="Y29">
        <f>IFERROR(VLOOKUP(E29,Sheet1!$AO$3:$AU$87,4,0),0)</f>
        <v>412</v>
      </c>
      <c r="Z29">
        <f>IFERROR(VLOOKUP(E29,Sheet1!$AO$3:$AU$87,5,0),0)</f>
        <v>366</v>
      </c>
      <c r="AA29">
        <f>IFERROR(VLOOKUP(E29,Sheet1!$AO$3:$AU$87,6,0),0)</f>
        <v>0</v>
      </c>
      <c r="AB29">
        <f>IFERROR(VLOOKUP(E29,Sheet1!$AO$3:$AU$87,7,0),0)</f>
        <v>0</v>
      </c>
    </row>
    <row r="30" spans="1:28" x14ac:dyDescent="0.25">
      <c r="A30" s="9" t="s">
        <v>133</v>
      </c>
      <c r="B30" s="9" t="s">
        <v>145</v>
      </c>
      <c r="C30" s="9" t="s">
        <v>173</v>
      </c>
      <c r="D30" s="9" t="s">
        <v>154</v>
      </c>
      <c r="E30" s="9" t="s">
        <v>27</v>
      </c>
      <c r="F30" t="s">
        <v>174</v>
      </c>
      <c r="G30">
        <f>IFERROR(VLOOKUP(E30,Sheet1!$A$2:$B$85,2,0),0)</f>
        <v>2956</v>
      </c>
      <c r="H30">
        <f>IFERROR(VLOOKUP(E30,Sheet1!$A$2:$G$85,3,0),0)</f>
        <v>591</v>
      </c>
      <c r="I30">
        <f>IFERROR(VLOOKUP(E30,Sheet1!$A$2:$G$85,4,0),0)</f>
        <v>527620.63</v>
      </c>
      <c r="J30">
        <f>IFERROR(VLOOKUP(E30,Sheet1!$A$2:$G$85,5,0),0)</f>
        <v>46434932.130000003</v>
      </c>
      <c r="K30">
        <f>IFERROR(VLOOKUP(E30,Sheet1!$A$2:$G$85,6,0),0)</f>
        <v>2964</v>
      </c>
      <c r="L30">
        <f>IFERROR(VLOOKUP(E30,Sheet1!$A$2:$G$85,7,0),0)</f>
        <v>165458</v>
      </c>
      <c r="O30">
        <f>IFERROR(VLOOKUP(E30,Sheet1!$AO$3:$AU$87,2,0),0)</f>
        <v>450</v>
      </c>
      <c r="P30">
        <f>IFERROR(VLOOKUP(E30,Sheet1!$AO$3:$AU$87,3,0),0)</f>
        <v>887</v>
      </c>
      <c r="Q30">
        <f>IFERROR(VLOOKUP(E30,Sheet1!$AO$3:$AU$87,4,0),0)</f>
        <v>906</v>
      </c>
      <c r="R30">
        <f>IFERROR(VLOOKUP(E30,Sheet1!$AO$3:$AU$87,5,0),0)</f>
        <v>713</v>
      </c>
      <c r="S30">
        <f>IFERROR(VLOOKUP(E30,Sheet1!$AO$3:$AU$87,6,0),0)</f>
        <v>0</v>
      </c>
      <c r="T30">
        <f>IFERROR(VLOOKUP(E30,Sheet1!$AO$3:$AU$87,7,0),0)</f>
        <v>0</v>
      </c>
      <c r="W30">
        <f>IFERROR(VLOOKUP(E30,Sheet1!$AX$3:$BD$87,2,0),0)</f>
        <v>148</v>
      </c>
      <c r="X30">
        <f>IFERROR(VLOOKUP(E30,Sheet1!$AO$3:$AU$87,3,0),0)</f>
        <v>887</v>
      </c>
      <c r="Y30">
        <f>IFERROR(VLOOKUP(E30,Sheet1!$AO$3:$AU$87,4,0),0)</f>
        <v>906</v>
      </c>
      <c r="Z30">
        <f>IFERROR(VLOOKUP(E30,Sheet1!$AO$3:$AU$87,5,0),0)</f>
        <v>713</v>
      </c>
      <c r="AA30">
        <f>IFERROR(VLOOKUP(E30,Sheet1!$AO$3:$AU$87,6,0),0)</f>
        <v>0</v>
      </c>
      <c r="AB30">
        <f>IFERROR(VLOOKUP(E30,Sheet1!$AO$3:$AU$87,7,0),0)</f>
        <v>0</v>
      </c>
    </row>
    <row r="31" spans="1:28" x14ac:dyDescent="0.25">
      <c r="A31" s="9" t="s">
        <v>133</v>
      </c>
      <c r="B31" s="9" t="s">
        <v>175</v>
      </c>
      <c r="C31" s="9" t="s">
        <v>123</v>
      </c>
      <c r="D31" s="9" t="s">
        <v>135</v>
      </c>
      <c r="E31" s="9" t="s">
        <v>34</v>
      </c>
      <c r="F31" t="s">
        <v>176</v>
      </c>
      <c r="G31">
        <f>IFERROR(VLOOKUP(E31,Sheet1!$A$2:$B$85,2,0),0)</f>
        <v>2231</v>
      </c>
      <c r="H31">
        <f>IFERROR(VLOOKUP(E31,Sheet1!$A$2:$G$85,3,0),0)</f>
        <v>881</v>
      </c>
      <c r="I31">
        <f>IFERROR(VLOOKUP(E31,Sheet1!$A$2:$G$85,4,0),0)</f>
        <v>604352.89</v>
      </c>
      <c r="J31">
        <f>IFERROR(VLOOKUP(E31,Sheet1!$A$2:$G$85,5,0),0)</f>
        <v>2135226.86</v>
      </c>
      <c r="K31">
        <f>IFERROR(VLOOKUP(E31,Sheet1!$A$2:$G$85,6,0),0)</f>
        <v>2235</v>
      </c>
      <c r="L31">
        <f>IFERROR(VLOOKUP(E31,Sheet1!$A$2:$G$85,7,0),0)</f>
        <v>7327</v>
      </c>
      <c r="O31">
        <f>IFERROR(VLOOKUP(E31,Sheet1!$AO$3:$AU$87,2,0),0)</f>
        <v>323</v>
      </c>
      <c r="P31">
        <f>IFERROR(VLOOKUP(E31,Sheet1!$AO$3:$AU$87,3,0),0)</f>
        <v>647</v>
      </c>
      <c r="Q31">
        <f>IFERROR(VLOOKUP(E31,Sheet1!$AO$3:$AU$87,4,0),0)</f>
        <v>782</v>
      </c>
      <c r="R31">
        <f>IFERROR(VLOOKUP(E31,Sheet1!$AO$3:$AU$87,5,0),0)</f>
        <v>479</v>
      </c>
      <c r="S31">
        <f>IFERROR(VLOOKUP(E31,Sheet1!$AO$3:$AU$87,6,0),0)</f>
        <v>0</v>
      </c>
      <c r="T31">
        <f>IFERROR(VLOOKUP(E31,Sheet1!$AO$3:$AU$87,7,0),0)</f>
        <v>0</v>
      </c>
      <c r="W31">
        <f>IFERROR(VLOOKUP(E31,Sheet1!$AX$3:$BD$87,2,0),0)</f>
        <v>266</v>
      </c>
      <c r="X31">
        <f>IFERROR(VLOOKUP(E31,Sheet1!$AO$3:$AU$87,3,0),0)</f>
        <v>647</v>
      </c>
      <c r="Y31">
        <f>IFERROR(VLOOKUP(E31,Sheet1!$AO$3:$AU$87,4,0),0)</f>
        <v>782</v>
      </c>
      <c r="Z31">
        <f>IFERROR(VLOOKUP(E31,Sheet1!$AO$3:$AU$87,5,0),0)</f>
        <v>479</v>
      </c>
      <c r="AA31">
        <f>IFERROR(VLOOKUP(E31,Sheet1!$AO$3:$AU$87,6,0),0)</f>
        <v>0</v>
      </c>
      <c r="AB31">
        <f>IFERROR(VLOOKUP(E31,Sheet1!$AO$3:$AU$87,7,0),0)</f>
        <v>0</v>
      </c>
    </row>
    <row r="32" spans="1:28" x14ac:dyDescent="0.25">
      <c r="A32" s="9" t="s">
        <v>133</v>
      </c>
      <c r="B32" s="9" t="s">
        <v>145</v>
      </c>
      <c r="C32" s="9" t="s">
        <v>118</v>
      </c>
      <c r="D32" s="9" t="s">
        <v>119</v>
      </c>
      <c r="E32" s="9" t="s">
        <v>30</v>
      </c>
      <c r="F32" t="s">
        <v>177</v>
      </c>
      <c r="G32">
        <f>IFERROR(VLOOKUP(E32,Sheet1!$A$2:$B$85,2,0),0)</f>
        <v>1397</v>
      </c>
      <c r="H32">
        <f>IFERROR(VLOOKUP(E32,Sheet1!$A$2:$G$85,3,0),0)</f>
        <v>339</v>
      </c>
      <c r="I32">
        <f>IFERROR(VLOOKUP(E32,Sheet1!$A$2:$G$85,4,0),0)</f>
        <v>408879.99</v>
      </c>
      <c r="J32">
        <f>IFERROR(VLOOKUP(E32,Sheet1!$A$2:$G$85,5,0),0)</f>
        <v>1403089.83</v>
      </c>
      <c r="K32">
        <f>IFERROR(VLOOKUP(E32,Sheet1!$A$2:$G$85,6,0),0)</f>
        <v>1416</v>
      </c>
      <c r="L32">
        <f>IFERROR(VLOOKUP(E32,Sheet1!$A$2:$G$85,7,0),0)</f>
        <v>4671</v>
      </c>
      <c r="O32">
        <f>IFERROR(VLOOKUP(E32,Sheet1!$AO$3:$AU$87,2,0),0)</f>
        <v>175</v>
      </c>
      <c r="P32">
        <f>IFERROR(VLOOKUP(E32,Sheet1!$AO$3:$AU$87,3,0),0)</f>
        <v>316</v>
      </c>
      <c r="Q32">
        <f>IFERROR(VLOOKUP(E32,Sheet1!$AO$3:$AU$87,4,0),0)</f>
        <v>528</v>
      </c>
      <c r="R32">
        <f>IFERROR(VLOOKUP(E32,Sheet1!$AO$3:$AU$87,5,0),0)</f>
        <v>378</v>
      </c>
      <c r="S32">
        <f>IFERROR(VLOOKUP(E32,Sheet1!$AO$3:$AU$87,6,0),0)</f>
        <v>0</v>
      </c>
      <c r="T32">
        <f>IFERROR(VLOOKUP(E32,Sheet1!$AO$3:$AU$87,7,0),0)</f>
        <v>0</v>
      </c>
      <c r="W32">
        <f>IFERROR(VLOOKUP(E32,Sheet1!$AX$3:$BD$87,2,0),0)</f>
        <v>84</v>
      </c>
      <c r="X32">
        <f>IFERROR(VLOOKUP(E32,Sheet1!$AO$3:$AU$87,3,0),0)</f>
        <v>316</v>
      </c>
      <c r="Y32">
        <f>IFERROR(VLOOKUP(E32,Sheet1!$AO$3:$AU$87,4,0),0)</f>
        <v>528</v>
      </c>
      <c r="Z32">
        <f>IFERROR(VLOOKUP(E32,Sheet1!$AO$3:$AU$87,5,0),0)</f>
        <v>378</v>
      </c>
      <c r="AA32">
        <f>IFERROR(VLOOKUP(E32,Sheet1!$AO$3:$AU$87,6,0),0)</f>
        <v>0</v>
      </c>
      <c r="AB32">
        <f>IFERROR(VLOOKUP(E32,Sheet1!$AO$3:$AU$87,7,0),0)</f>
        <v>0</v>
      </c>
    </row>
    <row r="33" spans="1:28" x14ac:dyDescent="0.25">
      <c r="A33" s="9" t="s">
        <v>116</v>
      </c>
      <c r="B33" s="9" t="s">
        <v>178</v>
      </c>
      <c r="C33" s="9" t="s">
        <v>123</v>
      </c>
      <c r="D33" s="9" t="s">
        <v>119</v>
      </c>
      <c r="E33" s="9" t="s">
        <v>11</v>
      </c>
      <c r="F33" t="s">
        <v>179</v>
      </c>
      <c r="G33">
        <f>IFERROR(VLOOKUP(E33,Sheet1!$A$2:$B$85,2,0),0)</f>
        <v>2226</v>
      </c>
      <c r="H33">
        <f>IFERROR(VLOOKUP(E33,Sheet1!$A$2:$G$85,3,0),0)</f>
        <v>292</v>
      </c>
      <c r="I33">
        <f>IFERROR(VLOOKUP(E33,Sheet1!$A$2:$G$85,4,0),0)</f>
        <v>577166.89</v>
      </c>
      <c r="J33">
        <f>IFERROR(VLOOKUP(E33,Sheet1!$A$2:$G$85,5,0),0)</f>
        <v>348000.54</v>
      </c>
      <c r="K33">
        <f>IFERROR(VLOOKUP(E33,Sheet1!$A$2:$G$85,6,0),0)</f>
        <v>2290</v>
      </c>
      <c r="L33">
        <f>IFERROR(VLOOKUP(E33,Sheet1!$A$2:$G$85,7,0),0)</f>
        <v>1222</v>
      </c>
      <c r="O33">
        <f>IFERROR(VLOOKUP(E33,Sheet1!$AO$3:$AU$87,2,0),0)</f>
        <v>373</v>
      </c>
      <c r="P33">
        <f>IFERROR(VLOOKUP(E33,Sheet1!$AO$3:$AU$87,3,0),0)</f>
        <v>578</v>
      </c>
      <c r="Q33">
        <f>IFERROR(VLOOKUP(E33,Sheet1!$AO$3:$AU$87,4,0),0)</f>
        <v>871</v>
      </c>
      <c r="R33">
        <f>IFERROR(VLOOKUP(E33,Sheet1!$AO$3:$AU$87,5,0),0)</f>
        <v>404</v>
      </c>
      <c r="S33">
        <f>IFERROR(VLOOKUP(E33,Sheet1!$AO$3:$AU$87,6,0),0)</f>
        <v>0</v>
      </c>
      <c r="T33">
        <f>IFERROR(VLOOKUP(E33,Sheet1!$AO$3:$AU$87,7,0),0)</f>
        <v>0</v>
      </c>
      <c r="W33">
        <f>IFERROR(VLOOKUP(E33,Sheet1!$AX$3:$BD$87,2,0),0)</f>
        <v>73</v>
      </c>
      <c r="X33">
        <f>IFERROR(VLOOKUP(E33,Sheet1!$AO$3:$AU$87,3,0),0)</f>
        <v>578</v>
      </c>
      <c r="Y33">
        <f>IFERROR(VLOOKUP(E33,Sheet1!$AO$3:$AU$87,4,0),0)</f>
        <v>871</v>
      </c>
      <c r="Z33">
        <f>IFERROR(VLOOKUP(E33,Sheet1!$AO$3:$AU$87,5,0),0)</f>
        <v>404</v>
      </c>
      <c r="AA33">
        <f>IFERROR(VLOOKUP(E33,Sheet1!$AO$3:$AU$87,6,0),0)</f>
        <v>0</v>
      </c>
      <c r="AB33">
        <f>IFERROR(VLOOKUP(E33,Sheet1!$AO$3:$AU$87,7,0),0)</f>
        <v>0</v>
      </c>
    </row>
    <row r="34" spans="1:28" x14ac:dyDescent="0.25">
      <c r="A34" s="9" t="s">
        <v>133</v>
      </c>
      <c r="B34" s="9" t="s">
        <v>180</v>
      </c>
      <c r="C34" s="9" t="s">
        <v>123</v>
      </c>
      <c r="D34" s="9" t="s">
        <v>119</v>
      </c>
      <c r="E34" s="9" t="s">
        <v>26</v>
      </c>
      <c r="F34" t="s">
        <v>181</v>
      </c>
      <c r="G34">
        <f>IFERROR(VLOOKUP(E34,Sheet1!$A$2:$B$85,2,0),0)</f>
        <v>1598</v>
      </c>
      <c r="H34">
        <f>IFERROR(VLOOKUP(E34,Sheet1!$A$2:$G$85,3,0),0)</f>
        <v>522</v>
      </c>
      <c r="I34">
        <f>IFERROR(VLOOKUP(E34,Sheet1!$A$2:$G$85,4,0),0)</f>
        <v>341340.76</v>
      </c>
      <c r="J34">
        <f>IFERROR(VLOOKUP(E34,Sheet1!$A$2:$G$85,5,0),0)</f>
        <v>839913.55</v>
      </c>
      <c r="K34">
        <f>IFERROR(VLOOKUP(E34,Sheet1!$A$2:$G$85,6,0),0)</f>
        <v>1632</v>
      </c>
      <c r="L34">
        <f>IFERROR(VLOOKUP(E34,Sheet1!$A$2:$G$85,7,0),0)</f>
        <v>3231</v>
      </c>
      <c r="O34">
        <f>IFERROR(VLOOKUP(E34,Sheet1!$AO$3:$AU$87,2,0),0)</f>
        <v>201</v>
      </c>
      <c r="P34">
        <f>IFERROR(VLOOKUP(E34,Sheet1!$AO$3:$AU$87,3,0),0)</f>
        <v>304</v>
      </c>
      <c r="Q34">
        <f>IFERROR(VLOOKUP(E34,Sheet1!$AO$3:$AU$87,4,0),0)</f>
        <v>681</v>
      </c>
      <c r="R34">
        <f>IFERROR(VLOOKUP(E34,Sheet1!$AO$3:$AU$87,5,0),0)</f>
        <v>412</v>
      </c>
      <c r="S34">
        <f>IFERROR(VLOOKUP(E34,Sheet1!$AO$3:$AU$87,6,0),0)</f>
        <v>0</v>
      </c>
      <c r="T34">
        <f>IFERROR(VLOOKUP(E34,Sheet1!$AO$3:$AU$87,7,0),0)</f>
        <v>0</v>
      </c>
      <c r="W34">
        <f>IFERROR(VLOOKUP(E34,Sheet1!$AX$3:$BD$87,2,0),0)</f>
        <v>150</v>
      </c>
      <c r="X34">
        <f>IFERROR(VLOOKUP(E34,Sheet1!$AO$3:$AU$87,3,0),0)</f>
        <v>304</v>
      </c>
      <c r="Y34">
        <f>IFERROR(VLOOKUP(E34,Sheet1!$AO$3:$AU$87,4,0),0)</f>
        <v>681</v>
      </c>
      <c r="Z34">
        <f>IFERROR(VLOOKUP(E34,Sheet1!$AO$3:$AU$87,5,0),0)</f>
        <v>412</v>
      </c>
      <c r="AA34">
        <f>IFERROR(VLOOKUP(E34,Sheet1!$AO$3:$AU$87,6,0),0)</f>
        <v>0</v>
      </c>
      <c r="AB34">
        <f>IFERROR(VLOOKUP(E34,Sheet1!$AO$3:$AU$87,7,0),0)</f>
        <v>0</v>
      </c>
    </row>
    <row r="35" spans="1:28" x14ac:dyDescent="0.25">
      <c r="A35" s="9" t="s">
        <v>116</v>
      </c>
      <c r="B35" s="9" t="s">
        <v>117</v>
      </c>
      <c r="C35" s="9" t="s">
        <v>123</v>
      </c>
      <c r="D35" s="9" t="s">
        <v>135</v>
      </c>
      <c r="E35" s="9" t="s">
        <v>32</v>
      </c>
      <c r="F35" t="s">
        <v>182</v>
      </c>
      <c r="G35">
        <f>IFERROR(VLOOKUP(E35,Sheet1!$A$2:$B$85,2,0),0)</f>
        <v>2357</v>
      </c>
      <c r="H35">
        <f>IFERROR(VLOOKUP(E35,Sheet1!$A$2:$G$85,3,0),0)</f>
        <v>977</v>
      </c>
      <c r="I35">
        <f>IFERROR(VLOOKUP(E35,Sheet1!$A$2:$G$85,4,0),0)</f>
        <v>477974.6</v>
      </c>
      <c r="J35">
        <f>IFERROR(VLOOKUP(E35,Sheet1!$A$2:$G$85,5,0),0)</f>
        <v>2093073.79</v>
      </c>
      <c r="K35">
        <f>IFERROR(VLOOKUP(E35,Sheet1!$A$2:$G$85,6,0),0)</f>
        <v>2398</v>
      </c>
      <c r="L35">
        <f>IFERROR(VLOOKUP(E35,Sheet1!$A$2:$G$85,7,0),0)</f>
        <v>7772</v>
      </c>
      <c r="O35">
        <f>IFERROR(VLOOKUP(E35,Sheet1!$AO$3:$AU$87,2,0),0)</f>
        <v>605</v>
      </c>
      <c r="P35">
        <f>IFERROR(VLOOKUP(E35,Sheet1!$AO$3:$AU$87,3,0),0)</f>
        <v>752</v>
      </c>
      <c r="Q35">
        <f>IFERROR(VLOOKUP(E35,Sheet1!$AO$3:$AU$87,4,0),0)</f>
        <v>712</v>
      </c>
      <c r="R35">
        <f>IFERROR(VLOOKUP(E35,Sheet1!$AO$3:$AU$87,5,0),0)</f>
        <v>288</v>
      </c>
      <c r="S35">
        <f>IFERROR(VLOOKUP(E35,Sheet1!$AO$3:$AU$87,6,0),0)</f>
        <v>0</v>
      </c>
      <c r="T35">
        <f>IFERROR(VLOOKUP(E35,Sheet1!$AO$3:$AU$87,7,0),0)</f>
        <v>0</v>
      </c>
      <c r="W35">
        <f>IFERROR(VLOOKUP(E35,Sheet1!$AX$3:$BD$87,2,0),0)</f>
        <v>304</v>
      </c>
      <c r="X35">
        <f>IFERROR(VLOOKUP(E35,Sheet1!$AO$3:$AU$87,3,0),0)</f>
        <v>752</v>
      </c>
      <c r="Y35">
        <f>IFERROR(VLOOKUP(E35,Sheet1!$AO$3:$AU$87,4,0),0)</f>
        <v>712</v>
      </c>
      <c r="Z35">
        <f>IFERROR(VLOOKUP(E35,Sheet1!$AO$3:$AU$87,5,0),0)</f>
        <v>288</v>
      </c>
      <c r="AA35">
        <f>IFERROR(VLOOKUP(E35,Sheet1!$AO$3:$AU$87,6,0),0)</f>
        <v>0</v>
      </c>
      <c r="AB35">
        <f>IFERROR(VLOOKUP(E35,Sheet1!$AO$3:$AU$87,7,0),0)</f>
        <v>0</v>
      </c>
    </row>
    <row r="36" spans="1:28" x14ac:dyDescent="0.25">
      <c r="A36" s="9" t="s">
        <v>133</v>
      </c>
      <c r="B36" s="9" t="s">
        <v>175</v>
      </c>
      <c r="C36" s="9" t="s">
        <v>118</v>
      </c>
      <c r="D36" s="9" t="s">
        <v>119</v>
      </c>
      <c r="E36" s="9" t="s">
        <v>35</v>
      </c>
      <c r="F36" t="s">
        <v>183</v>
      </c>
      <c r="G36">
        <f>IFERROR(VLOOKUP(E36,Sheet1!$A$2:$B$85,2,0),0)</f>
        <v>1048</v>
      </c>
      <c r="H36">
        <f>IFERROR(VLOOKUP(E36,Sheet1!$A$2:$G$85,3,0),0)</f>
        <v>239</v>
      </c>
      <c r="I36">
        <f>IFERROR(VLOOKUP(E36,Sheet1!$A$2:$G$85,4,0),0)</f>
        <v>365729.81</v>
      </c>
      <c r="J36">
        <f>IFERROR(VLOOKUP(E36,Sheet1!$A$2:$G$85,5,0),0)</f>
        <v>431034.16</v>
      </c>
      <c r="K36">
        <f>IFERROR(VLOOKUP(E36,Sheet1!$A$2:$G$85,6,0),0)</f>
        <v>1055</v>
      </c>
      <c r="L36">
        <f>IFERROR(VLOOKUP(E36,Sheet1!$A$2:$G$85,7,0),0)</f>
        <v>1386</v>
      </c>
      <c r="O36">
        <f>IFERROR(VLOOKUP(E36,Sheet1!$AO$3:$AU$87,2,0),0)</f>
        <v>155</v>
      </c>
      <c r="P36">
        <f>IFERROR(VLOOKUP(E36,Sheet1!$AO$3:$AU$87,3,0),0)</f>
        <v>319</v>
      </c>
      <c r="Q36">
        <f>IFERROR(VLOOKUP(E36,Sheet1!$AO$3:$AU$87,4,0),0)</f>
        <v>344</v>
      </c>
      <c r="R36">
        <f>IFERROR(VLOOKUP(E36,Sheet1!$AO$3:$AU$87,5,0),0)</f>
        <v>230</v>
      </c>
      <c r="S36">
        <f>IFERROR(VLOOKUP(E36,Sheet1!$AO$3:$AU$87,6,0),0)</f>
        <v>0</v>
      </c>
      <c r="T36">
        <f>IFERROR(VLOOKUP(E36,Sheet1!$AO$3:$AU$87,7,0),0)</f>
        <v>0</v>
      </c>
      <c r="W36">
        <f>IFERROR(VLOOKUP(E36,Sheet1!$AX$3:$BD$87,2,0),0)</f>
        <v>81</v>
      </c>
      <c r="X36">
        <f>IFERROR(VLOOKUP(E36,Sheet1!$AO$3:$AU$87,3,0),0)</f>
        <v>319</v>
      </c>
      <c r="Y36">
        <f>IFERROR(VLOOKUP(E36,Sheet1!$AO$3:$AU$87,4,0),0)</f>
        <v>344</v>
      </c>
      <c r="Z36">
        <f>IFERROR(VLOOKUP(E36,Sheet1!$AO$3:$AU$87,5,0),0)</f>
        <v>230</v>
      </c>
      <c r="AA36">
        <f>IFERROR(VLOOKUP(E36,Sheet1!$AO$3:$AU$87,6,0),0)</f>
        <v>0</v>
      </c>
      <c r="AB36">
        <f>IFERROR(VLOOKUP(E36,Sheet1!$AO$3:$AU$87,7,0),0)</f>
        <v>0</v>
      </c>
    </row>
    <row r="37" spans="1:28" x14ac:dyDescent="0.25">
      <c r="A37" s="9" t="s">
        <v>116</v>
      </c>
      <c r="B37" s="9" t="s">
        <v>137</v>
      </c>
      <c r="C37" s="9" t="s">
        <v>123</v>
      </c>
      <c r="D37" s="9" t="s">
        <v>119</v>
      </c>
      <c r="E37" s="9" t="s">
        <v>21</v>
      </c>
      <c r="F37" t="s">
        <v>184</v>
      </c>
      <c r="G37">
        <f>IFERROR(VLOOKUP(E37,Sheet1!$A$2:$B$85,2,0),0)</f>
        <v>752</v>
      </c>
      <c r="H37">
        <f>IFERROR(VLOOKUP(E37,Sheet1!$A$2:$G$85,3,0),0)</f>
        <v>202</v>
      </c>
      <c r="I37">
        <f>IFERROR(VLOOKUP(E37,Sheet1!$A$2:$G$85,4,0),0)</f>
        <v>176363.21</v>
      </c>
      <c r="J37">
        <f>IFERROR(VLOOKUP(E37,Sheet1!$A$2:$G$85,5,0),0)</f>
        <v>838788.33</v>
      </c>
      <c r="K37">
        <f>IFERROR(VLOOKUP(E37,Sheet1!$A$2:$G$85,6,0),0)</f>
        <v>766</v>
      </c>
      <c r="L37">
        <f>IFERROR(VLOOKUP(E37,Sheet1!$A$2:$G$85,7,0),0)</f>
        <v>2986</v>
      </c>
      <c r="O37">
        <f>IFERROR(VLOOKUP(E37,Sheet1!$AO$3:$AU$87,2,0),0)</f>
        <v>93</v>
      </c>
      <c r="P37">
        <f>IFERROR(VLOOKUP(E37,Sheet1!$AO$3:$AU$87,3,0),0)</f>
        <v>142</v>
      </c>
      <c r="Q37">
        <f>IFERROR(VLOOKUP(E37,Sheet1!$AO$3:$AU$87,4,0),0)</f>
        <v>304</v>
      </c>
      <c r="R37">
        <f>IFERROR(VLOOKUP(E37,Sheet1!$AO$3:$AU$87,5,0),0)</f>
        <v>213</v>
      </c>
      <c r="S37">
        <f>IFERROR(VLOOKUP(E37,Sheet1!$AO$3:$AU$87,6,0),0)</f>
        <v>0</v>
      </c>
      <c r="T37">
        <f>IFERROR(VLOOKUP(E37,Sheet1!$AO$3:$AU$87,7,0),0)</f>
        <v>0</v>
      </c>
      <c r="W37">
        <f>IFERROR(VLOOKUP(E37,Sheet1!$AX$3:$BD$87,2,0),0)</f>
        <v>48</v>
      </c>
      <c r="X37">
        <f>IFERROR(VLOOKUP(E37,Sheet1!$AO$3:$AU$87,3,0),0)</f>
        <v>142</v>
      </c>
      <c r="Y37">
        <f>IFERROR(VLOOKUP(E37,Sheet1!$AO$3:$AU$87,4,0),0)</f>
        <v>304</v>
      </c>
      <c r="Z37">
        <f>IFERROR(VLOOKUP(E37,Sheet1!$AO$3:$AU$87,5,0),0)</f>
        <v>213</v>
      </c>
      <c r="AA37">
        <f>IFERROR(VLOOKUP(E37,Sheet1!$AO$3:$AU$87,6,0),0)</f>
        <v>0</v>
      </c>
      <c r="AB37">
        <f>IFERROR(VLOOKUP(E37,Sheet1!$AO$3:$AU$87,7,0),0)</f>
        <v>0</v>
      </c>
    </row>
    <row r="38" spans="1:28" x14ac:dyDescent="0.25">
      <c r="A38" s="9" t="s">
        <v>116</v>
      </c>
      <c r="B38" s="9" t="s">
        <v>178</v>
      </c>
      <c r="C38" s="9" t="s">
        <v>123</v>
      </c>
      <c r="D38" s="9" t="s">
        <v>119</v>
      </c>
      <c r="E38" s="9" t="s">
        <v>8</v>
      </c>
      <c r="F38" t="s">
        <v>185</v>
      </c>
      <c r="G38">
        <f>IFERROR(VLOOKUP(E38,Sheet1!$A$2:$B$85,2,0),0)</f>
        <v>1111</v>
      </c>
      <c r="H38">
        <f>IFERROR(VLOOKUP(E38,Sheet1!$A$2:$G$85,3,0),0)</f>
        <v>218</v>
      </c>
      <c r="I38">
        <f>IFERROR(VLOOKUP(E38,Sheet1!$A$2:$G$85,4,0),0)</f>
        <v>245338.02</v>
      </c>
      <c r="J38">
        <f>IFERROR(VLOOKUP(E38,Sheet1!$A$2:$G$85,5,0),0)</f>
        <v>245381.48</v>
      </c>
      <c r="K38">
        <f>IFERROR(VLOOKUP(E38,Sheet1!$A$2:$G$85,6,0),0)</f>
        <v>1137</v>
      </c>
      <c r="L38">
        <f>IFERROR(VLOOKUP(E38,Sheet1!$A$2:$G$85,7,0),0)</f>
        <v>936</v>
      </c>
      <c r="O38">
        <f>IFERROR(VLOOKUP(E38,Sheet1!$AO$3:$AU$87,2,0),0)</f>
        <v>175</v>
      </c>
      <c r="P38">
        <f>IFERROR(VLOOKUP(E38,Sheet1!$AO$3:$AU$87,3,0),0)</f>
        <v>273</v>
      </c>
      <c r="Q38">
        <f>IFERROR(VLOOKUP(E38,Sheet1!$AO$3:$AU$87,4,0),0)</f>
        <v>438</v>
      </c>
      <c r="R38">
        <f>IFERROR(VLOOKUP(E38,Sheet1!$AO$3:$AU$87,5,0),0)</f>
        <v>225</v>
      </c>
      <c r="S38">
        <f>IFERROR(VLOOKUP(E38,Sheet1!$AO$3:$AU$87,6,0),0)</f>
        <v>0</v>
      </c>
      <c r="T38">
        <f>IFERROR(VLOOKUP(E38,Sheet1!$AO$3:$AU$87,7,0),0)</f>
        <v>0</v>
      </c>
      <c r="W38">
        <f>IFERROR(VLOOKUP(E38,Sheet1!$AX$3:$BD$87,2,0),0)</f>
        <v>47</v>
      </c>
      <c r="X38">
        <f>IFERROR(VLOOKUP(E38,Sheet1!$AO$3:$AU$87,3,0),0)</f>
        <v>273</v>
      </c>
      <c r="Y38">
        <f>IFERROR(VLOOKUP(E38,Sheet1!$AO$3:$AU$87,4,0),0)</f>
        <v>438</v>
      </c>
      <c r="Z38">
        <f>IFERROR(VLOOKUP(E38,Sheet1!$AO$3:$AU$87,5,0),0)</f>
        <v>225</v>
      </c>
      <c r="AA38">
        <f>IFERROR(VLOOKUP(E38,Sheet1!$AO$3:$AU$87,6,0),0)</f>
        <v>0</v>
      </c>
      <c r="AB38">
        <f>IFERROR(VLOOKUP(E38,Sheet1!$AO$3:$AU$87,7,0),0)</f>
        <v>0</v>
      </c>
    </row>
    <row r="39" spans="1:28" x14ac:dyDescent="0.25">
      <c r="A39" s="9" t="s">
        <v>116</v>
      </c>
      <c r="B39" s="9" t="s">
        <v>186</v>
      </c>
      <c r="C39" s="9" t="s">
        <v>118</v>
      </c>
      <c r="D39" s="9" t="s">
        <v>135</v>
      </c>
      <c r="E39" s="9" t="s">
        <v>12</v>
      </c>
      <c r="F39" t="s">
        <v>187</v>
      </c>
      <c r="G39">
        <f>IFERROR(VLOOKUP(E39,Sheet1!$A$2:$B$85,2,0),0)</f>
        <v>5255</v>
      </c>
      <c r="H39">
        <f>IFERROR(VLOOKUP(E39,Sheet1!$A$2:$G$85,3,0),0)</f>
        <v>918</v>
      </c>
      <c r="I39">
        <f>IFERROR(VLOOKUP(E39,Sheet1!$A$2:$G$85,4,0),0)</f>
        <v>1436514.82</v>
      </c>
      <c r="J39">
        <f>IFERROR(VLOOKUP(E39,Sheet1!$A$2:$G$85,5,0),0)</f>
        <v>2372388.56</v>
      </c>
      <c r="K39">
        <f>IFERROR(VLOOKUP(E39,Sheet1!$A$2:$G$85,6,0),0)</f>
        <v>5353</v>
      </c>
      <c r="L39">
        <f>IFERROR(VLOOKUP(E39,Sheet1!$A$2:$G$85,7,0),0)</f>
        <v>8062</v>
      </c>
      <c r="O39">
        <f>IFERROR(VLOOKUP(E39,Sheet1!$AO$3:$AU$87,2,0),0)</f>
        <v>1090</v>
      </c>
      <c r="P39">
        <f>IFERROR(VLOOKUP(E39,Sheet1!$AO$3:$AU$87,3,0),0)</f>
        <v>1664</v>
      </c>
      <c r="Q39">
        <f>IFERROR(VLOOKUP(E39,Sheet1!$AO$3:$AU$87,4,0),0)</f>
        <v>1736</v>
      </c>
      <c r="R39">
        <f>IFERROR(VLOOKUP(E39,Sheet1!$AO$3:$AU$87,5,0),0)</f>
        <v>765</v>
      </c>
      <c r="S39">
        <f>IFERROR(VLOOKUP(E39,Sheet1!$AO$3:$AU$87,6,0),0)</f>
        <v>0</v>
      </c>
      <c r="T39">
        <f>IFERROR(VLOOKUP(E39,Sheet1!$AO$3:$AU$87,7,0),0)</f>
        <v>0</v>
      </c>
      <c r="W39">
        <f>IFERROR(VLOOKUP(E39,Sheet1!$AX$3:$BD$87,2,0),0)</f>
        <v>228</v>
      </c>
      <c r="X39">
        <f>IFERROR(VLOOKUP(E39,Sheet1!$AO$3:$AU$87,3,0),0)</f>
        <v>1664</v>
      </c>
      <c r="Y39">
        <f>IFERROR(VLOOKUP(E39,Sheet1!$AO$3:$AU$87,4,0),0)</f>
        <v>1736</v>
      </c>
      <c r="Z39">
        <f>IFERROR(VLOOKUP(E39,Sheet1!$AO$3:$AU$87,5,0),0)</f>
        <v>765</v>
      </c>
      <c r="AA39">
        <f>IFERROR(VLOOKUP(E39,Sheet1!$AO$3:$AU$87,6,0),0)</f>
        <v>0</v>
      </c>
      <c r="AB39">
        <f>IFERROR(VLOOKUP(E39,Sheet1!$AO$3:$AU$87,7,0),0)</f>
        <v>0</v>
      </c>
    </row>
    <row r="40" spans="1:28" x14ac:dyDescent="0.25">
      <c r="A40" s="9" t="s">
        <v>121</v>
      </c>
      <c r="B40" s="9" t="s">
        <v>130</v>
      </c>
      <c r="C40" s="9" t="s">
        <v>123</v>
      </c>
      <c r="D40" s="9" t="s">
        <v>188</v>
      </c>
      <c r="E40" s="9" t="s">
        <v>49</v>
      </c>
      <c r="F40" t="s">
        <v>189</v>
      </c>
      <c r="G40">
        <f>IFERROR(VLOOKUP(E40,Sheet1!$A$2:$B$85,2,0),0)</f>
        <v>1065</v>
      </c>
      <c r="H40">
        <f>IFERROR(VLOOKUP(E40,Sheet1!$A$2:$G$85,3,0),0)</f>
        <v>581</v>
      </c>
      <c r="I40">
        <f>IFERROR(VLOOKUP(E40,Sheet1!$A$2:$G$85,4,0),0)</f>
        <v>269703.43</v>
      </c>
      <c r="J40">
        <f>IFERROR(VLOOKUP(E40,Sheet1!$A$2:$G$85,5,0),0)</f>
        <v>1814035.17</v>
      </c>
      <c r="K40">
        <f>IFERROR(VLOOKUP(E40,Sheet1!$A$2:$G$85,6,0),0)</f>
        <v>1089</v>
      </c>
      <c r="L40">
        <f>IFERROR(VLOOKUP(E40,Sheet1!$A$2:$G$85,7,0),0)</f>
        <v>6240</v>
      </c>
      <c r="O40">
        <f>IFERROR(VLOOKUP(E40,Sheet1!$AO$3:$AU$87,2,0),0)</f>
        <v>287</v>
      </c>
      <c r="P40">
        <f>IFERROR(VLOOKUP(E40,Sheet1!$AO$3:$AU$87,3,0),0)</f>
        <v>377</v>
      </c>
      <c r="Q40">
        <f>IFERROR(VLOOKUP(E40,Sheet1!$AO$3:$AU$87,4,0),0)</f>
        <v>226</v>
      </c>
      <c r="R40">
        <f>IFERROR(VLOOKUP(E40,Sheet1!$AO$3:$AU$87,5,0),0)</f>
        <v>175</v>
      </c>
      <c r="S40">
        <f>IFERROR(VLOOKUP(E40,Sheet1!$AO$3:$AU$87,6,0),0)</f>
        <v>0</v>
      </c>
      <c r="T40">
        <f>IFERROR(VLOOKUP(E40,Sheet1!$AO$3:$AU$87,7,0),0)</f>
        <v>0</v>
      </c>
      <c r="W40">
        <f>IFERROR(VLOOKUP(E40,Sheet1!$AX$3:$BD$87,2,0),0)</f>
        <v>233</v>
      </c>
      <c r="X40">
        <f>IFERROR(VLOOKUP(E40,Sheet1!$AO$3:$AU$87,3,0),0)</f>
        <v>377</v>
      </c>
      <c r="Y40">
        <f>IFERROR(VLOOKUP(E40,Sheet1!$AO$3:$AU$87,4,0),0)</f>
        <v>226</v>
      </c>
      <c r="Z40">
        <f>IFERROR(VLOOKUP(E40,Sheet1!$AO$3:$AU$87,5,0),0)</f>
        <v>175</v>
      </c>
      <c r="AA40">
        <f>IFERROR(VLOOKUP(E40,Sheet1!$AO$3:$AU$87,6,0),0)</f>
        <v>0</v>
      </c>
      <c r="AB40">
        <f>IFERROR(VLOOKUP(E40,Sheet1!$AO$3:$AU$87,7,0),0)</f>
        <v>0</v>
      </c>
    </row>
    <row r="41" spans="1:28" x14ac:dyDescent="0.25">
      <c r="A41" s="9" t="s">
        <v>133</v>
      </c>
      <c r="B41" s="9" t="s">
        <v>145</v>
      </c>
      <c r="C41" s="9" t="s">
        <v>118</v>
      </c>
      <c r="D41" s="9" t="s">
        <v>135</v>
      </c>
      <c r="E41" s="9" t="s">
        <v>29</v>
      </c>
      <c r="F41" t="s">
        <v>190</v>
      </c>
      <c r="G41">
        <f>IFERROR(VLOOKUP(E41,Sheet1!$A$2:$B$85,2,0),0)</f>
        <v>2949</v>
      </c>
      <c r="H41">
        <f>IFERROR(VLOOKUP(E41,Sheet1!$A$2:$G$85,3,0),0)</f>
        <v>585</v>
      </c>
      <c r="I41">
        <f>IFERROR(VLOOKUP(E41,Sheet1!$A$2:$G$85,4,0),0)</f>
        <v>638154.02</v>
      </c>
      <c r="J41">
        <f>IFERROR(VLOOKUP(E41,Sheet1!$A$2:$G$85,5,0),0)</f>
        <v>929425.38</v>
      </c>
      <c r="K41">
        <f>IFERROR(VLOOKUP(E41,Sheet1!$A$2:$G$85,6,0),0)</f>
        <v>2975</v>
      </c>
      <c r="L41">
        <f>IFERROR(VLOOKUP(E41,Sheet1!$A$2:$G$85,7,0),0)</f>
        <v>3436</v>
      </c>
      <c r="O41">
        <f>IFERROR(VLOOKUP(E41,Sheet1!$AO$3:$AU$87,2,0),0)</f>
        <v>447</v>
      </c>
      <c r="P41">
        <f>IFERROR(VLOOKUP(E41,Sheet1!$AO$3:$AU$87,3,0),0)</f>
        <v>866</v>
      </c>
      <c r="Q41">
        <f>IFERROR(VLOOKUP(E41,Sheet1!$AO$3:$AU$87,4,0),0)</f>
        <v>1411</v>
      </c>
      <c r="R41">
        <f>IFERROR(VLOOKUP(E41,Sheet1!$AO$3:$AU$87,5,0),0)</f>
        <v>225</v>
      </c>
      <c r="S41">
        <f>IFERROR(VLOOKUP(E41,Sheet1!$AO$3:$AU$87,6,0),0)</f>
        <v>0</v>
      </c>
      <c r="T41">
        <f>IFERROR(VLOOKUP(E41,Sheet1!$AO$3:$AU$87,7,0),0)</f>
        <v>0</v>
      </c>
      <c r="W41">
        <f>IFERROR(VLOOKUP(E41,Sheet1!$AX$3:$BD$87,2,0),0)</f>
        <v>106</v>
      </c>
      <c r="X41">
        <f>IFERROR(VLOOKUP(E41,Sheet1!$AO$3:$AU$87,3,0),0)</f>
        <v>866</v>
      </c>
      <c r="Y41">
        <f>IFERROR(VLOOKUP(E41,Sheet1!$AO$3:$AU$87,4,0),0)</f>
        <v>1411</v>
      </c>
      <c r="Z41">
        <f>IFERROR(VLOOKUP(E41,Sheet1!$AO$3:$AU$87,5,0),0)</f>
        <v>225</v>
      </c>
      <c r="AA41">
        <f>IFERROR(VLOOKUP(E41,Sheet1!$AO$3:$AU$87,6,0),0)</f>
        <v>0</v>
      </c>
      <c r="AB41">
        <f>IFERROR(VLOOKUP(E41,Sheet1!$AO$3:$AU$87,7,0),0)</f>
        <v>0</v>
      </c>
    </row>
    <row r="42" spans="1:28" x14ac:dyDescent="0.25">
      <c r="A42" s="9" t="s">
        <v>116</v>
      </c>
      <c r="B42" s="9" t="s">
        <v>137</v>
      </c>
      <c r="C42" s="9" t="s">
        <v>123</v>
      </c>
      <c r="D42" s="9" t="s">
        <v>119</v>
      </c>
      <c r="E42" s="9" t="s">
        <v>24</v>
      </c>
      <c r="F42" t="s">
        <v>191</v>
      </c>
      <c r="G42">
        <f>IFERROR(VLOOKUP(E42,Sheet1!$A$2:$B$85,2,0),0)</f>
        <v>1483</v>
      </c>
      <c r="H42">
        <f>IFERROR(VLOOKUP(E42,Sheet1!$A$2:$G$85,3,0),0)</f>
        <v>339</v>
      </c>
      <c r="I42">
        <f>IFERROR(VLOOKUP(E42,Sheet1!$A$2:$G$85,4,0),0)</f>
        <v>435307.43</v>
      </c>
      <c r="J42">
        <f>IFERROR(VLOOKUP(E42,Sheet1!$A$2:$G$85,5,0),0)</f>
        <v>2935067.81</v>
      </c>
      <c r="K42">
        <f>IFERROR(VLOOKUP(E42,Sheet1!$A$2:$G$85,6,0),0)</f>
        <v>1536</v>
      </c>
      <c r="L42">
        <f>IFERROR(VLOOKUP(E42,Sheet1!$A$2:$G$85,7,0),0)</f>
        <v>2294</v>
      </c>
      <c r="O42">
        <f>IFERROR(VLOOKUP(E42,Sheet1!$AO$3:$AU$87,2,0),0)</f>
        <v>277</v>
      </c>
      <c r="P42">
        <f>IFERROR(VLOOKUP(E42,Sheet1!$AO$3:$AU$87,3,0),0)</f>
        <v>515</v>
      </c>
      <c r="Q42">
        <f>IFERROR(VLOOKUP(E42,Sheet1!$AO$3:$AU$87,4,0),0)</f>
        <v>483</v>
      </c>
      <c r="R42">
        <f>IFERROR(VLOOKUP(E42,Sheet1!$AO$3:$AU$87,5,0),0)</f>
        <v>208</v>
      </c>
      <c r="S42">
        <f>IFERROR(VLOOKUP(E42,Sheet1!$AO$3:$AU$87,6,0),0)</f>
        <v>0</v>
      </c>
      <c r="T42">
        <f>IFERROR(VLOOKUP(E42,Sheet1!$AO$3:$AU$87,7,0),0)</f>
        <v>0</v>
      </c>
      <c r="W42">
        <f>IFERROR(VLOOKUP(E42,Sheet1!$AX$3:$BD$87,2,0),0)</f>
        <v>88</v>
      </c>
      <c r="X42">
        <f>IFERROR(VLOOKUP(E42,Sheet1!$AO$3:$AU$87,3,0),0)</f>
        <v>515</v>
      </c>
      <c r="Y42">
        <f>IFERROR(VLOOKUP(E42,Sheet1!$AO$3:$AU$87,4,0),0)</f>
        <v>483</v>
      </c>
      <c r="Z42">
        <f>IFERROR(VLOOKUP(E42,Sheet1!$AO$3:$AU$87,5,0),0)</f>
        <v>208</v>
      </c>
      <c r="AA42">
        <f>IFERROR(VLOOKUP(E42,Sheet1!$AO$3:$AU$87,6,0),0)</f>
        <v>0</v>
      </c>
      <c r="AB42">
        <f>IFERROR(VLOOKUP(E42,Sheet1!$AO$3:$AU$87,7,0),0)</f>
        <v>0</v>
      </c>
    </row>
    <row r="43" spans="1:28" x14ac:dyDescent="0.25">
      <c r="A43" s="9" t="s">
        <v>133</v>
      </c>
      <c r="B43" s="9" t="s">
        <v>134</v>
      </c>
      <c r="C43" s="9" t="s">
        <v>123</v>
      </c>
      <c r="D43" s="9" t="s">
        <v>154</v>
      </c>
      <c r="E43" s="9" t="s">
        <v>17</v>
      </c>
      <c r="F43" t="s">
        <v>192</v>
      </c>
      <c r="G43">
        <f>IFERROR(VLOOKUP(E43,Sheet1!$A$2:$B$85,2,0),0)</f>
        <v>2426</v>
      </c>
      <c r="H43">
        <f>IFERROR(VLOOKUP(E43,Sheet1!$A$2:$G$85,3,0),0)</f>
        <v>1364</v>
      </c>
      <c r="I43">
        <f>IFERROR(VLOOKUP(E43,Sheet1!$A$2:$G$85,4,0),0)</f>
        <v>373189.86</v>
      </c>
      <c r="J43">
        <f>IFERROR(VLOOKUP(E43,Sheet1!$A$2:$G$85,5,0),0)</f>
        <v>3313801.79</v>
      </c>
      <c r="K43">
        <f>IFERROR(VLOOKUP(E43,Sheet1!$A$2:$G$85,6,0),0)</f>
        <v>2436</v>
      </c>
      <c r="L43">
        <f>IFERROR(VLOOKUP(E43,Sheet1!$A$2:$G$85,7,0),0)</f>
        <v>12236</v>
      </c>
      <c r="O43">
        <f>IFERROR(VLOOKUP(E43,Sheet1!$AO$3:$AU$87,2,0),0)</f>
        <v>377</v>
      </c>
      <c r="P43">
        <f>IFERROR(VLOOKUP(E43,Sheet1!$AO$3:$AU$87,3,0),0)</f>
        <v>577</v>
      </c>
      <c r="Q43">
        <f>IFERROR(VLOOKUP(E43,Sheet1!$AO$3:$AU$87,4,0),0)</f>
        <v>921</v>
      </c>
      <c r="R43">
        <f>IFERROR(VLOOKUP(E43,Sheet1!$AO$3:$AU$87,5,0),0)</f>
        <v>551</v>
      </c>
      <c r="S43">
        <f>IFERROR(VLOOKUP(E43,Sheet1!$AO$3:$AU$87,6,0),0)</f>
        <v>0</v>
      </c>
      <c r="T43">
        <f>IFERROR(VLOOKUP(E43,Sheet1!$AO$3:$AU$87,7,0),0)</f>
        <v>0</v>
      </c>
      <c r="W43">
        <f>IFERROR(VLOOKUP(E43,Sheet1!$AX$3:$BD$87,2,0),0)</f>
        <v>467</v>
      </c>
      <c r="X43">
        <f>IFERROR(VLOOKUP(E43,Sheet1!$AO$3:$AU$87,3,0),0)</f>
        <v>577</v>
      </c>
      <c r="Y43">
        <f>IFERROR(VLOOKUP(E43,Sheet1!$AO$3:$AU$87,4,0),0)</f>
        <v>921</v>
      </c>
      <c r="Z43">
        <f>IFERROR(VLOOKUP(E43,Sheet1!$AO$3:$AU$87,5,0),0)</f>
        <v>551</v>
      </c>
      <c r="AA43">
        <f>IFERROR(VLOOKUP(E43,Sheet1!$AO$3:$AU$87,6,0),0)</f>
        <v>0</v>
      </c>
      <c r="AB43">
        <f>IFERROR(VLOOKUP(E43,Sheet1!$AO$3:$AU$87,7,0),0)</f>
        <v>0</v>
      </c>
    </row>
    <row r="44" spans="1:28" x14ac:dyDescent="0.25">
      <c r="A44" s="9" t="s">
        <v>116</v>
      </c>
      <c r="B44" s="9" t="s">
        <v>178</v>
      </c>
      <c r="C44" s="9" t="s">
        <v>118</v>
      </c>
      <c r="D44" s="9" t="s">
        <v>119</v>
      </c>
      <c r="E44" s="9" t="s">
        <v>10</v>
      </c>
      <c r="F44" t="s">
        <v>193</v>
      </c>
      <c r="G44">
        <f>IFERROR(VLOOKUP(E44,Sheet1!$A$2:$B$85,2,0),0)</f>
        <v>850</v>
      </c>
      <c r="H44">
        <f>IFERROR(VLOOKUP(E44,Sheet1!$A$2:$G$85,3,0),0)</f>
        <v>136</v>
      </c>
      <c r="I44">
        <f>IFERROR(VLOOKUP(E44,Sheet1!$A$2:$G$85,4,0),0)</f>
        <v>274151.21999999997</v>
      </c>
      <c r="J44">
        <f>IFERROR(VLOOKUP(E44,Sheet1!$A$2:$G$85,5,0),0)</f>
        <v>114670.31</v>
      </c>
      <c r="K44">
        <f>IFERROR(VLOOKUP(E44,Sheet1!$A$2:$G$85,6,0),0)</f>
        <v>962</v>
      </c>
      <c r="L44">
        <f>IFERROR(VLOOKUP(E44,Sheet1!$A$2:$G$85,7,0),0)</f>
        <v>431</v>
      </c>
      <c r="O44">
        <f>IFERROR(VLOOKUP(E44,Sheet1!$AO$3:$AU$87,2,0),0)</f>
        <v>169</v>
      </c>
      <c r="P44">
        <f>IFERROR(VLOOKUP(E44,Sheet1!$AO$3:$AU$87,3,0),0)</f>
        <v>254</v>
      </c>
      <c r="Q44">
        <f>IFERROR(VLOOKUP(E44,Sheet1!$AO$3:$AU$87,4,0),0)</f>
        <v>364</v>
      </c>
      <c r="R44">
        <f>IFERROR(VLOOKUP(E44,Sheet1!$AO$3:$AU$87,5,0),0)</f>
        <v>63</v>
      </c>
      <c r="S44">
        <f>IFERROR(VLOOKUP(E44,Sheet1!$AO$3:$AU$87,6,0),0)</f>
        <v>0</v>
      </c>
      <c r="T44">
        <f>IFERROR(VLOOKUP(E44,Sheet1!$AO$3:$AU$87,7,0),0)</f>
        <v>0</v>
      </c>
      <c r="W44">
        <f>IFERROR(VLOOKUP(E44,Sheet1!$AX$3:$BD$87,2,0),0)</f>
        <v>28</v>
      </c>
      <c r="X44">
        <f>IFERROR(VLOOKUP(E44,Sheet1!$AO$3:$AU$87,3,0),0)</f>
        <v>254</v>
      </c>
      <c r="Y44">
        <f>IFERROR(VLOOKUP(E44,Sheet1!$AO$3:$AU$87,4,0),0)</f>
        <v>364</v>
      </c>
      <c r="Z44">
        <f>IFERROR(VLOOKUP(E44,Sheet1!$AO$3:$AU$87,5,0),0)</f>
        <v>63</v>
      </c>
      <c r="AA44">
        <f>IFERROR(VLOOKUP(E44,Sheet1!$AO$3:$AU$87,6,0),0)</f>
        <v>0</v>
      </c>
      <c r="AB44">
        <f>IFERROR(VLOOKUP(E44,Sheet1!$AO$3:$AU$87,7,0),0)</f>
        <v>0</v>
      </c>
    </row>
    <row r="45" spans="1:28" x14ac:dyDescent="0.25">
      <c r="A45" s="9" t="s">
        <v>147</v>
      </c>
      <c r="B45" s="9" t="s">
        <v>156</v>
      </c>
      <c r="C45" s="9" t="s">
        <v>123</v>
      </c>
      <c r="D45" s="9" t="s">
        <v>194</v>
      </c>
      <c r="E45" s="9" t="s">
        <v>82</v>
      </c>
      <c r="F45" t="s">
        <v>195</v>
      </c>
      <c r="G45">
        <f>IFERROR(VLOOKUP(E45,Sheet1!$A$2:$B$85,2,0),0)</f>
        <v>667</v>
      </c>
      <c r="H45">
        <f>IFERROR(VLOOKUP(E45,Sheet1!$A$2:$G$85,3,0),0)</f>
        <v>417</v>
      </c>
      <c r="I45">
        <f>IFERROR(VLOOKUP(E45,Sheet1!$A$2:$G$85,4,0),0)</f>
        <v>207893.44</v>
      </c>
      <c r="J45">
        <f>IFERROR(VLOOKUP(E45,Sheet1!$A$2:$G$85,5,0),0)</f>
        <v>630211.43999999994</v>
      </c>
      <c r="K45">
        <f>IFERROR(VLOOKUP(E45,Sheet1!$A$2:$G$85,6,0),0)</f>
        <v>698</v>
      </c>
      <c r="L45">
        <f>IFERROR(VLOOKUP(E45,Sheet1!$A$2:$G$85,7,0),0)</f>
        <v>1716</v>
      </c>
      <c r="O45">
        <f>IFERROR(VLOOKUP(E45,Sheet1!$AO$3:$AU$87,2,0),0)</f>
        <v>110</v>
      </c>
      <c r="P45">
        <f>IFERROR(VLOOKUP(E45,Sheet1!$AO$3:$AU$87,3,0),0)</f>
        <v>259</v>
      </c>
      <c r="Q45">
        <f>IFERROR(VLOOKUP(E45,Sheet1!$AO$3:$AU$87,4,0),0)</f>
        <v>298</v>
      </c>
      <c r="R45">
        <f>IFERROR(VLOOKUP(E45,Sheet1!$AO$3:$AU$87,5,0),0)</f>
        <v>0</v>
      </c>
      <c r="S45">
        <f>IFERROR(VLOOKUP(E45,Sheet1!$AO$3:$AU$87,6,0),0)</f>
        <v>0</v>
      </c>
      <c r="T45">
        <f>IFERROR(VLOOKUP(E45,Sheet1!$AO$3:$AU$87,7,0),0)</f>
        <v>0</v>
      </c>
      <c r="W45">
        <f>IFERROR(VLOOKUP(E45,Sheet1!$AX$3:$BD$87,2,0),0)</f>
        <v>146</v>
      </c>
      <c r="X45">
        <f>IFERROR(VLOOKUP(E45,Sheet1!$AO$3:$AU$87,3,0),0)</f>
        <v>259</v>
      </c>
      <c r="Y45">
        <f>IFERROR(VLOOKUP(E45,Sheet1!$AO$3:$AU$87,4,0),0)</f>
        <v>298</v>
      </c>
      <c r="Z45">
        <f>IFERROR(VLOOKUP(E45,Sheet1!$AO$3:$AU$87,5,0),0)</f>
        <v>0</v>
      </c>
      <c r="AA45">
        <f>IFERROR(VLOOKUP(E45,Sheet1!$AO$3:$AU$87,6,0),0)</f>
        <v>0</v>
      </c>
      <c r="AB45">
        <f>IFERROR(VLOOKUP(E45,Sheet1!$AO$3:$AU$87,7,0),0)</f>
        <v>0</v>
      </c>
    </row>
    <row r="46" spans="1:28" x14ac:dyDescent="0.25">
      <c r="A46" s="9" t="s">
        <v>116</v>
      </c>
      <c r="B46" s="9" t="s">
        <v>186</v>
      </c>
      <c r="C46" s="9" t="s">
        <v>118</v>
      </c>
      <c r="D46" s="9" t="s">
        <v>119</v>
      </c>
      <c r="E46" s="9" t="s">
        <v>89</v>
      </c>
      <c r="F46" t="s">
        <v>196</v>
      </c>
      <c r="G46">
        <f>IFERROR(VLOOKUP(E46,Sheet1!$A$2:$B$85,2,0),0)</f>
        <v>775</v>
      </c>
      <c r="H46">
        <f>IFERROR(VLOOKUP(E46,Sheet1!$A$2:$G$85,3,0),0)</f>
        <v>147</v>
      </c>
      <c r="I46">
        <f>IFERROR(VLOOKUP(E46,Sheet1!$A$2:$G$85,4,0),0)</f>
        <v>194517.24</v>
      </c>
      <c r="J46">
        <f>IFERROR(VLOOKUP(E46,Sheet1!$A$2:$G$85,5,0),0)</f>
        <v>512038.83</v>
      </c>
      <c r="K46">
        <f>IFERROR(VLOOKUP(E46,Sheet1!$A$2:$G$85,6,0),0)</f>
        <v>784</v>
      </c>
      <c r="L46">
        <f>IFERROR(VLOOKUP(E46,Sheet1!$A$2:$G$85,7,0),0)</f>
        <v>1811</v>
      </c>
      <c r="O46">
        <f>IFERROR(VLOOKUP(E46,Sheet1!$AO$3:$AU$87,2,0),0)</f>
        <v>456</v>
      </c>
      <c r="P46">
        <f>IFERROR(VLOOKUP(E46,Sheet1!$AO$3:$AU$87,3,0),0)</f>
        <v>319</v>
      </c>
      <c r="Q46">
        <f>IFERROR(VLOOKUP(E46,Sheet1!$AO$3:$AU$87,4,0),0)</f>
        <v>0</v>
      </c>
      <c r="R46">
        <f>IFERROR(VLOOKUP(E46,Sheet1!$AO$3:$AU$87,5,0),0)</f>
        <v>0</v>
      </c>
      <c r="S46">
        <f>IFERROR(VLOOKUP(E46,Sheet1!$AO$3:$AU$87,6,0),0)</f>
        <v>0</v>
      </c>
      <c r="T46">
        <f>IFERROR(VLOOKUP(E46,Sheet1!$AO$3:$AU$87,7,0),0)</f>
        <v>0</v>
      </c>
      <c r="W46">
        <f>IFERROR(VLOOKUP(E46,Sheet1!$AX$3:$BD$87,2,0),0)</f>
        <v>83</v>
      </c>
      <c r="X46">
        <f>IFERROR(VLOOKUP(E46,Sheet1!$AO$3:$AU$87,3,0),0)</f>
        <v>319</v>
      </c>
      <c r="Y46">
        <f>IFERROR(VLOOKUP(E46,Sheet1!$AO$3:$AU$87,4,0),0)</f>
        <v>0</v>
      </c>
      <c r="Z46">
        <f>IFERROR(VLOOKUP(E46,Sheet1!$AO$3:$AU$87,5,0),0)</f>
        <v>0</v>
      </c>
      <c r="AA46">
        <f>IFERROR(VLOOKUP(E46,Sheet1!$AO$3:$AU$87,6,0),0)</f>
        <v>0</v>
      </c>
      <c r="AB46">
        <f>IFERROR(VLOOKUP(E46,Sheet1!$AO$3:$AU$87,7,0),0)</f>
        <v>0</v>
      </c>
    </row>
    <row r="47" spans="1:28" x14ac:dyDescent="0.25">
      <c r="A47" s="9" t="s">
        <v>121</v>
      </c>
      <c r="B47" s="9" t="s">
        <v>122</v>
      </c>
      <c r="C47" s="9" t="s">
        <v>123</v>
      </c>
      <c r="D47" s="9" t="s">
        <v>119</v>
      </c>
      <c r="E47" s="9" t="s">
        <v>87</v>
      </c>
      <c r="F47" t="s">
        <v>197</v>
      </c>
      <c r="G47">
        <f>IFERROR(VLOOKUP(E47,Sheet1!$A$2:$B$85,2,0),0)</f>
        <v>1081</v>
      </c>
      <c r="H47">
        <f>IFERROR(VLOOKUP(E47,Sheet1!$A$2:$G$85,3,0),0)</f>
        <v>192</v>
      </c>
      <c r="I47">
        <f>IFERROR(VLOOKUP(E47,Sheet1!$A$2:$G$85,4,0),0)</f>
        <v>248085.02</v>
      </c>
      <c r="J47">
        <f>IFERROR(VLOOKUP(E47,Sheet1!$A$2:$G$85,5,0),0)</f>
        <v>784091.43</v>
      </c>
      <c r="K47">
        <f>IFERROR(VLOOKUP(E47,Sheet1!$A$2:$G$85,6,0),0)</f>
        <v>1127</v>
      </c>
      <c r="L47">
        <f>IFERROR(VLOOKUP(E47,Sheet1!$A$2:$G$85,7,0),0)</f>
        <v>2815</v>
      </c>
      <c r="O47">
        <f>IFERROR(VLOOKUP(E47,Sheet1!$AO$3:$AU$87,2,0),0)</f>
        <v>170</v>
      </c>
      <c r="P47">
        <f>IFERROR(VLOOKUP(E47,Sheet1!$AO$3:$AU$87,3,0),0)</f>
        <v>608</v>
      </c>
      <c r="Q47">
        <f>IFERROR(VLOOKUP(E47,Sheet1!$AO$3:$AU$87,4,0),0)</f>
        <v>303</v>
      </c>
      <c r="R47">
        <f>IFERROR(VLOOKUP(E47,Sheet1!$AO$3:$AU$87,5,0),0)</f>
        <v>0</v>
      </c>
      <c r="S47">
        <f>IFERROR(VLOOKUP(E47,Sheet1!$AO$3:$AU$87,6,0),0)</f>
        <v>0</v>
      </c>
      <c r="T47">
        <f>IFERROR(VLOOKUP(E47,Sheet1!$AO$3:$AU$87,7,0),0)</f>
        <v>0</v>
      </c>
      <c r="W47">
        <f>IFERROR(VLOOKUP(E47,Sheet1!$AX$3:$BD$87,2,0),0)</f>
        <v>60</v>
      </c>
      <c r="X47">
        <f>IFERROR(VLOOKUP(E47,Sheet1!$AO$3:$AU$87,3,0),0)</f>
        <v>608</v>
      </c>
      <c r="Y47">
        <f>IFERROR(VLOOKUP(E47,Sheet1!$AO$3:$AU$87,4,0),0)</f>
        <v>303</v>
      </c>
      <c r="Z47">
        <f>IFERROR(VLOOKUP(E47,Sheet1!$AO$3:$AU$87,5,0),0)</f>
        <v>0</v>
      </c>
      <c r="AA47">
        <f>IFERROR(VLOOKUP(E47,Sheet1!$AO$3:$AU$87,6,0),0)</f>
        <v>0</v>
      </c>
      <c r="AB47">
        <f>IFERROR(VLOOKUP(E47,Sheet1!$AO$3:$AU$87,7,0),0)</f>
        <v>0</v>
      </c>
    </row>
    <row r="48" spans="1:28" x14ac:dyDescent="0.25">
      <c r="A48" s="9" t="s">
        <v>133</v>
      </c>
      <c r="B48" s="9" t="s">
        <v>134</v>
      </c>
      <c r="C48" s="9" t="s">
        <v>123</v>
      </c>
      <c r="D48" s="9" t="s">
        <v>119</v>
      </c>
      <c r="E48" s="9" t="s">
        <v>59</v>
      </c>
      <c r="F48" t="s">
        <v>198</v>
      </c>
      <c r="G48">
        <f>IFERROR(VLOOKUP(E48,Sheet1!$A$2:$B$85,2,0),0)</f>
        <v>799</v>
      </c>
      <c r="H48">
        <f>IFERROR(VLOOKUP(E48,Sheet1!$A$2:$G$85,3,0),0)</f>
        <v>355</v>
      </c>
      <c r="I48">
        <f>IFERROR(VLOOKUP(E48,Sheet1!$A$2:$G$85,4,0),0)</f>
        <v>165462.24</v>
      </c>
      <c r="J48">
        <f>IFERROR(VLOOKUP(E48,Sheet1!$A$2:$G$85,5,0),0)</f>
        <v>705649.76</v>
      </c>
      <c r="K48">
        <f>IFERROR(VLOOKUP(E48,Sheet1!$A$2:$G$85,6,0),0)</f>
        <v>808</v>
      </c>
      <c r="L48">
        <f>IFERROR(VLOOKUP(E48,Sheet1!$A$2:$G$85,7,0),0)</f>
        <v>2548</v>
      </c>
      <c r="O48">
        <f>IFERROR(VLOOKUP(E48,Sheet1!$AO$3:$AU$87,2,0),0)</f>
        <v>186</v>
      </c>
      <c r="P48">
        <f>IFERROR(VLOOKUP(E48,Sheet1!$AO$3:$AU$87,3,0),0)</f>
        <v>308</v>
      </c>
      <c r="Q48">
        <f>IFERROR(VLOOKUP(E48,Sheet1!$AO$3:$AU$87,4,0),0)</f>
        <v>305</v>
      </c>
      <c r="R48">
        <f>IFERROR(VLOOKUP(E48,Sheet1!$AO$3:$AU$87,5,0),0)</f>
        <v>0</v>
      </c>
      <c r="S48">
        <f>IFERROR(VLOOKUP(E48,Sheet1!$AO$3:$AU$87,6,0),0)</f>
        <v>0</v>
      </c>
      <c r="T48">
        <f>IFERROR(VLOOKUP(E48,Sheet1!$AO$3:$AU$87,7,0),0)</f>
        <v>0</v>
      </c>
      <c r="W48">
        <f>IFERROR(VLOOKUP(E48,Sheet1!$AX$3:$BD$87,2,0),0)</f>
        <v>116</v>
      </c>
      <c r="X48">
        <f>IFERROR(VLOOKUP(E48,Sheet1!$AO$3:$AU$87,3,0),0)</f>
        <v>308</v>
      </c>
      <c r="Y48">
        <f>IFERROR(VLOOKUP(E48,Sheet1!$AO$3:$AU$87,4,0),0)</f>
        <v>305</v>
      </c>
      <c r="Z48">
        <f>IFERROR(VLOOKUP(E48,Sheet1!$AO$3:$AU$87,5,0),0)</f>
        <v>0</v>
      </c>
      <c r="AA48">
        <f>IFERROR(VLOOKUP(E48,Sheet1!$AO$3:$AU$87,6,0),0)</f>
        <v>0</v>
      </c>
      <c r="AB48">
        <f>IFERROR(VLOOKUP(E48,Sheet1!$AO$3:$AU$87,7,0),0)</f>
        <v>0</v>
      </c>
    </row>
    <row r="49" spans="1:28" x14ac:dyDescent="0.25">
      <c r="A49" s="9" t="s">
        <v>147</v>
      </c>
      <c r="B49" s="9" t="s">
        <v>151</v>
      </c>
      <c r="C49" s="9" t="s">
        <v>123</v>
      </c>
      <c r="D49" s="9" t="s">
        <v>119</v>
      </c>
      <c r="E49" s="9" t="s">
        <v>56</v>
      </c>
      <c r="F49" t="s">
        <v>199</v>
      </c>
      <c r="G49">
        <f>IFERROR(VLOOKUP(E49,Sheet1!$A$2:$B$85,2,0),0)</f>
        <v>1739</v>
      </c>
      <c r="H49">
        <f>IFERROR(VLOOKUP(E49,Sheet1!$A$2:$G$85,3,0),0)</f>
        <v>315</v>
      </c>
      <c r="I49">
        <f>IFERROR(VLOOKUP(E49,Sheet1!$A$2:$G$85,4,0),0)</f>
        <v>469816.34</v>
      </c>
      <c r="J49">
        <f>IFERROR(VLOOKUP(E49,Sheet1!$A$2:$G$85,5,0),0)</f>
        <v>318763.88</v>
      </c>
      <c r="K49">
        <f>IFERROR(VLOOKUP(E49,Sheet1!$A$2:$G$85,6,0),0)</f>
        <v>1779</v>
      </c>
      <c r="L49">
        <f>IFERROR(VLOOKUP(E49,Sheet1!$A$2:$G$85,7,0),0)</f>
        <v>1067</v>
      </c>
      <c r="O49">
        <f>IFERROR(VLOOKUP(E49,Sheet1!$AO$3:$AU$87,2,0),0)</f>
        <v>423</v>
      </c>
      <c r="P49">
        <f>IFERROR(VLOOKUP(E49,Sheet1!$AO$3:$AU$87,3,0),0)</f>
        <v>831</v>
      </c>
      <c r="Q49">
        <f>IFERROR(VLOOKUP(E49,Sheet1!$AO$3:$AU$87,4,0),0)</f>
        <v>485</v>
      </c>
      <c r="R49">
        <f>IFERROR(VLOOKUP(E49,Sheet1!$AO$3:$AU$87,5,0),0)</f>
        <v>0</v>
      </c>
      <c r="S49">
        <f>IFERROR(VLOOKUP(E49,Sheet1!$AO$3:$AU$87,6,0),0)</f>
        <v>0</v>
      </c>
      <c r="T49">
        <f>IFERROR(VLOOKUP(E49,Sheet1!$AO$3:$AU$87,7,0),0)</f>
        <v>0</v>
      </c>
      <c r="W49">
        <f>IFERROR(VLOOKUP(E49,Sheet1!$AX$3:$BD$87,2,0),0)</f>
        <v>95</v>
      </c>
      <c r="X49">
        <f>IFERROR(VLOOKUP(E49,Sheet1!$AO$3:$AU$87,3,0),0)</f>
        <v>831</v>
      </c>
      <c r="Y49">
        <f>IFERROR(VLOOKUP(E49,Sheet1!$AO$3:$AU$87,4,0),0)</f>
        <v>485</v>
      </c>
      <c r="Z49">
        <f>IFERROR(VLOOKUP(E49,Sheet1!$AO$3:$AU$87,5,0),0)</f>
        <v>0</v>
      </c>
      <c r="AA49">
        <f>IFERROR(VLOOKUP(E49,Sheet1!$AO$3:$AU$87,6,0),0)</f>
        <v>0</v>
      </c>
      <c r="AB49">
        <f>IFERROR(VLOOKUP(E49,Sheet1!$AO$3:$AU$87,7,0),0)</f>
        <v>0</v>
      </c>
    </row>
    <row r="50" spans="1:28" x14ac:dyDescent="0.25">
      <c r="A50" s="9" t="s">
        <v>133</v>
      </c>
      <c r="B50" s="9" t="s">
        <v>134</v>
      </c>
      <c r="C50" s="9" t="s">
        <v>123</v>
      </c>
      <c r="D50" s="9" t="s">
        <v>154</v>
      </c>
      <c r="E50" s="9" t="s">
        <v>58</v>
      </c>
      <c r="F50" t="s">
        <v>200</v>
      </c>
      <c r="G50">
        <f>IFERROR(VLOOKUP(E50,Sheet1!$A$2:$B$85,2,0),0)</f>
        <v>1201</v>
      </c>
      <c r="H50">
        <f>IFERROR(VLOOKUP(E50,Sheet1!$A$2:$G$85,3,0),0)</f>
        <v>184</v>
      </c>
      <c r="I50">
        <f>IFERROR(VLOOKUP(E50,Sheet1!$A$2:$G$85,4,0),0)</f>
        <v>273088.08</v>
      </c>
      <c r="J50">
        <f>IFERROR(VLOOKUP(E50,Sheet1!$A$2:$G$85,5,0),0)</f>
        <v>434365.59</v>
      </c>
      <c r="K50">
        <f>IFERROR(VLOOKUP(E50,Sheet1!$A$2:$G$85,6,0),0)</f>
        <v>1216</v>
      </c>
      <c r="L50">
        <f>IFERROR(VLOOKUP(E50,Sheet1!$A$2:$G$85,7,0),0)</f>
        <v>1533</v>
      </c>
      <c r="O50">
        <f>IFERROR(VLOOKUP(E50,Sheet1!$AO$3:$AU$87,2,0),0)</f>
        <v>374</v>
      </c>
      <c r="P50">
        <f>IFERROR(VLOOKUP(E50,Sheet1!$AO$3:$AU$87,3,0),0)</f>
        <v>556</v>
      </c>
      <c r="Q50">
        <f>IFERROR(VLOOKUP(E50,Sheet1!$AO$3:$AU$87,4,0),0)</f>
        <v>271</v>
      </c>
      <c r="R50">
        <f>IFERROR(VLOOKUP(E50,Sheet1!$AO$3:$AU$87,5,0),0)</f>
        <v>0</v>
      </c>
      <c r="S50">
        <f>IFERROR(VLOOKUP(E50,Sheet1!$AO$3:$AU$87,6,0),0)</f>
        <v>0</v>
      </c>
      <c r="T50">
        <f>IFERROR(VLOOKUP(E50,Sheet1!$AO$3:$AU$87,7,0),0)</f>
        <v>0</v>
      </c>
      <c r="W50">
        <f>IFERROR(VLOOKUP(E50,Sheet1!$AX$3:$BD$87,2,0),0)</f>
        <v>78</v>
      </c>
      <c r="X50">
        <f>IFERROR(VLOOKUP(E50,Sheet1!$AO$3:$AU$87,3,0),0)</f>
        <v>556</v>
      </c>
      <c r="Y50">
        <f>IFERROR(VLOOKUP(E50,Sheet1!$AO$3:$AU$87,4,0),0)</f>
        <v>271</v>
      </c>
      <c r="Z50">
        <f>IFERROR(VLOOKUP(E50,Sheet1!$AO$3:$AU$87,5,0),0)</f>
        <v>0</v>
      </c>
      <c r="AA50">
        <f>IFERROR(VLOOKUP(E50,Sheet1!$AO$3:$AU$87,6,0),0)</f>
        <v>0</v>
      </c>
      <c r="AB50">
        <f>IFERROR(VLOOKUP(E50,Sheet1!$AO$3:$AU$87,7,0),0)</f>
        <v>0</v>
      </c>
    </row>
    <row r="51" spans="1:28" x14ac:dyDescent="0.25">
      <c r="A51" s="9" t="s">
        <v>147</v>
      </c>
      <c r="B51" s="9" t="s">
        <v>151</v>
      </c>
      <c r="C51" s="9" t="s">
        <v>123</v>
      </c>
      <c r="D51" s="9" t="s">
        <v>119</v>
      </c>
      <c r="E51" s="9" t="s">
        <v>57</v>
      </c>
      <c r="F51" t="s">
        <v>201</v>
      </c>
      <c r="G51">
        <f>IFERROR(VLOOKUP(E51,Sheet1!$A$2:$B$85,2,0),0)</f>
        <v>2483</v>
      </c>
      <c r="H51">
        <f>IFERROR(VLOOKUP(E51,Sheet1!$A$2:$G$85,3,0),0)</f>
        <v>415</v>
      </c>
      <c r="I51">
        <f>IFERROR(VLOOKUP(E51,Sheet1!$A$2:$G$85,4,0),0)</f>
        <v>717600.25</v>
      </c>
      <c r="J51">
        <f>IFERROR(VLOOKUP(E51,Sheet1!$A$2:$G$85,5,0),0)</f>
        <v>959103.24</v>
      </c>
      <c r="K51">
        <f>IFERROR(VLOOKUP(E51,Sheet1!$A$2:$G$85,6,0),0)</f>
        <v>2527</v>
      </c>
      <c r="L51">
        <f>IFERROR(VLOOKUP(E51,Sheet1!$A$2:$G$85,7,0),0)</f>
        <v>3338</v>
      </c>
      <c r="O51">
        <f>IFERROR(VLOOKUP(E51,Sheet1!$AO$3:$AU$87,2,0),0)</f>
        <v>697</v>
      </c>
      <c r="P51">
        <f>IFERROR(VLOOKUP(E51,Sheet1!$AO$3:$AU$87,3,0),0)</f>
        <v>1219</v>
      </c>
      <c r="Q51">
        <f>IFERROR(VLOOKUP(E51,Sheet1!$AO$3:$AU$87,4,0),0)</f>
        <v>567</v>
      </c>
      <c r="R51">
        <f>IFERROR(VLOOKUP(E51,Sheet1!$AO$3:$AU$87,5,0),0)</f>
        <v>0</v>
      </c>
      <c r="S51">
        <f>IFERROR(VLOOKUP(E51,Sheet1!$AO$3:$AU$87,6,0),0)</f>
        <v>0</v>
      </c>
      <c r="T51">
        <f>IFERROR(VLOOKUP(E51,Sheet1!$AO$3:$AU$87,7,0),0)</f>
        <v>0</v>
      </c>
      <c r="W51">
        <f>IFERROR(VLOOKUP(E51,Sheet1!$AX$3:$BD$87,2,0),0)</f>
        <v>173</v>
      </c>
      <c r="X51">
        <f>IFERROR(VLOOKUP(E51,Sheet1!$AO$3:$AU$87,3,0),0)</f>
        <v>1219</v>
      </c>
      <c r="Y51">
        <f>IFERROR(VLOOKUP(E51,Sheet1!$AO$3:$AU$87,4,0),0)</f>
        <v>567</v>
      </c>
      <c r="Z51">
        <f>IFERROR(VLOOKUP(E51,Sheet1!$AO$3:$AU$87,5,0),0)</f>
        <v>0</v>
      </c>
      <c r="AA51">
        <f>IFERROR(VLOOKUP(E51,Sheet1!$AO$3:$AU$87,6,0),0)</f>
        <v>0</v>
      </c>
      <c r="AB51">
        <f>IFERROR(VLOOKUP(E51,Sheet1!$AO$3:$AU$87,7,0),0)</f>
        <v>0</v>
      </c>
    </row>
    <row r="52" spans="1:28" x14ac:dyDescent="0.25">
      <c r="A52" s="9" t="s">
        <v>147</v>
      </c>
      <c r="B52" s="9" t="s">
        <v>151</v>
      </c>
      <c r="C52" s="9" t="s">
        <v>123</v>
      </c>
      <c r="D52" s="9" t="s">
        <v>119</v>
      </c>
      <c r="E52" s="9" t="s">
        <v>55</v>
      </c>
      <c r="F52" t="s">
        <v>202</v>
      </c>
      <c r="G52">
        <f>IFERROR(VLOOKUP(E52,Sheet1!$A$2:$B$85,2,0),0)</f>
        <v>1675</v>
      </c>
      <c r="H52">
        <f>IFERROR(VLOOKUP(E52,Sheet1!$A$2:$G$85,3,0),0)</f>
        <v>554</v>
      </c>
      <c r="I52">
        <f>IFERROR(VLOOKUP(E52,Sheet1!$A$2:$G$85,4,0),0)</f>
        <v>536320.77</v>
      </c>
      <c r="J52">
        <f>IFERROR(VLOOKUP(E52,Sheet1!$A$2:$G$85,5,0),0)</f>
        <v>935246.35</v>
      </c>
      <c r="K52">
        <f>IFERROR(VLOOKUP(E52,Sheet1!$A$2:$G$85,6,0),0)</f>
        <v>1704</v>
      </c>
      <c r="L52">
        <f>IFERROR(VLOOKUP(E52,Sheet1!$A$2:$G$85,7,0),0)</f>
        <v>3204</v>
      </c>
      <c r="O52">
        <f>IFERROR(VLOOKUP(E52,Sheet1!$AO$3:$AU$87,2,0),0)</f>
        <v>453</v>
      </c>
      <c r="P52">
        <f>IFERROR(VLOOKUP(E52,Sheet1!$AO$3:$AU$87,3,0),0)</f>
        <v>715</v>
      </c>
      <c r="Q52">
        <f>IFERROR(VLOOKUP(E52,Sheet1!$AO$3:$AU$87,4,0),0)</f>
        <v>507</v>
      </c>
      <c r="R52">
        <f>IFERROR(VLOOKUP(E52,Sheet1!$AO$3:$AU$87,5,0),0)</f>
        <v>0</v>
      </c>
      <c r="S52">
        <f>IFERROR(VLOOKUP(E52,Sheet1!$AO$3:$AU$87,6,0),0)</f>
        <v>0</v>
      </c>
      <c r="T52">
        <f>IFERROR(VLOOKUP(E52,Sheet1!$AO$3:$AU$87,7,0),0)</f>
        <v>0</v>
      </c>
      <c r="W52">
        <f>IFERROR(VLOOKUP(E52,Sheet1!$AX$3:$BD$87,2,0),0)</f>
        <v>191</v>
      </c>
      <c r="X52">
        <f>IFERROR(VLOOKUP(E52,Sheet1!$AO$3:$AU$87,3,0),0)</f>
        <v>715</v>
      </c>
      <c r="Y52">
        <f>IFERROR(VLOOKUP(E52,Sheet1!$AO$3:$AU$87,4,0),0)</f>
        <v>507</v>
      </c>
      <c r="Z52">
        <f>IFERROR(VLOOKUP(E52,Sheet1!$AO$3:$AU$87,5,0),0)</f>
        <v>0</v>
      </c>
      <c r="AA52">
        <f>IFERROR(VLOOKUP(E52,Sheet1!$AO$3:$AU$87,6,0),0)</f>
        <v>0</v>
      </c>
      <c r="AB52">
        <f>IFERROR(VLOOKUP(E52,Sheet1!$AO$3:$AU$87,7,0),0)</f>
        <v>0</v>
      </c>
    </row>
    <row r="53" spans="1:28" x14ac:dyDescent="0.25">
      <c r="A53" s="9" t="s">
        <v>116</v>
      </c>
      <c r="B53" s="9" t="s">
        <v>137</v>
      </c>
      <c r="C53" s="9" t="s">
        <v>118</v>
      </c>
      <c r="D53" s="9" t="s">
        <v>188</v>
      </c>
      <c r="E53" s="9" t="s">
        <v>65</v>
      </c>
      <c r="F53" t="s">
        <v>203</v>
      </c>
      <c r="G53">
        <f>IFERROR(VLOOKUP(E53,Sheet1!$A$2:$B$85,2,0),0)</f>
        <v>1493</v>
      </c>
      <c r="H53">
        <f>IFERROR(VLOOKUP(E53,Sheet1!$A$2:$G$85,3,0),0)</f>
        <v>431</v>
      </c>
      <c r="I53">
        <f>IFERROR(VLOOKUP(E53,Sheet1!$A$2:$G$85,4,0),0)</f>
        <v>411275.15</v>
      </c>
      <c r="J53">
        <f>IFERROR(VLOOKUP(E53,Sheet1!$A$2:$G$85,5,0),0)</f>
        <v>496652.05</v>
      </c>
      <c r="K53">
        <f>IFERROR(VLOOKUP(E53,Sheet1!$A$2:$G$85,6,0),0)</f>
        <v>1533</v>
      </c>
      <c r="L53">
        <f>IFERROR(VLOOKUP(E53,Sheet1!$A$2:$G$85,7,0),0)</f>
        <v>1514</v>
      </c>
      <c r="O53">
        <f>IFERROR(VLOOKUP(E53,Sheet1!$AO$3:$AU$87,2,0),0)</f>
        <v>512</v>
      </c>
      <c r="P53">
        <f>IFERROR(VLOOKUP(E53,Sheet1!$AO$3:$AU$87,3,0),0)</f>
        <v>758</v>
      </c>
      <c r="Q53">
        <f>IFERROR(VLOOKUP(E53,Sheet1!$AO$3:$AU$87,4,0),0)</f>
        <v>223</v>
      </c>
      <c r="R53">
        <f>IFERROR(VLOOKUP(E53,Sheet1!$AO$3:$AU$87,5,0),0)</f>
        <v>0</v>
      </c>
      <c r="S53">
        <f>IFERROR(VLOOKUP(E53,Sheet1!$AO$3:$AU$87,6,0),0)</f>
        <v>0</v>
      </c>
      <c r="T53">
        <f>IFERROR(VLOOKUP(E53,Sheet1!$AO$3:$AU$87,7,0),0)</f>
        <v>0</v>
      </c>
      <c r="W53">
        <f>IFERROR(VLOOKUP(E53,Sheet1!$AX$3:$BD$87,2,0),0)</f>
        <v>173</v>
      </c>
      <c r="X53">
        <f>IFERROR(VLOOKUP(E53,Sheet1!$AO$3:$AU$87,3,0),0)</f>
        <v>758</v>
      </c>
      <c r="Y53">
        <f>IFERROR(VLOOKUP(E53,Sheet1!$AO$3:$AU$87,4,0),0)</f>
        <v>223</v>
      </c>
      <c r="Z53">
        <f>IFERROR(VLOOKUP(E53,Sheet1!$AO$3:$AU$87,5,0),0)</f>
        <v>0</v>
      </c>
      <c r="AA53">
        <f>IFERROR(VLOOKUP(E53,Sheet1!$AO$3:$AU$87,6,0),0)</f>
        <v>0</v>
      </c>
      <c r="AB53">
        <f>IFERROR(VLOOKUP(E53,Sheet1!$AO$3:$AU$87,7,0),0)</f>
        <v>0</v>
      </c>
    </row>
    <row r="54" spans="1:28" x14ac:dyDescent="0.25">
      <c r="A54" s="9" t="s">
        <v>121</v>
      </c>
      <c r="B54" s="9" t="s">
        <v>130</v>
      </c>
      <c r="C54" s="9" t="s">
        <v>123</v>
      </c>
      <c r="D54" s="9" t="s">
        <v>154</v>
      </c>
      <c r="E54" s="9" t="s">
        <v>91</v>
      </c>
      <c r="F54" t="s">
        <v>204</v>
      </c>
      <c r="G54">
        <f>IFERROR(VLOOKUP(E54,Sheet1!$A$2:$B$85,2,0),0)</f>
        <v>892</v>
      </c>
      <c r="H54">
        <f>IFERROR(VLOOKUP(E54,Sheet1!$A$2:$G$85,3,0),0)</f>
        <v>766</v>
      </c>
      <c r="I54">
        <f>IFERROR(VLOOKUP(E54,Sheet1!$A$2:$G$85,4,0),0)</f>
        <v>194048.25</v>
      </c>
      <c r="J54">
        <f>IFERROR(VLOOKUP(E54,Sheet1!$A$2:$G$85,5,0),0)</f>
        <v>1843353.36</v>
      </c>
      <c r="K54">
        <f>IFERROR(VLOOKUP(E54,Sheet1!$A$2:$G$85,6,0),0)</f>
        <v>893</v>
      </c>
      <c r="L54">
        <f>IFERROR(VLOOKUP(E54,Sheet1!$A$2:$G$85,7,0),0)</f>
        <v>6442</v>
      </c>
      <c r="O54">
        <f>IFERROR(VLOOKUP(E54,Sheet1!$AO$3:$AU$87,2,0),0)</f>
        <v>281</v>
      </c>
      <c r="P54">
        <f>IFERROR(VLOOKUP(E54,Sheet1!$AO$3:$AU$87,3,0),0)</f>
        <v>398</v>
      </c>
      <c r="Q54">
        <f>IFERROR(VLOOKUP(E54,Sheet1!$AO$3:$AU$87,4,0),0)</f>
        <v>213</v>
      </c>
      <c r="R54">
        <f>IFERROR(VLOOKUP(E54,Sheet1!$AO$3:$AU$87,5,0),0)</f>
        <v>0</v>
      </c>
      <c r="S54">
        <f>IFERROR(VLOOKUP(E54,Sheet1!$AO$3:$AU$87,6,0),0)</f>
        <v>0</v>
      </c>
      <c r="T54">
        <f>IFERROR(VLOOKUP(E54,Sheet1!$AO$3:$AU$87,7,0),0)</f>
        <v>0</v>
      </c>
      <c r="W54">
        <f>IFERROR(VLOOKUP(E54,Sheet1!$AX$3:$BD$87,2,0),0)</f>
        <v>307</v>
      </c>
      <c r="X54">
        <f>IFERROR(VLOOKUP(E54,Sheet1!$AO$3:$AU$87,3,0),0)</f>
        <v>398</v>
      </c>
      <c r="Y54">
        <f>IFERROR(VLOOKUP(E54,Sheet1!$AO$3:$AU$87,4,0),0)</f>
        <v>213</v>
      </c>
      <c r="Z54">
        <f>IFERROR(VLOOKUP(E54,Sheet1!$AO$3:$AU$87,5,0),0)</f>
        <v>0</v>
      </c>
      <c r="AA54">
        <f>IFERROR(VLOOKUP(E54,Sheet1!$AO$3:$AU$87,6,0),0)</f>
        <v>0</v>
      </c>
      <c r="AB54">
        <f>IFERROR(VLOOKUP(E54,Sheet1!$AO$3:$AU$87,7,0),0)</f>
        <v>0</v>
      </c>
    </row>
    <row r="55" spans="1:28" x14ac:dyDescent="0.25">
      <c r="A55" s="9" t="s">
        <v>116</v>
      </c>
      <c r="B55" s="9" t="s">
        <v>137</v>
      </c>
      <c r="C55" s="9" t="s">
        <v>123</v>
      </c>
      <c r="D55" s="9" t="s">
        <v>188</v>
      </c>
      <c r="E55" s="9" t="s">
        <v>63</v>
      </c>
      <c r="F55" t="s">
        <v>205</v>
      </c>
      <c r="G55">
        <f>IFERROR(VLOOKUP(E55,Sheet1!$A$2:$B$85,2,0),0)</f>
        <v>472</v>
      </c>
      <c r="H55">
        <f>IFERROR(VLOOKUP(E55,Sheet1!$A$2:$G$85,3,0),0)</f>
        <v>60</v>
      </c>
      <c r="I55">
        <f>IFERROR(VLOOKUP(E55,Sheet1!$A$2:$G$85,4,0),0)</f>
        <v>111959.91</v>
      </c>
      <c r="J55">
        <f>IFERROR(VLOOKUP(E55,Sheet1!$A$2:$G$85,5,0),0)</f>
        <v>83263.509999999995</v>
      </c>
      <c r="K55">
        <f>IFERROR(VLOOKUP(E55,Sheet1!$A$2:$G$85,6,0),0)</f>
        <v>474</v>
      </c>
      <c r="L55">
        <f>IFERROR(VLOOKUP(E55,Sheet1!$A$2:$G$85,7,0),0)</f>
        <v>251</v>
      </c>
      <c r="O55">
        <f>IFERROR(VLOOKUP(E55,Sheet1!$AO$3:$AU$87,2,0),0)</f>
        <v>127</v>
      </c>
      <c r="P55">
        <f>IFERROR(VLOOKUP(E55,Sheet1!$AO$3:$AU$87,3,0),0)</f>
        <v>227</v>
      </c>
      <c r="Q55">
        <f>IFERROR(VLOOKUP(E55,Sheet1!$AO$3:$AU$87,4,0),0)</f>
        <v>118</v>
      </c>
      <c r="R55">
        <f>IFERROR(VLOOKUP(E55,Sheet1!$AO$3:$AU$87,5,0),0)</f>
        <v>0</v>
      </c>
      <c r="S55">
        <f>IFERROR(VLOOKUP(E55,Sheet1!$AO$3:$AU$87,6,0),0)</f>
        <v>0</v>
      </c>
      <c r="T55">
        <f>IFERROR(VLOOKUP(E55,Sheet1!$AO$3:$AU$87,7,0),0)</f>
        <v>0</v>
      </c>
      <c r="W55">
        <f>IFERROR(VLOOKUP(E55,Sheet1!$AX$3:$BD$87,2,0),0)</f>
        <v>14</v>
      </c>
      <c r="X55">
        <f>IFERROR(VLOOKUP(E55,Sheet1!$AO$3:$AU$87,3,0),0)</f>
        <v>227</v>
      </c>
      <c r="Y55">
        <f>IFERROR(VLOOKUP(E55,Sheet1!$AO$3:$AU$87,4,0),0)</f>
        <v>118</v>
      </c>
      <c r="Z55">
        <f>IFERROR(VLOOKUP(E55,Sheet1!$AO$3:$AU$87,5,0),0)</f>
        <v>0</v>
      </c>
      <c r="AA55">
        <f>IFERROR(VLOOKUP(E55,Sheet1!$AO$3:$AU$87,6,0),0)</f>
        <v>0</v>
      </c>
      <c r="AB55">
        <f>IFERROR(VLOOKUP(E55,Sheet1!$AO$3:$AU$87,7,0),0)</f>
        <v>0</v>
      </c>
    </row>
    <row r="56" spans="1:28" x14ac:dyDescent="0.25">
      <c r="A56" s="9" t="s">
        <v>147</v>
      </c>
      <c r="B56" s="9" t="s">
        <v>156</v>
      </c>
      <c r="C56" s="9" t="s">
        <v>149</v>
      </c>
      <c r="D56" s="9" t="s">
        <v>135</v>
      </c>
      <c r="E56" s="9" t="s">
        <v>80</v>
      </c>
      <c r="F56" t="s">
        <v>206</v>
      </c>
      <c r="G56">
        <f>IFERROR(VLOOKUP(E56,Sheet1!$A$2:$B$85,2,0),0)</f>
        <v>2841</v>
      </c>
      <c r="H56">
        <f>IFERROR(VLOOKUP(E56,Sheet1!$A$2:$G$85,3,0),0)</f>
        <v>1194</v>
      </c>
      <c r="I56">
        <f>IFERROR(VLOOKUP(E56,Sheet1!$A$2:$G$85,4,0),0)</f>
        <v>1105309.96</v>
      </c>
      <c r="J56">
        <f>IFERROR(VLOOKUP(E56,Sheet1!$A$2:$G$85,5,0),0)</f>
        <v>1630938.91</v>
      </c>
      <c r="K56">
        <f>IFERROR(VLOOKUP(E56,Sheet1!$A$2:$G$85,6,0),0)</f>
        <v>2912</v>
      </c>
      <c r="L56">
        <f>IFERROR(VLOOKUP(E56,Sheet1!$A$2:$G$85,7,0),0)</f>
        <v>4689</v>
      </c>
      <c r="O56">
        <f>IFERROR(VLOOKUP(E56,Sheet1!$AO$3:$AU$87,2,0),0)</f>
        <v>1050</v>
      </c>
      <c r="P56">
        <f>IFERROR(VLOOKUP(E56,Sheet1!$AO$3:$AU$87,3,0),0)</f>
        <v>1358</v>
      </c>
      <c r="Q56">
        <f>IFERROR(VLOOKUP(E56,Sheet1!$AO$3:$AU$87,4,0),0)</f>
        <v>433</v>
      </c>
      <c r="R56">
        <f>IFERROR(VLOOKUP(E56,Sheet1!$AO$3:$AU$87,5,0),0)</f>
        <v>0</v>
      </c>
      <c r="S56">
        <f>IFERROR(VLOOKUP(E56,Sheet1!$AO$3:$AU$87,6,0),0)</f>
        <v>0</v>
      </c>
      <c r="T56">
        <f>IFERROR(VLOOKUP(E56,Sheet1!$AO$3:$AU$87,7,0),0)</f>
        <v>0</v>
      </c>
      <c r="W56">
        <f>IFERROR(VLOOKUP(E56,Sheet1!$AX$3:$BD$87,2,0),0)</f>
        <v>485</v>
      </c>
      <c r="X56">
        <f>IFERROR(VLOOKUP(E56,Sheet1!$AO$3:$AU$87,3,0),0)</f>
        <v>1358</v>
      </c>
      <c r="Y56">
        <f>IFERROR(VLOOKUP(E56,Sheet1!$AO$3:$AU$87,4,0),0)</f>
        <v>433</v>
      </c>
      <c r="Z56">
        <f>IFERROR(VLOOKUP(E56,Sheet1!$AO$3:$AU$87,5,0),0)</f>
        <v>0</v>
      </c>
      <c r="AA56">
        <f>IFERROR(VLOOKUP(E56,Sheet1!$AO$3:$AU$87,6,0),0)</f>
        <v>0</v>
      </c>
      <c r="AB56">
        <f>IFERROR(VLOOKUP(E56,Sheet1!$AO$3:$AU$87,7,0),0)</f>
        <v>0</v>
      </c>
    </row>
    <row r="57" spans="1:28" x14ac:dyDescent="0.25">
      <c r="A57" s="9" t="s">
        <v>121</v>
      </c>
      <c r="B57" s="9" t="s">
        <v>130</v>
      </c>
      <c r="C57" s="9" t="s">
        <v>123</v>
      </c>
      <c r="D57" s="9" t="s">
        <v>119</v>
      </c>
      <c r="E57" s="9" t="s">
        <v>92</v>
      </c>
      <c r="F57" t="s">
        <v>207</v>
      </c>
      <c r="G57">
        <f>IFERROR(VLOOKUP(E57,Sheet1!$A$2:$B$85,2,0),0)</f>
        <v>421</v>
      </c>
      <c r="H57">
        <f>IFERROR(VLOOKUP(E57,Sheet1!$A$2:$G$85,3,0),0)</f>
        <v>293</v>
      </c>
      <c r="I57">
        <f>IFERROR(VLOOKUP(E57,Sheet1!$A$2:$G$85,4,0),0)</f>
        <v>97892.28</v>
      </c>
      <c r="J57">
        <f>IFERROR(VLOOKUP(E57,Sheet1!$A$2:$G$85,5,0),0)</f>
        <v>1038295.75</v>
      </c>
      <c r="K57">
        <f>IFERROR(VLOOKUP(E57,Sheet1!$A$2:$G$85,6,0),0)</f>
        <v>425</v>
      </c>
      <c r="L57">
        <f>IFERROR(VLOOKUP(E57,Sheet1!$A$2:$G$85,7,0),0)</f>
        <v>3643</v>
      </c>
      <c r="O57">
        <f>IFERROR(VLOOKUP(E57,Sheet1!$AO$3:$AU$87,2,0),0)</f>
        <v>159</v>
      </c>
      <c r="P57">
        <f>IFERROR(VLOOKUP(E57,Sheet1!$AO$3:$AU$87,3,0),0)</f>
        <v>197</v>
      </c>
      <c r="Q57">
        <f>IFERROR(VLOOKUP(E57,Sheet1!$AO$3:$AU$87,4,0),0)</f>
        <v>65</v>
      </c>
      <c r="R57">
        <f>IFERROR(VLOOKUP(E57,Sheet1!$AO$3:$AU$87,5,0),0)</f>
        <v>0</v>
      </c>
      <c r="S57">
        <f>IFERROR(VLOOKUP(E57,Sheet1!$AO$3:$AU$87,6,0),0)</f>
        <v>0</v>
      </c>
      <c r="T57">
        <f>IFERROR(VLOOKUP(E57,Sheet1!$AO$3:$AU$87,7,0),0)</f>
        <v>0</v>
      </c>
      <c r="W57">
        <f>IFERROR(VLOOKUP(E57,Sheet1!$AX$3:$BD$87,2,0),0)</f>
        <v>137</v>
      </c>
      <c r="X57">
        <f>IFERROR(VLOOKUP(E57,Sheet1!$AO$3:$AU$87,3,0),0)</f>
        <v>197</v>
      </c>
      <c r="Y57">
        <f>IFERROR(VLOOKUP(E57,Sheet1!$AO$3:$AU$87,4,0),0)</f>
        <v>65</v>
      </c>
      <c r="Z57">
        <f>IFERROR(VLOOKUP(E57,Sheet1!$AO$3:$AU$87,5,0),0)</f>
        <v>0</v>
      </c>
      <c r="AA57">
        <f>IFERROR(VLOOKUP(E57,Sheet1!$AO$3:$AU$87,6,0),0)</f>
        <v>0</v>
      </c>
      <c r="AB57">
        <f>IFERROR(VLOOKUP(E57,Sheet1!$AO$3:$AU$87,7,0),0)</f>
        <v>0</v>
      </c>
    </row>
    <row r="58" spans="1:28" x14ac:dyDescent="0.25">
      <c r="A58" s="9" t="s">
        <v>116</v>
      </c>
      <c r="B58" s="9" t="s">
        <v>137</v>
      </c>
      <c r="C58" s="9" t="s">
        <v>118</v>
      </c>
      <c r="D58" s="9" t="s">
        <v>135</v>
      </c>
      <c r="E58" s="9" t="s">
        <v>62</v>
      </c>
      <c r="F58" t="s">
        <v>208</v>
      </c>
      <c r="G58">
        <f>IFERROR(VLOOKUP(E58,Sheet1!$A$2:$B$85,2,0),0)</f>
        <v>889</v>
      </c>
      <c r="H58">
        <f>IFERROR(VLOOKUP(E58,Sheet1!$A$2:$G$85,3,0),0)</f>
        <v>540</v>
      </c>
      <c r="I58">
        <f>IFERROR(VLOOKUP(E58,Sheet1!$A$2:$G$85,4,0),0)</f>
        <v>310023.83</v>
      </c>
      <c r="J58">
        <f>IFERROR(VLOOKUP(E58,Sheet1!$A$2:$G$85,5,0),0)</f>
        <v>2896127.88</v>
      </c>
      <c r="K58">
        <f>IFERROR(VLOOKUP(E58,Sheet1!$A$2:$G$85,6,0),0)</f>
        <v>895</v>
      </c>
      <c r="L58">
        <f>IFERROR(VLOOKUP(E58,Sheet1!$A$2:$G$85,7,0),0)</f>
        <v>9842</v>
      </c>
      <c r="O58">
        <f>IFERROR(VLOOKUP(E58,Sheet1!$AO$3:$AU$87,2,0),0)</f>
        <v>339</v>
      </c>
      <c r="P58">
        <f>IFERROR(VLOOKUP(E58,Sheet1!$AO$3:$AU$87,3,0),0)</f>
        <v>446</v>
      </c>
      <c r="Q58">
        <f>IFERROR(VLOOKUP(E58,Sheet1!$AO$3:$AU$87,4,0),0)</f>
        <v>104</v>
      </c>
      <c r="R58">
        <f>IFERROR(VLOOKUP(E58,Sheet1!$AO$3:$AU$87,5,0),0)</f>
        <v>0</v>
      </c>
      <c r="S58">
        <f>IFERROR(VLOOKUP(E58,Sheet1!$AO$3:$AU$87,6,0),0)</f>
        <v>0</v>
      </c>
      <c r="T58">
        <f>IFERROR(VLOOKUP(E58,Sheet1!$AO$3:$AU$87,7,0),0)</f>
        <v>0</v>
      </c>
      <c r="W58">
        <f>IFERROR(VLOOKUP(E58,Sheet1!$AX$3:$BD$87,2,0),0)</f>
        <v>263</v>
      </c>
      <c r="X58">
        <f>IFERROR(VLOOKUP(E58,Sheet1!$AO$3:$AU$87,3,0),0)</f>
        <v>446</v>
      </c>
      <c r="Y58">
        <f>IFERROR(VLOOKUP(E58,Sheet1!$AO$3:$AU$87,4,0),0)</f>
        <v>104</v>
      </c>
      <c r="Z58">
        <f>IFERROR(VLOOKUP(E58,Sheet1!$AO$3:$AU$87,5,0),0)</f>
        <v>0</v>
      </c>
      <c r="AA58">
        <f>IFERROR(VLOOKUP(E58,Sheet1!$AO$3:$AU$87,6,0),0)</f>
        <v>0</v>
      </c>
      <c r="AB58">
        <f>IFERROR(VLOOKUP(E58,Sheet1!$AO$3:$AU$87,7,0),0)</f>
        <v>0</v>
      </c>
    </row>
    <row r="59" spans="1:28" x14ac:dyDescent="0.25">
      <c r="A59" s="9" t="s">
        <v>116</v>
      </c>
      <c r="B59" s="9" t="s">
        <v>186</v>
      </c>
      <c r="C59" s="9" t="s">
        <v>123</v>
      </c>
      <c r="D59" s="9" t="s">
        <v>209</v>
      </c>
      <c r="E59" s="9" t="s">
        <v>54</v>
      </c>
      <c r="F59" t="s">
        <v>210</v>
      </c>
      <c r="G59">
        <f>IFERROR(VLOOKUP(E59,Sheet1!$A$2:$B$85,2,0),0)</f>
        <v>818</v>
      </c>
      <c r="H59">
        <f>IFERROR(VLOOKUP(E59,Sheet1!$A$2:$G$85,3,0),0)</f>
        <v>338</v>
      </c>
      <c r="I59">
        <f>IFERROR(VLOOKUP(E59,Sheet1!$A$2:$G$85,4,0),0)</f>
        <v>226959.42</v>
      </c>
      <c r="J59">
        <f>IFERROR(VLOOKUP(E59,Sheet1!$A$2:$G$85,5,0),0)</f>
        <v>667703.93999999994</v>
      </c>
      <c r="K59">
        <f>IFERROR(VLOOKUP(E59,Sheet1!$A$2:$G$85,6,0),0)</f>
        <v>822</v>
      </c>
      <c r="L59">
        <f>IFERROR(VLOOKUP(E59,Sheet1!$A$2:$G$85,7,0),0)</f>
        <v>2271</v>
      </c>
      <c r="O59">
        <f>IFERROR(VLOOKUP(E59,Sheet1!$AO$3:$AU$87,2,0),0)</f>
        <v>289</v>
      </c>
      <c r="P59">
        <f>IFERROR(VLOOKUP(E59,Sheet1!$AO$3:$AU$87,3,0),0)</f>
        <v>351</v>
      </c>
      <c r="Q59">
        <f>IFERROR(VLOOKUP(E59,Sheet1!$AO$3:$AU$87,4,0),0)</f>
        <v>178</v>
      </c>
      <c r="R59">
        <f>IFERROR(VLOOKUP(E59,Sheet1!$AO$3:$AU$87,5,0),0)</f>
        <v>0</v>
      </c>
      <c r="S59">
        <f>IFERROR(VLOOKUP(E59,Sheet1!$AO$3:$AU$87,6,0),0)</f>
        <v>0</v>
      </c>
      <c r="T59">
        <f>IFERROR(VLOOKUP(E59,Sheet1!$AO$3:$AU$87,7,0),0)</f>
        <v>0</v>
      </c>
      <c r="W59">
        <f>IFERROR(VLOOKUP(E59,Sheet1!$AX$3:$BD$87,2,0),0)</f>
        <v>156</v>
      </c>
      <c r="X59">
        <f>IFERROR(VLOOKUP(E59,Sheet1!$AO$3:$AU$87,3,0),0)</f>
        <v>351</v>
      </c>
      <c r="Y59">
        <f>IFERROR(VLOOKUP(E59,Sheet1!$AO$3:$AU$87,4,0),0)</f>
        <v>178</v>
      </c>
      <c r="Z59">
        <f>IFERROR(VLOOKUP(E59,Sheet1!$AO$3:$AU$87,5,0),0)</f>
        <v>0</v>
      </c>
      <c r="AA59">
        <f>IFERROR(VLOOKUP(E59,Sheet1!$AO$3:$AU$87,6,0),0)</f>
        <v>0</v>
      </c>
      <c r="AB59">
        <f>IFERROR(VLOOKUP(E59,Sheet1!$AO$3:$AU$87,7,0),0)</f>
        <v>0</v>
      </c>
    </row>
    <row r="60" spans="1:28" x14ac:dyDescent="0.25">
      <c r="A60" s="9" t="s">
        <v>116</v>
      </c>
      <c r="B60" s="9" t="s">
        <v>137</v>
      </c>
      <c r="C60" s="9" t="s">
        <v>118</v>
      </c>
      <c r="D60" s="9" t="s">
        <v>135</v>
      </c>
      <c r="E60" s="9" t="s">
        <v>66</v>
      </c>
      <c r="F60" t="s">
        <v>211</v>
      </c>
      <c r="G60">
        <f>IFERROR(VLOOKUP(E60,Sheet1!$A$2:$B$85,2,0),0)</f>
        <v>358</v>
      </c>
      <c r="H60">
        <f>IFERROR(VLOOKUP(E60,Sheet1!$A$2:$G$85,3,0),0)</f>
        <v>237</v>
      </c>
      <c r="I60">
        <f>IFERROR(VLOOKUP(E60,Sheet1!$A$2:$G$85,4,0),0)</f>
        <v>109457.34</v>
      </c>
      <c r="J60">
        <f>IFERROR(VLOOKUP(E60,Sheet1!$A$2:$G$85,5,0),0)</f>
        <v>1136075.71</v>
      </c>
      <c r="K60">
        <f>IFERROR(VLOOKUP(E60,Sheet1!$A$2:$G$85,6,0),0)</f>
        <v>367</v>
      </c>
      <c r="L60">
        <f>IFERROR(VLOOKUP(E60,Sheet1!$A$2:$G$85,7,0),0)</f>
        <v>3811</v>
      </c>
      <c r="O60">
        <f>IFERROR(VLOOKUP(E60,Sheet1!$AO$3:$AU$87,2,0),0)</f>
        <v>149</v>
      </c>
      <c r="P60">
        <f>IFERROR(VLOOKUP(E60,Sheet1!$AO$3:$AU$87,3,0),0)</f>
        <v>146</v>
      </c>
      <c r="Q60">
        <f>IFERROR(VLOOKUP(E60,Sheet1!$AO$3:$AU$87,4,0),0)</f>
        <v>63</v>
      </c>
      <c r="R60">
        <f>IFERROR(VLOOKUP(E60,Sheet1!$AO$3:$AU$87,5,0),0)</f>
        <v>0</v>
      </c>
      <c r="S60">
        <f>IFERROR(VLOOKUP(E60,Sheet1!$AO$3:$AU$87,6,0),0)</f>
        <v>0</v>
      </c>
      <c r="T60">
        <f>IFERROR(VLOOKUP(E60,Sheet1!$AO$3:$AU$87,7,0),0)</f>
        <v>0</v>
      </c>
      <c r="W60">
        <f>IFERROR(VLOOKUP(E60,Sheet1!$AX$3:$BD$87,2,0),0)</f>
        <v>118</v>
      </c>
      <c r="X60">
        <f>IFERROR(VLOOKUP(E60,Sheet1!$AO$3:$AU$87,3,0),0)</f>
        <v>146</v>
      </c>
      <c r="Y60">
        <f>IFERROR(VLOOKUP(E60,Sheet1!$AO$3:$AU$87,4,0),0)</f>
        <v>63</v>
      </c>
      <c r="Z60">
        <f>IFERROR(VLOOKUP(E60,Sheet1!$AO$3:$AU$87,5,0),0)</f>
        <v>0</v>
      </c>
      <c r="AA60">
        <f>IFERROR(VLOOKUP(E60,Sheet1!$AO$3:$AU$87,6,0),0)</f>
        <v>0</v>
      </c>
      <c r="AB60">
        <f>IFERROR(VLOOKUP(E60,Sheet1!$AO$3:$AU$87,7,0),0)</f>
        <v>0</v>
      </c>
    </row>
    <row r="61" spans="1:28" x14ac:dyDescent="0.25">
      <c r="A61" s="9" t="s">
        <v>133</v>
      </c>
      <c r="B61" s="9" t="s">
        <v>145</v>
      </c>
      <c r="C61" s="9" t="s">
        <v>123</v>
      </c>
      <c r="D61" s="9" t="s">
        <v>119</v>
      </c>
      <c r="E61" s="9" t="s">
        <v>76</v>
      </c>
      <c r="F61" t="s">
        <v>212</v>
      </c>
      <c r="G61">
        <f>IFERROR(VLOOKUP(E61,Sheet1!$A$2:$B$85,2,0),0)</f>
        <v>873</v>
      </c>
      <c r="H61">
        <f>IFERROR(VLOOKUP(E61,Sheet1!$A$2:$G$85,3,0),0)</f>
        <v>177</v>
      </c>
      <c r="I61">
        <f>IFERROR(VLOOKUP(E61,Sheet1!$A$2:$G$85,4,0),0)</f>
        <v>195313.85</v>
      </c>
      <c r="J61">
        <f>IFERROR(VLOOKUP(E61,Sheet1!$A$2:$G$85,5,0),0)</f>
        <v>200943.6</v>
      </c>
      <c r="K61">
        <f>IFERROR(VLOOKUP(E61,Sheet1!$A$2:$G$85,6,0),0)</f>
        <v>902</v>
      </c>
      <c r="L61">
        <f>IFERROR(VLOOKUP(E61,Sheet1!$A$2:$G$85,7,0),0)</f>
        <v>824</v>
      </c>
      <c r="O61">
        <f>IFERROR(VLOOKUP(E61,Sheet1!$AO$3:$AU$87,2,0),0)</f>
        <v>285</v>
      </c>
      <c r="P61">
        <f>IFERROR(VLOOKUP(E61,Sheet1!$AO$3:$AU$87,3,0),0)</f>
        <v>466</v>
      </c>
      <c r="Q61">
        <f>IFERROR(VLOOKUP(E61,Sheet1!$AO$3:$AU$87,4,0),0)</f>
        <v>122</v>
      </c>
      <c r="R61">
        <f>IFERROR(VLOOKUP(E61,Sheet1!$AO$3:$AU$87,5,0),0)</f>
        <v>0</v>
      </c>
      <c r="S61">
        <f>IFERROR(VLOOKUP(E61,Sheet1!$AO$3:$AU$87,6,0),0)</f>
        <v>0</v>
      </c>
      <c r="T61">
        <f>IFERROR(VLOOKUP(E61,Sheet1!$AO$3:$AU$87,7,0),0)</f>
        <v>0</v>
      </c>
      <c r="W61">
        <f>IFERROR(VLOOKUP(E61,Sheet1!$AX$3:$BD$87,2,0),0)</f>
        <v>61</v>
      </c>
      <c r="X61">
        <f>IFERROR(VLOOKUP(E61,Sheet1!$AO$3:$AU$87,3,0),0)</f>
        <v>466</v>
      </c>
      <c r="Y61">
        <f>IFERROR(VLOOKUP(E61,Sheet1!$AO$3:$AU$87,4,0),0)</f>
        <v>122</v>
      </c>
      <c r="Z61">
        <f>IFERROR(VLOOKUP(E61,Sheet1!$AO$3:$AU$87,5,0),0)</f>
        <v>0</v>
      </c>
      <c r="AA61">
        <f>IFERROR(VLOOKUP(E61,Sheet1!$AO$3:$AU$87,6,0),0)</f>
        <v>0</v>
      </c>
      <c r="AB61">
        <f>IFERROR(VLOOKUP(E61,Sheet1!$AO$3:$AU$87,7,0),0)</f>
        <v>0</v>
      </c>
    </row>
    <row r="62" spans="1:28" x14ac:dyDescent="0.25">
      <c r="A62" s="9" t="s">
        <v>147</v>
      </c>
      <c r="B62" s="9" t="s">
        <v>156</v>
      </c>
      <c r="C62" s="9" t="s">
        <v>173</v>
      </c>
      <c r="D62" s="9" t="s">
        <v>154</v>
      </c>
      <c r="E62" s="9" t="s">
        <v>83</v>
      </c>
      <c r="F62" t="s">
        <v>213</v>
      </c>
      <c r="G62">
        <f>IFERROR(VLOOKUP(E62,Sheet1!$A$2:$B$85,2,0),0)</f>
        <v>35</v>
      </c>
      <c r="H62">
        <f>IFERROR(VLOOKUP(E62,Sheet1!$A$2:$G$85,3,0),0)</f>
        <v>14</v>
      </c>
      <c r="I62">
        <f>IFERROR(VLOOKUP(E62,Sheet1!$A$2:$G$85,4,0),0)</f>
        <v>126834.61</v>
      </c>
      <c r="J62">
        <f>IFERROR(VLOOKUP(E62,Sheet1!$A$2:$G$85,5,0),0)</f>
        <v>450796.43</v>
      </c>
      <c r="K62">
        <f>IFERROR(VLOOKUP(E62,Sheet1!$A$2:$G$85,6,0),0)</f>
        <v>35</v>
      </c>
      <c r="L62">
        <f>IFERROR(VLOOKUP(E62,Sheet1!$A$2:$G$85,7,0),0)</f>
        <v>148</v>
      </c>
      <c r="O62">
        <f>IFERROR(VLOOKUP(E62,Sheet1!$AO$3:$AU$87,2,0),0)</f>
        <v>4</v>
      </c>
      <c r="P62">
        <f>IFERROR(VLOOKUP(E62,Sheet1!$AO$3:$AU$87,3,0),0)</f>
        <v>29</v>
      </c>
      <c r="Q62">
        <f>IFERROR(VLOOKUP(E62,Sheet1!$AO$3:$AU$87,4,0),0)</f>
        <v>2</v>
      </c>
      <c r="R62">
        <f>IFERROR(VLOOKUP(E62,Sheet1!$AO$3:$AU$87,5,0),0)</f>
        <v>0</v>
      </c>
      <c r="S62">
        <f>IFERROR(VLOOKUP(E62,Sheet1!$AO$3:$AU$87,6,0),0)</f>
        <v>0</v>
      </c>
      <c r="T62">
        <f>IFERROR(VLOOKUP(E62,Sheet1!$AO$3:$AU$87,7,0),0)</f>
        <v>0</v>
      </c>
      <c r="W62">
        <f>IFERROR(VLOOKUP(E62,Sheet1!$AX$3:$BD$87,2,0),0)</f>
        <v>3</v>
      </c>
      <c r="X62">
        <f>IFERROR(VLOOKUP(E62,Sheet1!$AO$3:$AU$87,3,0),0)</f>
        <v>29</v>
      </c>
      <c r="Y62">
        <f>IFERROR(VLOOKUP(E62,Sheet1!$AO$3:$AU$87,4,0),0)</f>
        <v>2</v>
      </c>
      <c r="Z62">
        <f>IFERROR(VLOOKUP(E62,Sheet1!$AO$3:$AU$87,5,0),0)</f>
        <v>0</v>
      </c>
      <c r="AA62">
        <f>IFERROR(VLOOKUP(E62,Sheet1!$AO$3:$AU$87,6,0),0)</f>
        <v>0</v>
      </c>
      <c r="AB62">
        <f>IFERROR(VLOOKUP(E62,Sheet1!$AO$3:$AU$87,7,0),0)</f>
        <v>0</v>
      </c>
    </row>
    <row r="63" spans="1:28" x14ac:dyDescent="0.25">
      <c r="A63" s="9" t="s">
        <v>147</v>
      </c>
      <c r="B63" s="9" t="s">
        <v>214</v>
      </c>
      <c r="C63" s="9" t="s">
        <v>118</v>
      </c>
      <c r="D63" s="9" t="s">
        <v>135</v>
      </c>
      <c r="E63" s="9" t="s">
        <v>78</v>
      </c>
      <c r="F63" t="s">
        <v>215</v>
      </c>
      <c r="G63">
        <f>IFERROR(VLOOKUP(E63,Sheet1!$A$2:$B$85,2,0),0)</f>
        <v>2009</v>
      </c>
      <c r="H63">
        <f>IFERROR(VLOOKUP(E63,Sheet1!$A$2:$G$85,3,0),0)</f>
        <v>446</v>
      </c>
      <c r="I63">
        <f>IFERROR(VLOOKUP(E63,Sheet1!$A$2:$G$85,4,0),0)</f>
        <v>616955.24</v>
      </c>
      <c r="J63">
        <f>IFERROR(VLOOKUP(E63,Sheet1!$A$2:$G$85,5,0),0)</f>
        <v>707321.17</v>
      </c>
      <c r="K63">
        <f>IFERROR(VLOOKUP(E63,Sheet1!$A$2:$G$85,6,0),0)</f>
        <v>2066</v>
      </c>
      <c r="L63">
        <f>IFERROR(VLOOKUP(E63,Sheet1!$A$2:$G$85,7,0),0)</f>
        <v>2589</v>
      </c>
      <c r="O63">
        <f>IFERROR(VLOOKUP(E63,Sheet1!$AO$3:$AU$87,2,0),0)</f>
        <v>720</v>
      </c>
      <c r="P63">
        <f>IFERROR(VLOOKUP(E63,Sheet1!$AO$3:$AU$87,3,0),0)</f>
        <v>1289</v>
      </c>
      <c r="Q63">
        <f>IFERROR(VLOOKUP(E63,Sheet1!$AO$3:$AU$87,4,0),0)</f>
        <v>0</v>
      </c>
      <c r="R63">
        <f>IFERROR(VLOOKUP(E63,Sheet1!$AO$3:$AU$87,5,0),0)</f>
        <v>0</v>
      </c>
      <c r="S63">
        <f>IFERROR(VLOOKUP(E63,Sheet1!$AO$3:$AU$87,6,0),0)</f>
        <v>0</v>
      </c>
      <c r="T63">
        <f>IFERROR(VLOOKUP(E63,Sheet1!$AO$3:$AU$87,7,0),0)</f>
        <v>0</v>
      </c>
      <c r="W63">
        <f>IFERROR(VLOOKUP(E63,Sheet1!$AX$3:$BD$87,2,0),0)</f>
        <v>212</v>
      </c>
      <c r="X63">
        <f>IFERROR(VLOOKUP(E63,Sheet1!$AO$3:$AU$87,3,0),0)</f>
        <v>1289</v>
      </c>
      <c r="Y63">
        <f>IFERROR(VLOOKUP(E63,Sheet1!$AO$3:$AU$87,4,0),0)</f>
        <v>0</v>
      </c>
      <c r="Z63">
        <f>IFERROR(VLOOKUP(E63,Sheet1!$AO$3:$AU$87,5,0),0)</f>
        <v>0</v>
      </c>
      <c r="AA63">
        <f>IFERROR(VLOOKUP(E63,Sheet1!$AO$3:$AU$87,6,0),0)</f>
        <v>0</v>
      </c>
      <c r="AB63">
        <f>IFERROR(VLOOKUP(E63,Sheet1!$AO$3:$AU$87,7,0),0)</f>
        <v>0</v>
      </c>
    </row>
    <row r="64" spans="1:28" x14ac:dyDescent="0.25">
      <c r="A64" s="9" t="s">
        <v>116</v>
      </c>
      <c r="B64" s="9" t="s">
        <v>143</v>
      </c>
      <c r="C64" s="9" t="s">
        <v>118</v>
      </c>
      <c r="D64" s="9" t="s">
        <v>119</v>
      </c>
      <c r="E64" s="9" t="s">
        <v>90</v>
      </c>
      <c r="F64" t="s">
        <v>216</v>
      </c>
      <c r="G64">
        <f>IFERROR(VLOOKUP(E64,Sheet1!$A$2:$B$85,2,0),0)</f>
        <v>744</v>
      </c>
      <c r="H64">
        <f>IFERROR(VLOOKUP(E64,Sheet1!$A$2:$G$85,3,0),0)</f>
        <v>262</v>
      </c>
      <c r="I64">
        <f>IFERROR(VLOOKUP(E64,Sheet1!$A$2:$G$85,4,0),0)</f>
        <v>240679.52</v>
      </c>
      <c r="J64">
        <f>IFERROR(VLOOKUP(E64,Sheet1!$A$2:$G$85,5,0),0)</f>
        <v>418592.92</v>
      </c>
      <c r="K64">
        <f>IFERROR(VLOOKUP(E64,Sheet1!$A$2:$G$85,6,0),0)</f>
        <v>748</v>
      </c>
      <c r="L64">
        <f>IFERROR(VLOOKUP(E64,Sheet1!$A$2:$G$85,7,0),0)</f>
        <v>1349</v>
      </c>
      <c r="O64">
        <f>IFERROR(VLOOKUP(E64,Sheet1!$AO$3:$AU$87,2,0),0)</f>
        <v>317</v>
      </c>
      <c r="P64">
        <f>IFERROR(VLOOKUP(E64,Sheet1!$AO$3:$AU$87,3,0),0)</f>
        <v>426</v>
      </c>
      <c r="Q64">
        <f>IFERROR(VLOOKUP(E64,Sheet1!$AO$3:$AU$87,4,0),0)</f>
        <v>1</v>
      </c>
      <c r="R64">
        <f>IFERROR(VLOOKUP(E64,Sheet1!$AO$3:$AU$87,5,0),0)</f>
        <v>0</v>
      </c>
      <c r="S64">
        <f>IFERROR(VLOOKUP(E64,Sheet1!$AO$3:$AU$87,6,0),0)</f>
        <v>0</v>
      </c>
      <c r="T64">
        <f>IFERROR(VLOOKUP(E64,Sheet1!$AO$3:$AU$87,7,0),0)</f>
        <v>0</v>
      </c>
      <c r="W64">
        <f>IFERROR(VLOOKUP(E64,Sheet1!$AX$3:$BD$87,2,0),0)</f>
        <v>105</v>
      </c>
      <c r="X64">
        <f>IFERROR(VLOOKUP(E64,Sheet1!$AO$3:$AU$87,3,0),0)</f>
        <v>426</v>
      </c>
      <c r="Y64">
        <f>IFERROR(VLOOKUP(E64,Sheet1!$AO$3:$AU$87,4,0),0)</f>
        <v>1</v>
      </c>
      <c r="Z64">
        <f>IFERROR(VLOOKUP(E64,Sheet1!$AO$3:$AU$87,5,0),0)</f>
        <v>0</v>
      </c>
      <c r="AA64">
        <f>IFERROR(VLOOKUP(E64,Sheet1!$AO$3:$AU$87,6,0),0)</f>
        <v>0</v>
      </c>
      <c r="AB64">
        <f>IFERROR(VLOOKUP(E64,Sheet1!$AO$3:$AU$87,7,0),0)</f>
        <v>0</v>
      </c>
    </row>
    <row r="65" spans="1:28" x14ac:dyDescent="0.25">
      <c r="A65" s="9" t="s">
        <v>121</v>
      </c>
      <c r="B65" s="9" t="s">
        <v>122</v>
      </c>
      <c r="C65" s="9" t="s">
        <v>123</v>
      </c>
      <c r="D65" s="9" t="s">
        <v>135</v>
      </c>
      <c r="E65" s="9" t="s">
        <v>88</v>
      </c>
      <c r="F65" t="s">
        <v>217</v>
      </c>
      <c r="G65">
        <f>IFERROR(VLOOKUP(E65,Sheet1!$A$2:$B$85,2,0),0)</f>
        <v>1712</v>
      </c>
      <c r="H65">
        <f>IFERROR(VLOOKUP(E65,Sheet1!$A$2:$G$85,3,0),0)</f>
        <v>865</v>
      </c>
      <c r="I65">
        <f>IFERROR(VLOOKUP(E65,Sheet1!$A$2:$G$85,4,0),0)</f>
        <v>516572.45</v>
      </c>
      <c r="J65">
        <f>IFERROR(VLOOKUP(E65,Sheet1!$A$2:$G$85,5,0),0)</f>
        <v>3537088.76</v>
      </c>
      <c r="K65">
        <f>IFERROR(VLOOKUP(E65,Sheet1!$A$2:$G$85,6,0),0)</f>
        <v>1727</v>
      </c>
      <c r="L65">
        <f>IFERROR(VLOOKUP(E65,Sheet1!$A$2:$G$85,7,0),0)</f>
        <v>11919</v>
      </c>
      <c r="O65">
        <f>IFERROR(VLOOKUP(E65,Sheet1!$AO$3:$AU$87,2,0),0)</f>
        <v>898</v>
      </c>
      <c r="P65">
        <f>IFERROR(VLOOKUP(E65,Sheet1!$AO$3:$AU$87,3,0),0)</f>
        <v>814</v>
      </c>
      <c r="Q65">
        <f>IFERROR(VLOOKUP(E65,Sheet1!$AO$3:$AU$87,4,0),0)</f>
        <v>0</v>
      </c>
      <c r="R65">
        <f>IFERROR(VLOOKUP(E65,Sheet1!$AO$3:$AU$87,5,0),0)</f>
        <v>0</v>
      </c>
      <c r="S65">
        <f>IFERROR(VLOOKUP(E65,Sheet1!$AO$3:$AU$87,6,0),0)</f>
        <v>0</v>
      </c>
      <c r="T65">
        <f>IFERROR(VLOOKUP(E65,Sheet1!$AO$3:$AU$87,7,0),0)</f>
        <v>0</v>
      </c>
      <c r="W65">
        <f>IFERROR(VLOOKUP(E65,Sheet1!$AX$3:$BD$87,2,0),0)</f>
        <v>490</v>
      </c>
      <c r="X65">
        <f>IFERROR(VLOOKUP(E65,Sheet1!$AO$3:$AU$87,3,0),0)</f>
        <v>814</v>
      </c>
      <c r="Y65">
        <f>IFERROR(VLOOKUP(E65,Sheet1!$AO$3:$AU$87,4,0),0)</f>
        <v>0</v>
      </c>
      <c r="Z65">
        <f>IFERROR(VLOOKUP(E65,Sheet1!$AO$3:$AU$87,5,0),0)</f>
        <v>0</v>
      </c>
      <c r="AA65">
        <f>IFERROR(VLOOKUP(E65,Sheet1!$AO$3:$AU$87,6,0),0)</f>
        <v>0</v>
      </c>
      <c r="AB65">
        <f>IFERROR(VLOOKUP(E65,Sheet1!$AO$3:$AU$87,7,0),0)</f>
        <v>0</v>
      </c>
    </row>
    <row r="66" spans="1:28" x14ac:dyDescent="0.25">
      <c r="A66" s="9" t="s">
        <v>116</v>
      </c>
      <c r="B66" s="9" t="s">
        <v>117</v>
      </c>
      <c r="C66" s="9" t="s">
        <v>123</v>
      </c>
      <c r="D66" s="9" t="s">
        <v>124</v>
      </c>
      <c r="E66" s="9" t="s">
        <v>218</v>
      </c>
      <c r="F66" t="s">
        <v>219</v>
      </c>
      <c r="G66">
        <f>IFERROR(VLOOKUP(E66,Sheet1!$A$2:$B$85,2,0),0)</f>
        <v>0</v>
      </c>
      <c r="H66">
        <f>IFERROR(VLOOKUP(E66,Sheet1!$A$2:$G$85,3,0),0)</f>
        <v>0</v>
      </c>
      <c r="I66">
        <f>IFERROR(VLOOKUP(E66,Sheet1!$A$2:$G$85,4,0),0)</f>
        <v>0</v>
      </c>
      <c r="J66">
        <f>IFERROR(VLOOKUP(E66,Sheet1!$A$2:$G$85,5,0),0)</f>
        <v>0</v>
      </c>
      <c r="K66">
        <f>IFERROR(VLOOKUP(E66,Sheet1!$A$2:$G$85,6,0),0)</f>
        <v>0</v>
      </c>
      <c r="L66">
        <f>IFERROR(VLOOKUP(E66,Sheet1!$A$2:$G$85,7,0),0)</f>
        <v>0</v>
      </c>
      <c r="O66">
        <f>IFERROR(VLOOKUP(E66,Sheet1!$AO$3:$AU$87,2,0),0)</f>
        <v>0</v>
      </c>
      <c r="P66">
        <f>IFERROR(VLOOKUP(E66,Sheet1!$AO$3:$AU$87,3,0),0)</f>
        <v>0</v>
      </c>
      <c r="Q66">
        <f>IFERROR(VLOOKUP(E66,Sheet1!$AO$3:$AU$87,4,0),0)</f>
        <v>0</v>
      </c>
      <c r="R66">
        <f>IFERROR(VLOOKUP(E66,Sheet1!$AO$3:$AU$87,5,0),0)</f>
        <v>0</v>
      </c>
      <c r="S66">
        <f>IFERROR(VLOOKUP(E66,Sheet1!$AO$3:$AU$87,6,0),0)</f>
        <v>0</v>
      </c>
      <c r="T66">
        <f>IFERROR(VLOOKUP(E66,Sheet1!$AO$3:$AU$87,7,0),0)</f>
        <v>0</v>
      </c>
      <c r="W66">
        <f>IFERROR(VLOOKUP(E66,Sheet1!$AX$3:$BD$87,2,0),0)</f>
        <v>0</v>
      </c>
      <c r="X66">
        <f>IFERROR(VLOOKUP(E66,Sheet1!$AO$3:$AU$87,3,0),0)</f>
        <v>0</v>
      </c>
      <c r="Y66">
        <f>IFERROR(VLOOKUP(E66,Sheet1!$AO$3:$AU$87,4,0),0)</f>
        <v>0</v>
      </c>
      <c r="Z66">
        <f>IFERROR(VLOOKUP(E66,Sheet1!$AO$3:$AU$87,5,0),0)</f>
        <v>0</v>
      </c>
      <c r="AA66">
        <f>IFERROR(VLOOKUP(E66,Sheet1!$AO$3:$AU$87,6,0),0)</f>
        <v>0</v>
      </c>
      <c r="AB66">
        <f>IFERROR(VLOOKUP(E66,Sheet1!$AO$3:$AU$87,7,0),0)</f>
        <v>0</v>
      </c>
    </row>
    <row r="67" spans="1:28" x14ac:dyDescent="0.25">
      <c r="A67" s="9" t="s">
        <v>133</v>
      </c>
      <c r="B67" s="9" t="s">
        <v>220</v>
      </c>
      <c r="C67" s="9" t="s">
        <v>123</v>
      </c>
      <c r="D67" s="9" t="s">
        <v>188</v>
      </c>
      <c r="E67" s="9" t="s">
        <v>95</v>
      </c>
      <c r="F67" t="s">
        <v>221</v>
      </c>
      <c r="G67">
        <f>IFERROR(VLOOKUP(E67,Sheet1!$A$2:$B$85,2,0),0)</f>
        <v>843</v>
      </c>
      <c r="H67">
        <f>IFERROR(VLOOKUP(E67,Sheet1!$A$2:$G$85,3,0),0)</f>
        <v>191</v>
      </c>
      <c r="I67">
        <f>IFERROR(VLOOKUP(E67,Sheet1!$A$2:$G$85,4,0),0)</f>
        <v>160553.62</v>
      </c>
      <c r="J67">
        <f>IFERROR(VLOOKUP(E67,Sheet1!$A$2:$G$85,5,0),0)</f>
        <v>767845.15</v>
      </c>
      <c r="K67">
        <f>IFERROR(VLOOKUP(E67,Sheet1!$A$2:$G$85,6,0),0)</f>
        <v>849</v>
      </c>
      <c r="L67">
        <f>IFERROR(VLOOKUP(E67,Sheet1!$A$2:$G$85,7,0),0)</f>
        <v>2923</v>
      </c>
      <c r="O67">
        <f>IFERROR(VLOOKUP(E67,Sheet1!$AO$3:$AU$87,2,0),0)</f>
        <v>575</v>
      </c>
      <c r="P67">
        <f>IFERROR(VLOOKUP(E67,Sheet1!$AO$3:$AU$87,3,0),0)</f>
        <v>268</v>
      </c>
      <c r="Q67">
        <f>IFERROR(VLOOKUP(E67,Sheet1!$AO$3:$AU$87,4,0),0)</f>
        <v>0</v>
      </c>
      <c r="R67">
        <f>IFERROR(VLOOKUP(E67,Sheet1!$AO$3:$AU$87,5,0),0)</f>
        <v>0</v>
      </c>
      <c r="S67">
        <f>IFERROR(VLOOKUP(E67,Sheet1!$AO$3:$AU$87,6,0),0)</f>
        <v>0</v>
      </c>
      <c r="T67">
        <f>IFERROR(VLOOKUP(E67,Sheet1!$AO$3:$AU$87,7,0),0)</f>
        <v>0</v>
      </c>
      <c r="W67">
        <f>IFERROR(VLOOKUP(E67,Sheet1!$AX$3:$BD$87,2,0),0)</f>
        <v>126</v>
      </c>
      <c r="X67">
        <f>IFERROR(VLOOKUP(E67,Sheet1!$AO$3:$AU$87,3,0),0)</f>
        <v>268</v>
      </c>
      <c r="Y67">
        <f>IFERROR(VLOOKUP(E67,Sheet1!$AO$3:$AU$87,4,0),0)</f>
        <v>0</v>
      </c>
      <c r="Z67">
        <f>IFERROR(VLOOKUP(E67,Sheet1!$AO$3:$AU$87,5,0),0)</f>
        <v>0</v>
      </c>
      <c r="AA67">
        <f>IFERROR(VLOOKUP(E67,Sheet1!$AO$3:$AU$87,6,0),0)</f>
        <v>0</v>
      </c>
      <c r="AB67">
        <f>IFERROR(VLOOKUP(E67,Sheet1!$AO$3:$AU$87,7,0),0)</f>
        <v>0</v>
      </c>
    </row>
    <row r="68" spans="1:28" x14ac:dyDescent="0.25">
      <c r="A68" s="9" t="s">
        <v>116</v>
      </c>
      <c r="B68" s="9" t="s">
        <v>137</v>
      </c>
      <c r="C68" s="9" t="s">
        <v>123</v>
      </c>
      <c r="D68" s="9" t="s">
        <v>154</v>
      </c>
      <c r="E68" s="9" t="s">
        <v>64</v>
      </c>
      <c r="F68" t="s">
        <v>222</v>
      </c>
      <c r="G68">
        <f>IFERROR(VLOOKUP(E68,Sheet1!$A$2:$B$85,2,0),0)</f>
        <v>80</v>
      </c>
      <c r="H68">
        <f>IFERROR(VLOOKUP(E68,Sheet1!$A$2:$G$85,3,0),0)</f>
        <v>86</v>
      </c>
      <c r="I68">
        <f>IFERROR(VLOOKUP(E68,Sheet1!$A$2:$G$85,4,0),0)</f>
        <v>14854.28</v>
      </c>
      <c r="J68">
        <f>IFERROR(VLOOKUP(E68,Sheet1!$A$2:$G$85,5,0),0)</f>
        <v>839538.2</v>
      </c>
      <c r="K68">
        <f>IFERROR(VLOOKUP(E68,Sheet1!$A$2:$G$85,6,0),0)</f>
        <v>82</v>
      </c>
      <c r="L68">
        <f>IFERROR(VLOOKUP(E68,Sheet1!$A$2:$G$85,7,0),0)</f>
        <v>1472</v>
      </c>
      <c r="O68">
        <f>IFERROR(VLOOKUP(E68,Sheet1!$AO$3:$AU$87,2,0),0)</f>
        <v>38</v>
      </c>
      <c r="P68">
        <f>IFERROR(VLOOKUP(E68,Sheet1!$AO$3:$AU$87,3,0),0)</f>
        <v>42</v>
      </c>
      <c r="Q68">
        <f>IFERROR(VLOOKUP(E68,Sheet1!$AO$3:$AU$87,4,0),0)</f>
        <v>0</v>
      </c>
      <c r="R68">
        <f>IFERROR(VLOOKUP(E68,Sheet1!$AO$3:$AU$87,5,0),0)</f>
        <v>0</v>
      </c>
      <c r="S68">
        <f>IFERROR(VLOOKUP(E68,Sheet1!$AO$3:$AU$87,6,0),0)</f>
        <v>0</v>
      </c>
      <c r="T68">
        <f>IFERROR(VLOOKUP(E68,Sheet1!$AO$3:$AU$87,7,0),0)</f>
        <v>0</v>
      </c>
      <c r="W68">
        <f>IFERROR(VLOOKUP(E68,Sheet1!$AX$3:$BD$87,2,0),0)</f>
        <v>48</v>
      </c>
      <c r="X68">
        <f>IFERROR(VLOOKUP(E68,Sheet1!$AO$3:$AU$87,3,0),0)</f>
        <v>42</v>
      </c>
      <c r="Y68">
        <f>IFERROR(VLOOKUP(E68,Sheet1!$AO$3:$AU$87,4,0),0)</f>
        <v>0</v>
      </c>
      <c r="Z68">
        <f>IFERROR(VLOOKUP(E68,Sheet1!$AO$3:$AU$87,5,0),0)</f>
        <v>0</v>
      </c>
      <c r="AA68">
        <f>IFERROR(VLOOKUP(E68,Sheet1!$AO$3:$AU$87,6,0),0)</f>
        <v>0</v>
      </c>
      <c r="AB68">
        <f>IFERROR(VLOOKUP(E68,Sheet1!$AO$3:$AU$87,7,0),0)</f>
        <v>0</v>
      </c>
    </row>
    <row r="69" spans="1:28" x14ac:dyDescent="0.25">
      <c r="A69" s="9" t="s">
        <v>133</v>
      </c>
      <c r="B69" s="9" t="s">
        <v>223</v>
      </c>
      <c r="C69" s="9" t="s">
        <v>123</v>
      </c>
      <c r="D69" s="9" t="s">
        <v>135</v>
      </c>
      <c r="E69" s="9" t="s">
        <v>93</v>
      </c>
      <c r="F69" t="s">
        <v>224</v>
      </c>
      <c r="G69">
        <f>IFERROR(VLOOKUP(E69,Sheet1!$A$2:$B$85,2,0),0)</f>
        <v>1075</v>
      </c>
      <c r="H69">
        <f>IFERROR(VLOOKUP(E69,Sheet1!$A$2:$G$85,3,0),0)</f>
        <v>146</v>
      </c>
      <c r="I69">
        <f>IFERROR(VLOOKUP(E69,Sheet1!$A$2:$G$85,4,0),0)</f>
        <v>238679.37</v>
      </c>
      <c r="J69">
        <f>IFERROR(VLOOKUP(E69,Sheet1!$A$2:$G$85,5,0),0)</f>
        <v>338356.18</v>
      </c>
      <c r="K69">
        <f>IFERROR(VLOOKUP(E69,Sheet1!$A$2:$G$85,6,0),0)</f>
        <v>1127</v>
      </c>
      <c r="L69">
        <f>IFERROR(VLOOKUP(E69,Sheet1!$A$2:$G$85,7,0),0)</f>
        <v>1395</v>
      </c>
      <c r="O69">
        <f>IFERROR(VLOOKUP(E69,Sheet1!$AO$3:$AU$87,2,0),0)</f>
        <v>710</v>
      </c>
      <c r="P69">
        <f>IFERROR(VLOOKUP(E69,Sheet1!$AO$3:$AU$87,3,0),0)</f>
        <v>365</v>
      </c>
      <c r="Q69">
        <f>IFERROR(VLOOKUP(E69,Sheet1!$AO$3:$AU$87,4,0),0)</f>
        <v>0</v>
      </c>
      <c r="R69">
        <f>IFERROR(VLOOKUP(E69,Sheet1!$AO$3:$AU$87,5,0),0)</f>
        <v>0</v>
      </c>
      <c r="S69">
        <f>IFERROR(VLOOKUP(E69,Sheet1!$AO$3:$AU$87,6,0),0)</f>
        <v>0</v>
      </c>
      <c r="T69">
        <f>IFERROR(VLOOKUP(E69,Sheet1!$AO$3:$AU$87,7,0),0)</f>
        <v>0</v>
      </c>
      <c r="W69">
        <f>IFERROR(VLOOKUP(E69,Sheet1!$AX$3:$BD$87,2,0),0)</f>
        <v>92</v>
      </c>
      <c r="X69">
        <f>IFERROR(VLOOKUP(E69,Sheet1!$AO$3:$AU$87,3,0),0)</f>
        <v>365</v>
      </c>
      <c r="Y69">
        <f>IFERROR(VLOOKUP(E69,Sheet1!$AO$3:$AU$87,4,0),0)</f>
        <v>0</v>
      </c>
      <c r="Z69">
        <f>IFERROR(VLOOKUP(E69,Sheet1!$AO$3:$AU$87,5,0),0)</f>
        <v>0</v>
      </c>
      <c r="AA69">
        <f>IFERROR(VLOOKUP(E69,Sheet1!$AO$3:$AU$87,6,0),0)</f>
        <v>0</v>
      </c>
      <c r="AB69">
        <f>IFERROR(VLOOKUP(E69,Sheet1!$AO$3:$AU$87,7,0),0)</f>
        <v>0</v>
      </c>
    </row>
    <row r="70" spans="1:28" x14ac:dyDescent="0.25">
      <c r="A70" s="9" t="s">
        <v>147</v>
      </c>
      <c r="B70" s="9" t="s">
        <v>225</v>
      </c>
      <c r="C70" s="9" t="s">
        <v>226</v>
      </c>
      <c r="D70" s="9" t="s">
        <v>135</v>
      </c>
      <c r="E70" s="9" t="s">
        <v>81</v>
      </c>
      <c r="F70" t="s">
        <v>227</v>
      </c>
      <c r="G70">
        <f>IFERROR(VLOOKUP(E70,Sheet1!$A$2:$B$85,2,0),0)</f>
        <v>1156</v>
      </c>
      <c r="H70">
        <f>IFERROR(VLOOKUP(E70,Sheet1!$A$2:$G$85,3,0),0)</f>
        <v>345</v>
      </c>
      <c r="I70">
        <f>IFERROR(VLOOKUP(E70,Sheet1!$A$2:$G$85,4,0),0)</f>
        <v>583652.27</v>
      </c>
      <c r="J70">
        <f>IFERROR(VLOOKUP(E70,Sheet1!$A$2:$G$85,5,0),0)</f>
        <v>904197.67</v>
      </c>
      <c r="K70">
        <f>IFERROR(VLOOKUP(E70,Sheet1!$A$2:$G$85,6,0),0)</f>
        <v>1254</v>
      </c>
      <c r="L70">
        <f>IFERROR(VLOOKUP(E70,Sheet1!$A$2:$G$85,7,0),0)</f>
        <v>2968</v>
      </c>
      <c r="O70">
        <f>IFERROR(VLOOKUP(E70,Sheet1!$AO$3:$AU$87,2,0),0)</f>
        <v>731</v>
      </c>
      <c r="P70">
        <f>IFERROR(VLOOKUP(E70,Sheet1!$AO$3:$AU$87,3,0),0)</f>
        <v>425</v>
      </c>
      <c r="Q70">
        <f>IFERROR(VLOOKUP(E70,Sheet1!$AO$3:$AU$87,4,0),0)</f>
        <v>0</v>
      </c>
      <c r="R70">
        <f>IFERROR(VLOOKUP(E70,Sheet1!$AO$3:$AU$87,5,0),0)</f>
        <v>0</v>
      </c>
      <c r="S70">
        <f>IFERROR(VLOOKUP(E70,Sheet1!$AO$3:$AU$87,6,0),0)</f>
        <v>0</v>
      </c>
      <c r="T70">
        <f>IFERROR(VLOOKUP(E70,Sheet1!$AO$3:$AU$87,7,0),0)</f>
        <v>0</v>
      </c>
      <c r="W70">
        <f>IFERROR(VLOOKUP(E70,Sheet1!$AX$3:$BD$87,2,0),0)</f>
        <v>245</v>
      </c>
      <c r="X70">
        <f>IFERROR(VLOOKUP(E70,Sheet1!$AO$3:$AU$87,3,0),0)</f>
        <v>425</v>
      </c>
      <c r="Y70">
        <f>IFERROR(VLOOKUP(E70,Sheet1!$AO$3:$AU$87,4,0),0)</f>
        <v>0</v>
      </c>
      <c r="Z70">
        <f>IFERROR(VLOOKUP(E70,Sheet1!$AO$3:$AU$87,5,0),0)</f>
        <v>0</v>
      </c>
      <c r="AA70">
        <f>IFERROR(VLOOKUP(E70,Sheet1!$AO$3:$AU$87,6,0),0)</f>
        <v>0</v>
      </c>
      <c r="AB70">
        <f>IFERROR(VLOOKUP(E70,Sheet1!$AO$3:$AU$87,7,0),0)</f>
        <v>0</v>
      </c>
    </row>
    <row r="71" spans="1:28" x14ac:dyDescent="0.25">
      <c r="A71" s="9" t="s">
        <v>133</v>
      </c>
      <c r="B71" s="9" t="s">
        <v>228</v>
      </c>
      <c r="C71" s="9" t="s">
        <v>123</v>
      </c>
      <c r="D71" s="9" t="s">
        <v>119</v>
      </c>
      <c r="E71" s="9" t="s">
        <v>60</v>
      </c>
      <c r="F71" t="s">
        <v>229</v>
      </c>
      <c r="G71">
        <f>IFERROR(VLOOKUP(E71,Sheet1!$A$2:$B$85,2,0),0)</f>
        <v>541</v>
      </c>
      <c r="H71">
        <f>IFERROR(VLOOKUP(E71,Sheet1!$A$2:$G$85,3,0),0)</f>
        <v>144</v>
      </c>
      <c r="I71">
        <f>IFERROR(VLOOKUP(E71,Sheet1!$A$2:$G$85,4,0),0)</f>
        <v>136489.42000000001</v>
      </c>
      <c r="J71">
        <f>IFERROR(VLOOKUP(E71,Sheet1!$A$2:$G$85,5,0),0)</f>
        <v>210374.55</v>
      </c>
      <c r="K71">
        <f>IFERROR(VLOOKUP(E71,Sheet1!$A$2:$G$85,6,0),0)</f>
        <v>556</v>
      </c>
      <c r="L71">
        <f>IFERROR(VLOOKUP(E71,Sheet1!$A$2:$G$85,7,0),0)</f>
        <v>821</v>
      </c>
      <c r="O71">
        <f>IFERROR(VLOOKUP(E71,Sheet1!$AO$3:$AU$87,2,0),0)</f>
        <v>260</v>
      </c>
      <c r="P71">
        <f>IFERROR(VLOOKUP(E71,Sheet1!$AO$3:$AU$87,3,0),0)</f>
        <v>281</v>
      </c>
      <c r="Q71">
        <f>IFERROR(VLOOKUP(E71,Sheet1!$AO$3:$AU$87,4,0),0)</f>
        <v>0</v>
      </c>
      <c r="R71">
        <f>IFERROR(VLOOKUP(E71,Sheet1!$AO$3:$AU$87,5,0),0)</f>
        <v>0</v>
      </c>
      <c r="S71">
        <f>IFERROR(VLOOKUP(E71,Sheet1!$AO$3:$AU$87,6,0),0)</f>
        <v>0</v>
      </c>
      <c r="T71">
        <f>IFERROR(VLOOKUP(E71,Sheet1!$AO$3:$AU$87,7,0),0)</f>
        <v>0</v>
      </c>
      <c r="W71">
        <f>IFERROR(VLOOKUP(E71,Sheet1!$AX$3:$BD$87,2,0),0)</f>
        <v>105</v>
      </c>
      <c r="X71">
        <f>IFERROR(VLOOKUP(E71,Sheet1!$AO$3:$AU$87,3,0),0)</f>
        <v>281</v>
      </c>
      <c r="Y71">
        <f>IFERROR(VLOOKUP(E71,Sheet1!$AO$3:$AU$87,4,0),0)</f>
        <v>0</v>
      </c>
      <c r="Z71">
        <f>IFERROR(VLOOKUP(E71,Sheet1!$AO$3:$AU$87,5,0),0)</f>
        <v>0</v>
      </c>
      <c r="AA71">
        <f>IFERROR(VLOOKUP(E71,Sheet1!$AO$3:$AU$87,6,0),0)</f>
        <v>0</v>
      </c>
      <c r="AB71">
        <f>IFERROR(VLOOKUP(E71,Sheet1!$AO$3:$AU$87,7,0),0)</f>
        <v>0</v>
      </c>
    </row>
    <row r="72" spans="1:28" x14ac:dyDescent="0.25">
      <c r="A72" s="9" t="s">
        <v>147</v>
      </c>
      <c r="B72" s="9" t="s">
        <v>156</v>
      </c>
      <c r="C72" s="9" t="s">
        <v>149</v>
      </c>
      <c r="D72" s="9" t="s">
        <v>119</v>
      </c>
      <c r="E72" s="9" t="s">
        <v>84</v>
      </c>
      <c r="F72" t="s">
        <v>230</v>
      </c>
      <c r="G72">
        <f>IFERROR(VLOOKUP(E72,Sheet1!$A$2:$B$85,2,0),0)</f>
        <v>506</v>
      </c>
      <c r="H72">
        <f>IFERROR(VLOOKUP(E72,Sheet1!$A$2:$G$85,3,0),0)</f>
        <v>290</v>
      </c>
      <c r="I72">
        <f>IFERROR(VLOOKUP(E72,Sheet1!$A$2:$G$85,4,0),0)</f>
        <v>175794.25</v>
      </c>
      <c r="J72">
        <f>IFERROR(VLOOKUP(E72,Sheet1!$A$2:$G$85,5,0),0)</f>
        <v>542142.34</v>
      </c>
      <c r="K72">
        <f>IFERROR(VLOOKUP(E72,Sheet1!$A$2:$G$85,6,0),0)</f>
        <v>521</v>
      </c>
      <c r="L72">
        <f>IFERROR(VLOOKUP(E72,Sheet1!$A$2:$G$85,7,0),0)</f>
        <v>1700</v>
      </c>
      <c r="O72">
        <f>IFERROR(VLOOKUP(E72,Sheet1!$AO$3:$AU$87,2,0),0)</f>
        <v>316</v>
      </c>
      <c r="P72">
        <f>IFERROR(VLOOKUP(E72,Sheet1!$AO$3:$AU$87,3,0),0)</f>
        <v>190</v>
      </c>
      <c r="Q72">
        <f>IFERROR(VLOOKUP(E72,Sheet1!$AO$3:$AU$87,4,0),0)</f>
        <v>0</v>
      </c>
      <c r="R72">
        <f>IFERROR(VLOOKUP(E72,Sheet1!$AO$3:$AU$87,5,0),0)</f>
        <v>0</v>
      </c>
      <c r="S72">
        <f>IFERROR(VLOOKUP(E72,Sheet1!$AO$3:$AU$87,6,0),0)</f>
        <v>0</v>
      </c>
      <c r="T72">
        <f>IFERROR(VLOOKUP(E72,Sheet1!$AO$3:$AU$87,7,0),0)</f>
        <v>0</v>
      </c>
      <c r="W72">
        <f>IFERROR(VLOOKUP(E72,Sheet1!$AX$3:$BD$87,2,0),0)</f>
        <v>183</v>
      </c>
      <c r="X72">
        <f>IFERROR(VLOOKUP(E72,Sheet1!$AO$3:$AU$87,3,0),0)</f>
        <v>190</v>
      </c>
      <c r="Y72">
        <f>IFERROR(VLOOKUP(E72,Sheet1!$AO$3:$AU$87,4,0),0)</f>
        <v>0</v>
      </c>
      <c r="Z72">
        <f>IFERROR(VLOOKUP(E72,Sheet1!$AO$3:$AU$87,5,0),0)</f>
        <v>0</v>
      </c>
      <c r="AA72">
        <f>IFERROR(VLOOKUP(E72,Sheet1!$AO$3:$AU$87,6,0),0)</f>
        <v>0</v>
      </c>
      <c r="AB72">
        <f>IFERROR(VLOOKUP(E72,Sheet1!$AO$3:$AU$87,7,0),0)</f>
        <v>0</v>
      </c>
    </row>
    <row r="73" spans="1:28" x14ac:dyDescent="0.25">
      <c r="A73" s="9" t="s">
        <v>116</v>
      </c>
      <c r="B73" s="9" t="s">
        <v>137</v>
      </c>
      <c r="C73" s="9" t="s">
        <v>123</v>
      </c>
      <c r="D73" s="9" t="s">
        <v>119</v>
      </c>
      <c r="E73" s="9" t="s">
        <v>67</v>
      </c>
      <c r="F73" t="s">
        <v>231</v>
      </c>
      <c r="G73">
        <f>IFERROR(VLOOKUP(E73,Sheet1!$A$2:$B$85,2,0),0)</f>
        <v>286</v>
      </c>
      <c r="H73">
        <f>IFERROR(VLOOKUP(E73,Sheet1!$A$2:$G$85,3,0),0)</f>
        <v>82</v>
      </c>
      <c r="I73">
        <f>IFERROR(VLOOKUP(E73,Sheet1!$A$2:$G$85,4,0),0)</f>
        <v>63106.93</v>
      </c>
      <c r="J73">
        <f>IFERROR(VLOOKUP(E73,Sheet1!$A$2:$G$85,5,0),0)</f>
        <v>105743.93</v>
      </c>
      <c r="K73">
        <f>IFERROR(VLOOKUP(E73,Sheet1!$A$2:$G$85,6,0),0)</f>
        <v>309</v>
      </c>
      <c r="L73">
        <f>IFERROR(VLOOKUP(E73,Sheet1!$A$2:$G$85,7,0),0)</f>
        <v>489</v>
      </c>
      <c r="O73">
        <f>IFERROR(VLOOKUP(E73,Sheet1!$AO$3:$AU$87,2,0),0)</f>
        <v>214</v>
      </c>
      <c r="P73">
        <f>IFERROR(VLOOKUP(E73,Sheet1!$AO$3:$AU$87,3,0),0)</f>
        <v>72</v>
      </c>
      <c r="Q73">
        <f>IFERROR(VLOOKUP(E73,Sheet1!$AO$3:$AU$87,4,0),0)</f>
        <v>0</v>
      </c>
      <c r="R73">
        <f>IFERROR(VLOOKUP(E73,Sheet1!$AO$3:$AU$87,5,0),0)</f>
        <v>0</v>
      </c>
      <c r="S73">
        <f>IFERROR(VLOOKUP(E73,Sheet1!$AO$3:$AU$87,6,0),0)</f>
        <v>0</v>
      </c>
      <c r="T73">
        <f>IFERROR(VLOOKUP(E73,Sheet1!$AO$3:$AU$87,7,0),0)</f>
        <v>0</v>
      </c>
      <c r="W73">
        <f>IFERROR(VLOOKUP(E73,Sheet1!$AX$3:$BD$87,2,0),0)</f>
        <v>70</v>
      </c>
      <c r="X73">
        <f>IFERROR(VLOOKUP(E73,Sheet1!$AO$3:$AU$87,3,0),0)</f>
        <v>72</v>
      </c>
      <c r="Y73">
        <f>IFERROR(VLOOKUP(E73,Sheet1!$AO$3:$AU$87,4,0),0)</f>
        <v>0</v>
      </c>
      <c r="Z73">
        <f>IFERROR(VLOOKUP(E73,Sheet1!$AO$3:$AU$87,5,0),0)</f>
        <v>0</v>
      </c>
      <c r="AA73">
        <f>IFERROR(VLOOKUP(E73,Sheet1!$AO$3:$AU$87,6,0),0)</f>
        <v>0</v>
      </c>
      <c r="AB73">
        <f>IFERROR(VLOOKUP(E73,Sheet1!$AO$3:$AU$87,7,0),0)</f>
        <v>0</v>
      </c>
    </row>
    <row r="74" spans="1:28" x14ac:dyDescent="0.25">
      <c r="A74" s="9" t="s">
        <v>147</v>
      </c>
      <c r="B74" s="9" t="s">
        <v>156</v>
      </c>
      <c r="C74" s="9" t="s">
        <v>123</v>
      </c>
      <c r="D74" s="9" t="s">
        <v>119</v>
      </c>
      <c r="E74" s="9" t="s">
        <v>85</v>
      </c>
      <c r="F74" t="s">
        <v>232</v>
      </c>
      <c r="G74">
        <f>IFERROR(VLOOKUP(E74,Sheet1!$A$2:$B$85,2,0),0)</f>
        <v>256</v>
      </c>
      <c r="H74">
        <f>IFERROR(VLOOKUP(E74,Sheet1!$A$2:$G$85,3,0),0)</f>
        <v>112</v>
      </c>
      <c r="I74">
        <f>IFERROR(VLOOKUP(E74,Sheet1!$A$2:$G$85,4,0),0)</f>
        <v>71004</v>
      </c>
      <c r="J74">
        <f>IFERROR(VLOOKUP(E74,Sheet1!$A$2:$G$85,5,0),0)</f>
        <v>168487.14</v>
      </c>
      <c r="K74">
        <f>IFERROR(VLOOKUP(E74,Sheet1!$A$2:$G$85,6,0),0)</f>
        <v>263</v>
      </c>
      <c r="L74">
        <f>IFERROR(VLOOKUP(E74,Sheet1!$A$2:$G$85,7,0),0)</f>
        <v>544</v>
      </c>
      <c r="O74">
        <f>IFERROR(VLOOKUP(E74,Sheet1!$AO$3:$AU$87,2,0),0)</f>
        <v>182</v>
      </c>
      <c r="P74">
        <f>IFERROR(VLOOKUP(E74,Sheet1!$AO$3:$AU$87,3,0),0)</f>
        <v>74</v>
      </c>
      <c r="Q74">
        <f>IFERROR(VLOOKUP(E74,Sheet1!$AO$3:$AU$87,4,0),0)</f>
        <v>0</v>
      </c>
      <c r="R74">
        <f>IFERROR(VLOOKUP(E74,Sheet1!$AO$3:$AU$87,5,0),0)</f>
        <v>0</v>
      </c>
      <c r="S74">
        <f>IFERROR(VLOOKUP(E74,Sheet1!$AO$3:$AU$87,6,0),0)</f>
        <v>0</v>
      </c>
      <c r="T74">
        <f>IFERROR(VLOOKUP(E74,Sheet1!$AO$3:$AU$87,7,0),0)</f>
        <v>0</v>
      </c>
      <c r="W74">
        <f>IFERROR(VLOOKUP(E74,Sheet1!$AX$3:$BD$87,2,0),0)</f>
        <v>92</v>
      </c>
      <c r="X74">
        <f>IFERROR(VLOOKUP(E74,Sheet1!$AO$3:$AU$87,3,0),0)</f>
        <v>74</v>
      </c>
      <c r="Y74">
        <f>IFERROR(VLOOKUP(E74,Sheet1!$AO$3:$AU$87,4,0),0)</f>
        <v>0</v>
      </c>
      <c r="Z74">
        <f>IFERROR(VLOOKUP(E74,Sheet1!$AO$3:$AU$87,5,0),0)</f>
        <v>0</v>
      </c>
      <c r="AA74">
        <f>IFERROR(VLOOKUP(E74,Sheet1!$AO$3:$AU$87,6,0),0)</f>
        <v>0</v>
      </c>
      <c r="AB74">
        <f>IFERROR(VLOOKUP(E74,Sheet1!$AO$3:$AU$87,7,0),0)</f>
        <v>0</v>
      </c>
    </row>
    <row r="75" spans="1:28" x14ac:dyDescent="0.25">
      <c r="A75" s="9" t="s">
        <v>133</v>
      </c>
      <c r="B75" s="9" t="s">
        <v>145</v>
      </c>
      <c r="C75" s="9" t="s">
        <v>123</v>
      </c>
      <c r="D75" s="9" t="s">
        <v>124</v>
      </c>
      <c r="E75" s="9" t="s">
        <v>233</v>
      </c>
      <c r="F75" t="s">
        <v>234</v>
      </c>
      <c r="G75">
        <f>IFERROR(VLOOKUP(E75,Sheet1!$A$2:$B$85,2,0),0)</f>
        <v>0</v>
      </c>
      <c r="H75">
        <f>IFERROR(VLOOKUP(E75,Sheet1!$A$2:$G$85,3,0),0)</f>
        <v>0</v>
      </c>
      <c r="I75">
        <f>IFERROR(VLOOKUP(E75,Sheet1!$A$2:$G$85,4,0),0)</f>
        <v>0</v>
      </c>
      <c r="J75">
        <f>IFERROR(VLOOKUP(E75,Sheet1!$A$2:$G$85,5,0),0)</f>
        <v>0</v>
      </c>
      <c r="K75">
        <f>IFERROR(VLOOKUP(E75,Sheet1!$A$2:$G$85,6,0),0)</f>
        <v>0</v>
      </c>
      <c r="L75">
        <f>IFERROR(VLOOKUP(E75,Sheet1!$A$2:$G$85,7,0),0)</f>
        <v>0</v>
      </c>
      <c r="O75">
        <f>IFERROR(VLOOKUP(E75,Sheet1!$AO$3:$AU$87,2,0),0)</f>
        <v>0</v>
      </c>
      <c r="P75">
        <f>IFERROR(VLOOKUP(E75,Sheet1!$AO$3:$AU$87,3,0),0)</f>
        <v>0</v>
      </c>
      <c r="Q75">
        <f>IFERROR(VLOOKUP(E75,Sheet1!$AO$3:$AU$87,4,0),0)</f>
        <v>0</v>
      </c>
      <c r="R75">
        <f>IFERROR(VLOOKUP(E75,Sheet1!$AO$3:$AU$87,5,0),0)</f>
        <v>0</v>
      </c>
      <c r="S75">
        <f>IFERROR(VLOOKUP(E75,Sheet1!$AO$3:$AU$87,6,0),0)</f>
        <v>0</v>
      </c>
      <c r="T75">
        <f>IFERROR(VLOOKUP(E75,Sheet1!$AO$3:$AU$87,7,0),0)</f>
        <v>0</v>
      </c>
      <c r="W75">
        <f>IFERROR(VLOOKUP(E75,Sheet1!$AX$3:$BD$87,2,0),0)</f>
        <v>0</v>
      </c>
      <c r="X75">
        <f>IFERROR(VLOOKUP(E75,Sheet1!$AO$3:$AU$87,3,0),0)</f>
        <v>0</v>
      </c>
      <c r="Y75">
        <f>IFERROR(VLOOKUP(E75,Sheet1!$AO$3:$AU$87,4,0),0)</f>
        <v>0</v>
      </c>
      <c r="Z75">
        <f>IFERROR(VLOOKUP(E75,Sheet1!$AO$3:$AU$87,5,0),0)</f>
        <v>0</v>
      </c>
      <c r="AA75">
        <f>IFERROR(VLOOKUP(E75,Sheet1!$AO$3:$AU$87,6,0),0)</f>
        <v>0</v>
      </c>
      <c r="AB75">
        <f>IFERROR(VLOOKUP(E75,Sheet1!$AO$3:$AU$87,7,0),0)</f>
        <v>0</v>
      </c>
    </row>
    <row r="76" spans="1:28" x14ac:dyDescent="0.25">
      <c r="A76" s="9" t="s">
        <v>147</v>
      </c>
      <c r="B76" s="9" t="s">
        <v>235</v>
      </c>
      <c r="C76" s="9" t="s">
        <v>118</v>
      </c>
      <c r="D76" s="9" t="s">
        <v>119</v>
      </c>
      <c r="E76" s="9" t="s">
        <v>71</v>
      </c>
      <c r="F76" t="s">
        <v>236</v>
      </c>
      <c r="G76">
        <f>IFERROR(VLOOKUP(E76,Sheet1!$A$2:$B$85,2,0),0)</f>
        <v>850</v>
      </c>
      <c r="H76">
        <f>IFERROR(VLOOKUP(E76,Sheet1!$A$2:$G$85,3,0),0)</f>
        <v>158</v>
      </c>
      <c r="I76">
        <f>IFERROR(VLOOKUP(E76,Sheet1!$A$2:$G$85,4,0),0)</f>
        <v>464545.19</v>
      </c>
      <c r="J76">
        <f>IFERROR(VLOOKUP(E76,Sheet1!$A$2:$G$85,5,0),0)</f>
        <v>353557.22</v>
      </c>
      <c r="K76">
        <f>IFERROR(VLOOKUP(E76,Sheet1!$A$2:$G$85,6,0),0)</f>
        <v>885</v>
      </c>
      <c r="L76">
        <f>IFERROR(VLOOKUP(E76,Sheet1!$A$2:$G$85,7,0),0)</f>
        <v>917</v>
      </c>
      <c r="O76">
        <f>IFERROR(VLOOKUP(E76,Sheet1!$AO$3:$AU$87,2,0),0)</f>
        <v>850</v>
      </c>
      <c r="P76">
        <f>IFERROR(VLOOKUP(E76,Sheet1!$AO$3:$AU$87,3,0),0)</f>
        <v>0</v>
      </c>
      <c r="Q76">
        <f>IFERROR(VLOOKUP(E76,Sheet1!$AO$3:$AU$87,4,0),0)</f>
        <v>0</v>
      </c>
      <c r="R76">
        <f>IFERROR(VLOOKUP(E76,Sheet1!$AO$3:$AU$87,5,0),0)</f>
        <v>0</v>
      </c>
      <c r="S76">
        <f>IFERROR(VLOOKUP(E76,Sheet1!$AO$3:$AU$87,6,0),0)</f>
        <v>0</v>
      </c>
      <c r="T76">
        <f>IFERROR(VLOOKUP(E76,Sheet1!$AO$3:$AU$87,7,0),0)</f>
        <v>0</v>
      </c>
      <c r="W76">
        <f>IFERROR(VLOOKUP(E76,Sheet1!$AX$3:$BD$87,2,0),0)</f>
        <v>158</v>
      </c>
      <c r="X76">
        <f>IFERROR(VLOOKUP(E76,Sheet1!$AO$3:$AU$87,3,0),0)</f>
        <v>0</v>
      </c>
      <c r="Y76">
        <f>IFERROR(VLOOKUP(E76,Sheet1!$AO$3:$AU$87,4,0),0)</f>
        <v>0</v>
      </c>
      <c r="Z76">
        <f>IFERROR(VLOOKUP(E76,Sheet1!$AO$3:$AU$87,5,0),0)</f>
        <v>0</v>
      </c>
      <c r="AA76">
        <f>IFERROR(VLOOKUP(E76,Sheet1!$AO$3:$AU$87,6,0),0)</f>
        <v>0</v>
      </c>
      <c r="AB76">
        <f>IFERROR(VLOOKUP(E76,Sheet1!$AO$3:$AU$87,7,0),0)</f>
        <v>0</v>
      </c>
    </row>
    <row r="77" spans="1:28" x14ac:dyDescent="0.25">
      <c r="A77" s="9" t="s">
        <v>133</v>
      </c>
      <c r="B77" s="9" t="s">
        <v>223</v>
      </c>
      <c r="C77" s="9" t="s">
        <v>123</v>
      </c>
      <c r="D77" s="9" t="s">
        <v>188</v>
      </c>
      <c r="E77" s="9" t="s">
        <v>94</v>
      </c>
      <c r="F77" t="s">
        <v>237</v>
      </c>
      <c r="G77">
        <f>IFERROR(VLOOKUP(E77,Sheet1!$A$2:$B$85,2,0),0)</f>
        <v>1365</v>
      </c>
      <c r="H77">
        <f>IFERROR(VLOOKUP(E77,Sheet1!$A$2:$G$85,3,0),0)</f>
        <v>117</v>
      </c>
      <c r="I77">
        <f>IFERROR(VLOOKUP(E77,Sheet1!$A$2:$G$85,4,0),0)</f>
        <v>315146.57</v>
      </c>
      <c r="J77">
        <f>IFERROR(VLOOKUP(E77,Sheet1!$A$2:$G$85,5,0),0)</f>
        <v>243750.37</v>
      </c>
      <c r="K77">
        <f>IFERROR(VLOOKUP(E77,Sheet1!$A$2:$G$85,6,0),0)</f>
        <v>1438</v>
      </c>
      <c r="L77">
        <f>IFERROR(VLOOKUP(E77,Sheet1!$A$2:$G$85,7,0),0)</f>
        <v>621</v>
      </c>
      <c r="O77">
        <f>IFERROR(VLOOKUP(E77,Sheet1!$AO$3:$AU$87,2,0),0)</f>
        <v>1365</v>
      </c>
      <c r="P77">
        <f>IFERROR(VLOOKUP(E77,Sheet1!$AO$3:$AU$87,3,0),0)</f>
        <v>0</v>
      </c>
      <c r="Q77">
        <f>IFERROR(VLOOKUP(E77,Sheet1!$AO$3:$AU$87,4,0),0)</f>
        <v>0</v>
      </c>
      <c r="R77">
        <f>IFERROR(VLOOKUP(E77,Sheet1!$AO$3:$AU$87,5,0),0)</f>
        <v>0</v>
      </c>
      <c r="S77">
        <f>IFERROR(VLOOKUP(E77,Sheet1!$AO$3:$AU$87,6,0),0)</f>
        <v>0</v>
      </c>
      <c r="T77">
        <f>IFERROR(VLOOKUP(E77,Sheet1!$AO$3:$AU$87,7,0),0)</f>
        <v>0</v>
      </c>
      <c r="W77">
        <f>IFERROR(VLOOKUP(E77,Sheet1!$AX$3:$BD$87,2,0),0)</f>
        <v>117</v>
      </c>
      <c r="X77">
        <f>IFERROR(VLOOKUP(E77,Sheet1!$AO$3:$AU$87,3,0),0)</f>
        <v>0</v>
      </c>
      <c r="Y77">
        <f>IFERROR(VLOOKUP(E77,Sheet1!$AO$3:$AU$87,4,0),0)</f>
        <v>0</v>
      </c>
      <c r="Z77">
        <f>IFERROR(VLOOKUP(E77,Sheet1!$AO$3:$AU$87,5,0),0)</f>
        <v>0</v>
      </c>
      <c r="AA77">
        <f>IFERROR(VLOOKUP(E77,Sheet1!$AO$3:$AU$87,6,0),0)</f>
        <v>0</v>
      </c>
      <c r="AB77">
        <f>IFERROR(VLOOKUP(E77,Sheet1!$AO$3:$AU$87,7,0),0)</f>
        <v>0</v>
      </c>
    </row>
    <row r="78" spans="1:28" x14ac:dyDescent="0.25">
      <c r="A78" s="9" t="s">
        <v>133</v>
      </c>
      <c r="B78" s="9" t="s">
        <v>175</v>
      </c>
      <c r="C78" s="9" t="s">
        <v>173</v>
      </c>
      <c r="D78" s="9" t="s">
        <v>154</v>
      </c>
      <c r="E78" s="9" t="s">
        <v>79</v>
      </c>
      <c r="F78" t="s">
        <v>238</v>
      </c>
      <c r="G78">
        <f>IFERROR(VLOOKUP(E78,Sheet1!$A$2:$B$85,2,0),0)</f>
        <v>211</v>
      </c>
      <c r="H78">
        <f>IFERROR(VLOOKUP(E78,Sheet1!$A$2:$G$85,3,0),0)</f>
        <v>77</v>
      </c>
      <c r="I78">
        <f>IFERROR(VLOOKUP(E78,Sheet1!$A$2:$G$85,4,0),0)</f>
        <v>41150</v>
      </c>
      <c r="J78">
        <f>IFERROR(VLOOKUP(E78,Sheet1!$A$2:$G$85,5,0),0)</f>
        <v>93036</v>
      </c>
      <c r="K78">
        <f>IFERROR(VLOOKUP(E78,Sheet1!$A$2:$G$85,6,0),0)</f>
        <v>218</v>
      </c>
      <c r="L78">
        <f>IFERROR(VLOOKUP(E78,Sheet1!$A$2:$G$85,7,0),0)</f>
        <v>293</v>
      </c>
      <c r="O78">
        <f>IFERROR(VLOOKUP(E78,Sheet1!$AO$3:$AU$87,2,0),0)</f>
        <v>211</v>
      </c>
      <c r="P78">
        <f>IFERROR(VLOOKUP(E78,Sheet1!$AO$3:$AU$87,3,0),0)</f>
        <v>0</v>
      </c>
      <c r="Q78">
        <f>IFERROR(VLOOKUP(E78,Sheet1!$AO$3:$AU$87,4,0),0)</f>
        <v>0</v>
      </c>
      <c r="R78">
        <f>IFERROR(VLOOKUP(E78,Sheet1!$AO$3:$AU$87,5,0),0)</f>
        <v>0</v>
      </c>
      <c r="S78">
        <f>IFERROR(VLOOKUP(E78,Sheet1!$AO$3:$AU$87,6,0),0)</f>
        <v>0</v>
      </c>
      <c r="T78">
        <f>IFERROR(VLOOKUP(E78,Sheet1!$AO$3:$AU$87,7,0),0)</f>
        <v>0</v>
      </c>
      <c r="W78">
        <f>IFERROR(VLOOKUP(E78,Sheet1!$AX$3:$BD$87,2,0),0)</f>
        <v>77</v>
      </c>
      <c r="X78">
        <f>IFERROR(VLOOKUP(E78,Sheet1!$AO$3:$AU$87,3,0),0)</f>
        <v>0</v>
      </c>
      <c r="Y78">
        <f>IFERROR(VLOOKUP(E78,Sheet1!$AO$3:$AU$87,4,0),0)</f>
        <v>0</v>
      </c>
      <c r="Z78">
        <f>IFERROR(VLOOKUP(E78,Sheet1!$AO$3:$AU$87,5,0),0)</f>
        <v>0</v>
      </c>
      <c r="AA78">
        <f>IFERROR(VLOOKUP(E78,Sheet1!$AO$3:$AU$87,6,0),0)</f>
        <v>0</v>
      </c>
      <c r="AB78">
        <f>IFERROR(VLOOKUP(E78,Sheet1!$AO$3:$AU$87,7,0),0)</f>
        <v>0</v>
      </c>
    </row>
    <row r="79" spans="1:28" x14ac:dyDescent="0.25">
      <c r="A79" s="9" t="s">
        <v>133</v>
      </c>
      <c r="B79" s="9" t="s">
        <v>175</v>
      </c>
      <c r="C79" s="9" t="s">
        <v>123</v>
      </c>
      <c r="D79" s="9" t="s">
        <v>124</v>
      </c>
      <c r="E79" s="9" t="s">
        <v>239</v>
      </c>
      <c r="F79" t="s">
        <v>240</v>
      </c>
      <c r="G79">
        <f>IFERROR(VLOOKUP(E79,Sheet1!$A$2:$B$85,2,0),0)</f>
        <v>0</v>
      </c>
      <c r="H79">
        <f>IFERROR(VLOOKUP(E79,Sheet1!$A$2:$G$85,3,0),0)</f>
        <v>0</v>
      </c>
      <c r="I79">
        <f>IFERROR(VLOOKUP(E79,Sheet1!$A$2:$G$85,4,0),0)</f>
        <v>0</v>
      </c>
      <c r="J79">
        <f>IFERROR(VLOOKUP(E79,Sheet1!$A$2:$G$85,5,0),0)</f>
        <v>0</v>
      </c>
      <c r="K79">
        <f>IFERROR(VLOOKUP(E79,Sheet1!$A$2:$G$85,6,0),0)</f>
        <v>0</v>
      </c>
      <c r="L79">
        <f>IFERROR(VLOOKUP(E79,Sheet1!$A$2:$G$85,7,0),0)</f>
        <v>0</v>
      </c>
      <c r="O79">
        <f>IFERROR(VLOOKUP(E79,Sheet1!$AO$3:$AU$87,2,0),0)</f>
        <v>0</v>
      </c>
      <c r="P79">
        <f>IFERROR(VLOOKUP(E79,Sheet1!$AO$3:$AU$87,3,0),0)</f>
        <v>0</v>
      </c>
      <c r="Q79">
        <f>IFERROR(VLOOKUP(E79,Sheet1!$AO$3:$AU$87,4,0),0)</f>
        <v>0</v>
      </c>
      <c r="R79">
        <f>IFERROR(VLOOKUP(E79,Sheet1!$AO$3:$AU$87,5,0),0)</f>
        <v>0</v>
      </c>
      <c r="S79">
        <f>IFERROR(VLOOKUP(E79,Sheet1!$AO$3:$AU$87,6,0),0)</f>
        <v>0</v>
      </c>
      <c r="T79">
        <f>IFERROR(VLOOKUP(E79,Sheet1!$AO$3:$AU$87,7,0),0)</f>
        <v>0</v>
      </c>
      <c r="W79">
        <f>IFERROR(VLOOKUP(E79,Sheet1!$AX$3:$BD$87,2,0),0)</f>
        <v>0</v>
      </c>
      <c r="X79">
        <f>IFERROR(VLOOKUP(E79,Sheet1!$AO$3:$AU$87,3,0),0)</f>
        <v>0</v>
      </c>
      <c r="Y79">
        <f>IFERROR(VLOOKUP(E79,Sheet1!$AO$3:$AU$87,4,0),0)</f>
        <v>0</v>
      </c>
      <c r="Z79">
        <f>IFERROR(VLOOKUP(E79,Sheet1!$AO$3:$AU$87,5,0),0)</f>
        <v>0</v>
      </c>
      <c r="AA79">
        <f>IFERROR(VLOOKUP(E79,Sheet1!$AO$3:$AU$87,6,0),0)</f>
        <v>0</v>
      </c>
      <c r="AB79">
        <f>IFERROR(VLOOKUP(E79,Sheet1!$AO$3:$AU$87,7,0),0)</f>
        <v>0</v>
      </c>
    </row>
    <row r="80" spans="1:28" x14ac:dyDescent="0.25">
      <c r="A80" s="9" t="s">
        <v>116</v>
      </c>
      <c r="B80" s="9" t="s">
        <v>137</v>
      </c>
      <c r="C80" s="9" t="s">
        <v>123</v>
      </c>
      <c r="D80" s="9" t="s">
        <v>119</v>
      </c>
      <c r="E80" s="9" t="s">
        <v>69</v>
      </c>
      <c r="F80" t="s">
        <v>241</v>
      </c>
      <c r="G80">
        <f>IFERROR(VLOOKUP(E80,Sheet1!$A$2:$B$85,2,0),0)</f>
        <v>49</v>
      </c>
      <c r="H80">
        <f>IFERROR(VLOOKUP(E80,Sheet1!$A$2:$G$85,3,0),0)</f>
        <v>43</v>
      </c>
      <c r="I80">
        <f>IFERROR(VLOOKUP(E80,Sheet1!$A$2:$G$85,4,0),0)</f>
        <v>11003.23</v>
      </c>
      <c r="J80">
        <f>IFERROR(VLOOKUP(E80,Sheet1!$A$2:$G$85,5,0),0)</f>
        <v>285410.65999999997</v>
      </c>
      <c r="K80">
        <f>IFERROR(VLOOKUP(E80,Sheet1!$A$2:$G$85,6,0),0)</f>
        <v>49</v>
      </c>
      <c r="L80">
        <f>IFERROR(VLOOKUP(E80,Sheet1!$A$2:$G$85,7,0),0)</f>
        <v>835</v>
      </c>
      <c r="O80">
        <f>IFERROR(VLOOKUP(E80,Sheet1!$AO$3:$AU$87,2,0),0)</f>
        <v>49</v>
      </c>
      <c r="P80">
        <f>IFERROR(VLOOKUP(E80,Sheet1!$AO$3:$AU$87,3,0),0)</f>
        <v>0</v>
      </c>
      <c r="Q80">
        <f>IFERROR(VLOOKUP(E80,Sheet1!$AO$3:$AU$87,4,0),0)</f>
        <v>0</v>
      </c>
      <c r="R80">
        <f>IFERROR(VLOOKUP(E80,Sheet1!$AO$3:$AU$87,5,0),0)</f>
        <v>0</v>
      </c>
      <c r="S80">
        <f>IFERROR(VLOOKUP(E80,Sheet1!$AO$3:$AU$87,6,0),0)</f>
        <v>0</v>
      </c>
      <c r="T80">
        <f>IFERROR(VLOOKUP(E80,Sheet1!$AO$3:$AU$87,7,0),0)</f>
        <v>0</v>
      </c>
      <c r="W80">
        <f>IFERROR(VLOOKUP(E80,Sheet1!$AX$3:$BD$87,2,0),0)</f>
        <v>43</v>
      </c>
      <c r="X80">
        <f>IFERROR(VLOOKUP(E80,Sheet1!$AO$3:$AU$87,3,0),0)</f>
        <v>0</v>
      </c>
      <c r="Y80">
        <f>IFERROR(VLOOKUP(E80,Sheet1!$AO$3:$AU$87,4,0),0)</f>
        <v>0</v>
      </c>
      <c r="Z80">
        <f>IFERROR(VLOOKUP(E80,Sheet1!$AO$3:$AU$87,5,0),0)</f>
        <v>0</v>
      </c>
      <c r="AA80">
        <f>IFERROR(VLOOKUP(E80,Sheet1!$AO$3:$AU$87,6,0),0)</f>
        <v>0</v>
      </c>
      <c r="AB80">
        <f>IFERROR(VLOOKUP(E80,Sheet1!$AO$3:$AU$87,7,0),0)</f>
        <v>0</v>
      </c>
    </row>
    <row r="81" spans="1:28" x14ac:dyDescent="0.25">
      <c r="A81" s="9" t="s">
        <v>133</v>
      </c>
      <c r="B81" s="9" t="s">
        <v>180</v>
      </c>
      <c r="C81" s="9" t="s">
        <v>118</v>
      </c>
      <c r="D81" s="9" t="s">
        <v>135</v>
      </c>
      <c r="E81" s="9" t="s">
        <v>74</v>
      </c>
      <c r="F81" t="s">
        <v>242</v>
      </c>
      <c r="G81">
        <f>IFERROR(VLOOKUP(E81,Sheet1!$A$2:$B$85,2,0),0)</f>
        <v>194</v>
      </c>
      <c r="H81">
        <f>IFERROR(VLOOKUP(E81,Sheet1!$A$2:$G$85,3,0),0)</f>
        <v>216</v>
      </c>
      <c r="I81">
        <f>IFERROR(VLOOKUP(E81,Sheet1!$A$2:$G$85,4,0),0)</f>
        <v>49056.95</v>
      </c>
      <c r="J81">
        <f>IFERROR(VLOOKUP(E81,Sheet1!$A$2:$G$85,5,0),0)</f>
        <v>5206100.92</v>
      </c>
      <c r="K81">
        <f>IFERROR(VLOOKUP(E81,Sheet1!$A$2:$G$85,6,0),0)</f>
        <v>198</v>
      </c>
      <c r="L81">
        <f>IFERROR(VLOOKUP(E81,Sheet1!$A$2:$G$85,7,0),0)</f>
        <v>17562</v>
      </c>
      <c r="O81">
        <f>IFERROR(VLOOKUP(E81,Sheet1!$AO$3:$AU$87,2,0),0)</f>
        <v>194</v>
      </c>
      <c r="P81">
        <f>IFERROR(VLOOKUP(E81,Sheet1!$AO$3:$AU$87,3,0),0)</f>
        <v>0</v>
      </c>
      <c r="Q81">
        <f>IFERROR(VLOOKUP(E81,Sheet1!$AO$3:$AU$87,4,0),0)</f>
        <v>0</v>
      </c>
      <c r="R81">
        <f>IFERROR(VLOOKUP(E81,Sheet1!$AO$3:$AU$87,5,0),0)</f>
        <v>0</v>
      </c>
      <c r="S81">
        <f>IFERROR(VLOOKUP(E81,Sheet1!$AO$3:$AU$87,6,0),0)</f>
        <v>0</v>
      </c>
      <c r="T81">
        <f>IFERROR(VLOOKUP(E81,Sheet1!$AO$3:$AU$87,7,0),0)</f>
        <v>0</v>
      </c>
      <c r="W81">
        <f>IFERROR(VLOOKUP(E81,Sheet1!$AX$3:$BD$87,2,0),0)</f>
        <v>216</v>
      </c>
      <c r="X81">
        <f>IFERROR(VLOOKUP(E81,Sheet1!$AO$3:$AU$87,3,0),0)</f>
        <v>0</v>
      </c>
      <c r="Y81">
        <f>IFERROR(VLOOKUP(E81,Sheet1!$AO$3:$AU$87,4,0),0)</f>
        <v>0</v>
      </c>
      <c r="Z81">
        <f>IFERROR(VLOOKUP(E81,Sheet1!$AO$3:$AU$87,5,0),0)</f>
        <v>0</v>
      </c>
      <c r="AA81">
        <f>IFERROR(VLOOKUP(E81,Sheet1!$AO$3:$AU$87,6,0),0)</f>
        <v>0</v>
      </c>
      <c r="AB81">
        <f>IFERROR(VLOOKUP(E81,Sheet1!$AO$3:$AU$87,7,0),0)</f>
        <v>0</v>
      </c>
    </row>
    <row r="82" spans="1:28" x14ac:dyDescent="0.25">
      <c r="A82" s="9" t="s">
        <v>147</v>
      </c>
      <c r="B82" s="9" t="s">
        <v>243</v>
      </c>
      <c r="C82" s="9" t="s">
        <v>226</v>
      </c>
      <c r="D82" s="9" t="s">
        <v>188</v>
      </c>
      <c r="E82" s="9" t="s">
        <v>72</v>
      </c>
      <c r="F82" t="s">
        <v>244</v>
      </c>
      <c r="G82">
        <f>IFERROR(VLOOKUP(E82,Sheet1!$A$2:$B$85,2,0),0)</f>
        <v>179</v>
      </c>
      <c r="H82">
        <f>IFERROR(VLOOKUP(E82,Sheet1!$A$2:$G$85,3,0),0)</f>
        <v>49</v>
      </c>
      <c r="I82">
        <f>IFERROR(VLOOKUP(E82,Sheet1!$A$2:$G$85,4,0),0)</f>
        <v>102876.15</v>
      </c>
      <c r="J82">
        <f>IFERROR(VLOOKUP(E82,Sheet1!$A$2:$G$85,5,0),0)</f>
        <v>289167.46000000002</v>
      </c>
      <c r="K82">
        <f>IFERROR(VLOOKUP(E82,Sheet1!$A$2:$G$85,6,0),0)</f>
        <v>198</v>
      </c>
      <c r="L82">
        <f>IFERROR(VLOOKUP(E82,Sheet1!$A$2:$G$85,7,0),0)</f>
        <v>805</v>
      </c>
      <c r="O82">
        <f>IFERROR(VLOOKUP(E82,Sheet1!$AO$3:$AU$87,2,0),0)</f>
        <v>179</v>
      </c>
      <c r="P82">
        <f>IFERROR(VLOOKUP(E82,Sheet1!$AO$3:$AU$87,3,0),0)</f>
        <v>0</v>
      </c>
      <c r="Q82">
        <f>IFERROR(VLOOKUP(E82,Sheet1!$AO$3:$AU$87,4,0),0)</f>
        <v>0</v>
      </c>
      <c r="R82">
        <f>IFERROR(VLOOKUP(E82,Sheet1!$AO$3:$AU$87,5,0),0)</f>
        <v>0</v>
      </c>
      <c r="S82">
        <f>IFERROR(VLOOKUP(E82,Sheet1!$AO$3:$AU$87,6,0),0)</f>
        <v>0</v>
      </c>
      <c r="T82">
        <f>IFERROR(VLOOKUP(E82,Sheet1!$AO$3:$AU$87,7,0),0)</f>
        <v>0</v>
      </c>
      <c r="W82">
        <f>IFERROR(VLOOKUP(E82,Sheet1!$AX$3:$BD$87,2,0),0)</f>
        <v>49</v>
      </c>
      <c r="X82">
        <f>IFERROR(VLOOKUP(E82,Sheet1!$AO$3:$AU$87,3,0),0)</f>
        <v>0</v>
      </c>
      <c r="Y82">
        <f>IFERROR(VLOOKUP(E82,Sheet1!$AO$3:$AU$87,4,0),0)</f>
        <v>0</v>
      </c>
      <c r="Z82">
        <f>IFERROR(VLOOKUP(E82,Sheet1!$AO$3:$AU$87,5,0),0)</f>
        <v>0</v>
      </c>
      <c r="AA82">
        <f>IFERROR(VLOOKUP(E82,Sheet1!$AO$3:$AU$87,6,0),0)</f>
        <v>0</v>
      </c>
      <c r="AB82">
        <f>IFERROR(VLOOKUP(E82,Sheet1!$AO$3:$AU$87,7,0),0)</f>
        <v>0</v>
      </c>
    </row>
    <row r="83" spans="1:28" x14ac:dyDescent="0.25">
      <c r="A83" s="9" t="s">
        <v>147</v>
      </c>
      <c r="B83" s="9" t="s">
        <v>243</v>
      </c>
      <c r="C83" s="9" t="s">
        <v>173</v>
      </c>
      <c r="D83" s="9" t="s">
        <v>188</v>
      </c>
      <c r="E83" s="9" t="s">
        <v>73</v>
      </c>
      <c r="F83" t="s">
        <v>245</v>
      </c>
      <c r="G83">
        <f>IFERROR(VLOOKUP(E83,Sheet1!$A$2:$B$85,2,0),0)</f>
        <v>183</v>
      </c>
      <c r="H83">
        <f>IFERROR(VLOOKUP(E83,Sheet1!$A$2:$G$85,3,0),0)</f>
        <v>23</v>
      </c>
      <c r="I83">
        <f>IFERROR(VLOOKUP(E83,Sheet1!$A$2:$G$85,4,0),0)</f>
        <v>36405</v>
      </c>
      <c r="J83">
        <f>IFERROR(VLOOKUP(E83,Sheet1!$A$2:$G$85,5,0),0)</f>
        <v>22984.32</v>
      </c>
      <c r="K83">
        <f>IFERROR(VLOOKUP(E83,Sheet1!$A$2:$G$85,6,0),0)</f>
        <v>189</v>
      </c>
      <c r="L83">
        <f>IFERROR(VLOOKUP(E83,Sheet1!$A$2:$G$85,7,0),0)</f>
        <v>94</v>
      </c>
      <c r="O83">
        <f>IFERROR(VLOOKUP(E83,Sheet1!$AO$3:$AU$87,2,0),0)</f>
        <v>183</v>
      </c>
      <c r="P83">
        <f>IFERROR(VLOOKUP(E83,Sheet1!$AO$3:$AU$87,3,0),0)</f>
        <v>0</v>
      </c>
      <c r="Q83">
        <f>IFERROR(VLOOKUP(E83,Sheet1!$AO$3:$AU$87,4,0),0)</f>
        <v>0</v>
      </c>
      <c r="R83">
        <f>IFERROR(VLOOKUP(E83,Sheet1!$AO$3:$AU$87,5,0),0)</f>
        <v>0</v>
      </c>
      <c r="S83">
        <f>IFERROR(VLOOKUP(E83,Sheet1!$AO$3:$AU$87,6,0),0)</f>
        <v>0</v>
      </c>
      <c r="T83">
        <f>IFERROR(VLOOKUP(E83,Sheet1!$AO$3:$AU$87,7,0),0)</f>
        <v>0</v>
      </c>
      <c r="W83">
        <f>IFERROR(VLOOKUP(E83,Sheet1!$AX$3:$BD$87,2,0),0)</f>
        <v>23</v>
      </c>
      <c r="X83">
        <f>IFERROR(VLOOKUP(E83,Sheet1!$AO$3:$AU$87,3,0),0)</f>
        <v>0</v>
      </c>
      <c r="Y83">
        <f>IFERROR(VLOOKUP(E83,Sheet1!$AO$3:$AU$87,4,0),0)</f>
        <v>0</v>
      </c>
      <c r="Z83">
        <f>IFERROR(VLOOKUP(E83,Sheet1!$AO$3:$AU$87,5,0),0)</f>
        <v>0</v>
      </c>
      <c r="AA83">
        <f>IFERROR(VLOOKUP(E83,Sheet1!$AO$3:$AU$87,6,0),0)</f>
        <v>0</v>
      </c>
      <c r="AB83">
        <f>IFERROR(VLOOKUP(E83,Sheet1!$AO$3:$AU$87,7,0),0)</f>
        <v>0</v>
      </c>
    </row>
    <row r="84" spans="1:28" x14ac:dyDescent="0.25">
      <c r="A84" s="9" t="s">
        <v>147</v>
      </c>
      <c r="B84" s="9" t="s">
        <v>161</v>
      </c>
      <c r="C84" s="9" t="s">
        <v>123</v>
      </c>
      <c r="D84" s="9" t="s">
        <v>154</v>
      </c>
      <c r="E84" s="9" t="s">
        <v>86</v>
      </c>
      <c r="F84" t="s">
        <v>246</v>
      </c>
      <c r="G84">
        <f>IFERROR(VLOOKUP(E84,Sheet1!$A$2:$B$85,2,0),0)</f>
        <v>230</v>
      </c>
      <c r="H84">
        <f>IFERROR(VLOOKUP(E84,Sheet1!$A$2:$G$85,3,0),0)</f>
        <v>59</v>
      </c>
      <c r="I84">
        <f>IFERROR(VLOOKUP(E84,Sheet1!$A$2:$G$85,4,0),0)</f>
        <v>37458.449999999997</v>
      </c>
      <c r="J84">
        <f>IFERROR(VLOOKUP(E84,Sheet1!$A$2:$G$85,5,0),0)</f>
        <v>62951.22</v>
      </c>
      <c r="K84">
        <f>IFERROR(VLOOKUP(E84,Sheet1!$A$2:$G$85,6,0),0)</f>
        <v>234</v>
      </c>
      <c r="L84">
        <f>IFERROR(VLOOKUP(E84,Sheet1!$A$2:$G$85,7,0),0)</f>
        <v>269</v>
      </c>
      <c r="O84">
        <f>IFERROR(VLOOKUP(E84,Sheet1!$AO$3:$AU$87,2,0),0)</f>
        <v>230</v>
      </c>
      <c r="P84">
        <f>IFERROR(VLOOKUP(E84,Sheet1!$AO$3:$AU$87,3,0),0)</f>
        <v>0</v>
      </c>
      <c r="Q84">
        <f>IFERROR(VLOOKUP(E84,Sheet1!$AO$3:$AU$87,4,0),0)</f>
        <v>0</v>
      </c>
      <c r="R84">
        <f>IFERROR(VLOOKUP(E84,Sheet1!$AO$3:$AU$87,5,0),0)</f>
        <v>0</v>
      </c>
      <c r="S84">
        <f>IFERROR(VLOOKUP(E84,Sheet1!$AO$3:$AU$87,6,0),0)</f>
        <v>0</v>
      </c>
      <c r="T84">
        <f>IFERROR(VLOOKUP(E84,Sheet1!$AO$3:$AU$87,7,0),0)</f>
        <v>0</v>
      </c>
      <c r="W84">
        <f>IFERROR(VLOOKUP(E84,Sheet1!$AX$3:$BD$87,2,0),0)</f>
        <v>59</v>
      </c>
      <c r="X84">
        <f>IFERROR(VLOOKUP(E84,Sheet1!$AO$3:$AU$87,3,0),0)</f>
        <v>0</v>
      </c>
      <c r="Y84">
        <f>IFERROR(VLOOKUP(E84,Sheet1!$AO$3:$AU$87,4,0),0)</f>
        <v>0</v>
      </c>
      <c r="Z84">
        <f>IFERROR(VLOOKUP(E84,Sheet1!$AO$3:$AU$87,5,0),0)</f>
        <v>0</v>
      </c>
      <c r="AA84">
        <f>IFERROR(VLOOKUP(E84,Sheet1!$AO$3:$AU$87,6,0),0)</f>
        <v>0</v>
      </c>
      <c r="AB84">
        <f>IFERROR(VLOOKUP(E84,Sheet1!$AO$3:$AU$87,7,0),0)</f>
        <v>0</v>
      </c>
    </row>
    <row r="85" spans="1:28" x14ac:dyDescent="0.25">
      <c r="A85" s="9" t="s">
        <v>116</v>
      </c>
      <c r="B85" s="9" t="s">
        <v>137</v>
      </c>
      <c r="C85" s="9" t="s">
        <v>123</v>
      </c>
      <c r="D85" s="9" t="s">
        <v>135</v>
      </c>
      <c r="E85" s="9" t="s">
        <v>68</v>
      </c>
      <c r="F85" t="s">
        <v>247</v>
      </c>
      <c r="G85">
        <f>IFERROR(VLOOKUP(E85,Sheet1!$A$2:$B$85,2,0),0)</f>
        <v>54</v>
      </c>
      <c r="H85">
        <f>IFERROR(VLOOKUP(E85,Sheet1!$A$2:$G$85,3,0),0)</f>
        <v>17</v>
      </c>
      <c r="I85">
        <f>IFERROR(VLOOKUP(E85,Sheet1!$A$2:$G$85,4,0),0)</f>
        <v>11253.41</v>
      </c>
      <c r="J85">
        <f>IFERROR(VLOOKUP(E85,Sheet1!$A$2:$G$85,5,0),0)</f>
        <v>427065.94</v>
      </c>
      <c r="K85">
        <f>IFERROR(VLOOKUP(E85,Sheet1!$A$2:$G$85,6,0),0)</f>
        <v>56</v>
      </c>
      <c r="L85">
        <f>IFERROR(VLOOKUP(E85,Sheet1!$A$2:$G$85,7,0),0)</f>
        <v>1345</v>
      </c>
      <c r="O85">
        <f>IFERROR(VLOOKUP(E85,Sheet1!$AO$3:$AU$87,2,0),0)</f>
        <v>54</v>
      </c>
      <c r="P85">
        <f>IFERROR(VLOOKUP(E85,Sheet1!$AO$3:$AU$87,3,0),0)</f>
        <v>0</v>
      </c>
      <c r="Q85">
        <f>IFERROR(VLOOKUP(E85,Sheet1!$AO$3:$AU$87,4,0),0)</f>
        <v>0</v>
      </c>
      <c r="R85">
        <f>IFERROR(VLOOKUP(E85,Sheet1!$AO$3:$AU$87,5,0),0)</f>
        <v>0</v>
      </c>
      <c r="S85">
        <f>IFERROR(VLOOKUP(E85,Sheet1!$AO$3:$AU$87,6,0),0)</f>
        <v>0</v>
      </c>
      <c r="T85">
        <f>IFERROR(VLOOKUP(E85,Sheet1!$AO$3:$AU$87,7,0),0)</f>
        <v>0</v>
      </c>
      <c r="W85">
        <f>IFERROR(VLOOKUP(E85,Sheet1!$AX$3:$BD$87,2,0),0)</f>
        <v>17</v>
      </c>
      <c r="X85">
        <f>IFERROR(VLOOKUP(E85,Sheet1!$AO$3:$AU$87,3,0),0)</f>
        <v>0</v>
      </c>
      <c r="Y85">
        <f>IFERROR(VLOOKUP(E85,Sheet1!$AO$3:$AU$87,4,0),0)</f>
        <v>0</v>
      </c>
      <c r="Z85">
        <f>IFERROR(VLOOKUP(E85,Sheet1!$AO$3:$AU$87,5,0),0)</f>
        <v>0</v>
      </c>
      <c r="AA85">
        <f>IFERROR(VLOOKUP(E85,Sheet1!$AO$3:$AU$87,6,0),0)</f>
        <v>0</v>
      </c>
      <c r="AB85">
        <f>IFERROR(VLOOKUP(E85,Sheet1!$AO$3:$AU$87,7,0),0)</f>
        <v>0</v>
      </c>
    </row>
    <row r="86" spans="1:28" x14ac:dyDescent="0.25">
      <c r="A86" s="9" t="s">
        <v>133</v>
      </c>
      <c r="B86" s="9" t="s">
        <v>145</v>
      </c>
      <c r="C86" s="9" t="s">
        <v>123</v>
      </c>
      <c r="D86" s="9" t="s">
        <v>119</v>
      </c>
      <c r="E86" s="9" t="s">
        <v>75</v>
      </c>
      <c r="F86" t="s">
        <v>248</v>
      </c>
      <c r="G86">
        <f>IFERROR(VLOOKUP(E86,Sheet1!$A$2:$B$85,2,0),0)</f>
        <v>114</v>
      </c>
      <c r="H86">
        <f>IFERROR(VLOOKUP(E86,Sheet1!$A$2:$G$85,3,0),0)</f>
        <v>28</v>
      </c>
      <c r="I86">
        <f>IFERROR(VLOOKUP(E86,Sheet1!$A$2:$G$85,4,0),0)</f>
        <v>22390.23</v>
      </c>
      <c r="J86">
        <f>IFERROR(VLOOKUP(E86,Sheet1!$A$2:$G$85,5,0),0)</f>
        <v>1026521.52</v>
      </c>
      <c r="K86">
        <f>IFERROR(VLOOKUP(E86,Sheet1!$A$2:$G$85,6,0),0)</f>
        <v>123</v>
      </c>
      <c r="L86">
        <f>IFERROR(VLOOKUP(E86,Sheet1!$A$2:$G$85,7,0),0)</f>
        <v>4266</v>
      </c>
      <c r="O86">
        <f>IFERROR(VLOOKUP(E86,Sheet1!$AO$3:$AU$87,2,0),0)</f>
        <v>114</v>
      </c>
      <c r="P86">
        <f>IFERROR(VLOOKUP(E86,Sheet1!$AO$3:$AU$87,3,0),0)</f>
        <v>0</v>
      </c>
      <c r="Q86">
        <f>IFERROR(VLOOKUP(E86,Sheet1!$AO$3:$AU$87,4,0),0)</f>
        <v>0</v>
      </c>
      <c r="R86">
        <f>IFERROR(VLOOKUP(E86,Sheet1!$AO$3:$AU$87,5,0),0)</f>
        <v>0</v>
      </c>
      <c r="S86">
        <f>IFERROR(VLOOKUP(E86,Sheet1!$AO$3:$AU$87,6,0),0)</f>
        <v>0</v>
      </c>
      <c r="T86">
        <f>IFERROR(VLOOKUP(E86,Sheet1!$AO$3:$AU$87,7,0),0)</f>
        <v>0</v>
      </c>
      <c r="W86">
        <f>IFERROR(VLOOKUP(E86,Sheet1!$AX$3:$BD$87,2,0),0)</f>
        <v>28</v>
      </c>
      <c r="X86">
        <f>IFERROR(VLOOKUP(E86,Sheet1!$AO$3:$AU$87,3,0),0)</f>
        <v>0</v>
      </c>
      <c r="Y86">
        <f>IFERROR(VLOOKUP(E86,Sheet1!$AO$3:$AU$87,4,0),0)</f>
        <v>0</v>
      </c>
      <c r="Z86">
        <f>IFERROR(VLOOKUP(E86,Sheet1!$AO$3:$AU$87,5,0),0)</f>
        <v>0</v>
      </c>
      <c r="AA86">
        <f>IFERROR(VLOOKUP(E86,Sheet1!$AO$3:$AU$87,6,0),0)</f>
        <v>0</v>
      </c>
      <c r="AB86">
        <f>IFERROR(VLOOKUP(E86,Sheet1!$AO$3:$AU$87,7,0),0)</f>
        <v>0</v>
      </c>
    </row>
    <row r="87" spans="1:28" x14ac:dyDescent="0.25">
      <c r="A87" s="9" t="s">
        <v>133</v>
      </c>
      <c r="B87" s="9" t="s">
        <v>249</v>
      </c>
      <c r="C87" s="9" t="s">
        <v>118</v>
      </c>
      <c r="D87" s="9" t="s">
        <v>119</v>
      </c>
      <c r="E87" s="9" t="s">
        <v>61</v>
      </c>
      <c r="F87" t="s">
        <v>250</v>
      </c>
      <c r="G87">
        <f>IFERROR(VLOOKUP(E87,Sheet1!$A$2:$B$85,2,0),0)</f>
        <v>58</v>
      </c>
      <c r="H87">
        <f>IFERROR(VLOOKUP(E87,Sheet1!$A$2:$G$85,3,0),0)</f>
        <v>16</v>
      </c>
      <c r="I87">
        <f>IFERROR(VLOOKUP(E87,Sheet1!$A$2:$G$85,4,0),0)</f>
        <v>19772.82</v>
      </c>
      <c r="J87">
        <f>IFERROR(VLOOKUP(E87,Sheet1!$A$2:$G$85,5,0),0)</f>
        <v>83926.53</v>
      </c>
      <c r="K87">
        <f>IFERROR(VLOOKUP(E87,Sheet1!$A$2:$G$85,6,0),0)</f>
        <v>60</v>
      </c>
      <c r="L87">
        <f>IFERROR(VLOOKUP(E87,Sheet1!$A$2:$G$85,7,0),0)</f>
        <v>431</v>
      </c>
      <c r="O87">
        <f>IFERROR(VLOOKUP(E87,Sheet1!$AO$3:$AU$87,2,0),0)</f>
        <v>58</v>
      </c>
      <c r="P87">
        <f>IFERROR(VLOOKUP(E87,Sheet1!$AO$3:$AU$87,3,0),0)</f>
        <v>0</v>
      </c>
      <c r="Q87">
        <f>IFERROR(VLOOKUP(E87,Sheet1!$AO$3:$AU$87,4,0),0)</f>
        <v>0</v>
      </c>
      <c r="R87">
        <f>IFERROR(VLOOKUP(E87,Sheet1!$AO$3:$AU$87,5,0),0)</f>
        <v>0</v>
      </c>
      <c r="S87">
        <f>IFERROR(VLOOKUP(E87,Sheet1!$AO$3:$AU$87,6,0),0)</f>
        <v>0</v>
      </c>
      <c r="T87">
        <f>IFERROR(VLOOKUP(E87,Sheet1!$AO$3:$AU$87,7,0),0)</f>
        <v>0</v>
      </c>
      <c r="W87">
        <f>IFERROR(VLOOKUP(E87,Sheet1!$AX$3:$BD$87,2,0),0)</f>
        <v>16</v>
      </c>
      <c r="X87">
        <f>IFERROR(VLOOKUP(E87,Sheet1!$AO$3:$AU$87,3,0),0)</f>
        <v>0</v>
      </c>
      <c r="Y87">
        <f>IFERROR(VLOOKUP(E87,Sheet1!$AO$3:$AU$87,4,0),0)</f>
        <v>0</v>
      </c>
      <c r="Z87">
        <f>IFERROR(VLOOKUP(E87,Sheet1!$AO$3:$AU$87,5,0),0)</f>
        <v>0</v>
      </c>
      <c r="AA87">
        <f>IFERROR(VLOOKUP(E87,Sheet1!$AO$3:$AU$87,6,0),0)</f>
        <v>0</v>
      </c>
      <c r="AB87">
        <f>IFERROR(VLOOKUP(E87,Sheet1!$AO$3:$AU$87,7,0),0)</f>
        <v>0</v>
      </c>
    </row>
    <row r="88" spans="1:28" x14ac:dyDescent="0.25">
      <c r="A88" s="9" t="s">
        <v>116</v>
      </c>
      <c r="B88" s="9" t="s">
        <v>117</v>
      </c>
      <c r="C88" s="9" t="s">
        <v>123</v>
      </c>
      <c r="D88" s="9" t="s">
        <v>119</v>
      </c>
      <c r="E88" s="9" t="s">
        <v>77</v>
      </c>
      <c r="F88" t="s">
        <v>251</v>
      </c>
      <c r="G88">
        <f>IFERROR(VLOOKUP(E88,Sheet1!$A$2:$B$85,2,0),0)</f>
        <v>24</v>
      </c>
      <c r="H88">
        <f>IFERROR(VLOOKUP(E88,Sheet1!$A$2:$G$85,3,0),0)</f>
        <v>2</v>
      </c>
      <c r="I88">
        <f>IFERROR(VLOOKUP(E88,Sheet1!$A$2:$G$85,4,0),0)</f>
        <v>3212.19</v>
      </c>
      <c r="J88">
        <f>IFERROR(VLOOKUP(E88,Sheet1!$A$2:$G$85,5,0),0)</f>
        <v>21014.240000000002</v>
      </c>
      <c r="K88">
        <f>IFERROR(VLOOKUP(E88,Sheet1!$A$2:$G$85,6,0),0)</f>
        <v>25</v>
      </c>
      <c r="L88">
        <f>IFERROR(VLOOKUP(E88,Sheet1!$A$2:$G$85,7,0),0)</f>
        <v>278</v>
      </c>
      <c r="O88">
        <f>IFERROR(VLOOKUP(E88,Sheet1!$AO$3:$AU$87,2,0),0)</f>
        <v>24</v>
      </c>
      <c r="P88">
        <f>IFERROR(VLOOKUP(E88,Sheet1!$AO$3:$AU$87,3,0),0)</f>
        <v>0</v>
      </c>
      <c r="Q88">
        <f>IFERROR(VLOOKUP(E88,Sheet1!$AO$3:$AU$87,4,0),0)</f>
        <v>0</v>
      </c>
      <c r="R88">
        <f>IFERROR(VLOOKUP(E88,Sheet1!$AO$3:$AU$87,5,0),0)</f>
        <v>0</v>
      </c>
      <c r="S88">
        <f>IFERROR(VLOOKUP(E88,Sheet1!$AO$3:$AU$87,6,0),0)</f>
        <v>0</v>
      </c>
      <c r="T88">
        <f>IFERROR(VLOOKUP(E88,Sheet1!$AO$3:$AU$87,7,0),0)</f>
        <v>0</v>
      </c>
      <c r="W88">
        <f>IFERROR(VLOOKUP(E88,Sheet1!$AX$3:$BD$87,2,0),0)</f>
        <v>2</v>
      </c>
      <c r="X88">
        <f>IFERROR(VLOOKUP(E88,Sheet1!$AO$3:$AU$87,3,0),0)</f>
        <v>0</v>
      </c>
      <c r="Y88">
        <f>IFERROR(VLOOKUP(E88,Sheet1!$AO$3:$AU$87,4,0),0)</f>
        <v>0</v>
      </c>
      <c r="Z88">
        <f>IFERROR(VLOOKUP(E88,Sheet1!$AO$3:$AU$87,5,0),0)</f>
        <v>0</v>
      </c>
      <c r="AA88">
        <f>IFERROR(VLOOKUP(E88,Sheet1!$AO$3:$AU$87,6,0),0)</f>
        <v>0</v>
      </c>
      <c r="AB88">
        <f>IFERROR(VLOOKUP(E88,Sheet1!$AO$3:$AU$87,7,0),0)</f>
        <v>0</v>
      </c>
    </row>
    <row r="89" spans="1:28" x14ac:dyDescent="0.25">
      <c r="A89" s="9" t="s">
        <v>116</v>
      </c>
      <c r="B89" s="9" t="s">
        <v>137</v>
      </c>
      <c r="C89" s="9" t="s">
        <v>123</v>
      </c>
      <c r="D89" s="9" t="s">
        <v>135</v>
      </c>
      <c r="E89" s="9" t="s">
        <v>70</v>
      </c>
      <c r="F89" t="s">
        <v>252</v>
      </c>
      <c r="G89">
        <f>IFERROR(VLOOKUP(E89,Sheet1!$A$2:$B$85,2,0),0)</f>
        <v>0</v>
      </c>
      <c r="H89">
        <f>IFERROR(VLOOKUP(E89,Sheet1!$A$2:$G$85,3,0),0)</f>
        <v>1</v>
      </c>
      <c r="I89" t="str">
        <f>IFERROR(VLOOKUP(E89,Sheet1!$A$2:$G$85,4,0),0)</f>
        <v>\N</v>
      </c>
      <c r="J89">
        <f>IFERROR(VLOOKUP(E89,Sheet1!$A$2:$G$85,5,0),0)</f>
        <v>15211.58</v>
      </c>
      <c r="K89" t="str">
        <f>IFERROR(VLOOKUP(E89,Sheet1!$A$2:$G$85,6,0),0)</f>
        <v>\N</v>
      </c>
      <c r="L89">
        <f>IFERROR(VLOOKUP(E89,Sheet1!$A$2:$G$85,7,0),0)</f>
        <v>53</v>
      </c>
      <c r="O89">
        <f>IFERROR(VLOOKUP(E89,Sheet1!$AO$3:$AU$87,2,0),0)</f>
        <v>0</v>
      </c>
      <c r="P89">
        <f>IFERROR(VLOOKUP(E89,Sheet1!$AO$3:$AU$87,3,0),0)</f>
        <v>0</v>
      </c>
      <c r="Q89">
        <f>IFERROR(VLOOKUP(E89,Sheet1!$AO$3:$AU$87,4,0),0)</f>
        <v>0</v>
      </c>
      <c r="R89">
        <f>IFERROR(VLOOKUP(E89,Sheet1!$AO$3:$AU$87,5,0),0)</f>
        <v>0</v>
      </c>
      <c r="S89">
        <f>IFERROR(VLOOKUP(E89,Sheet1!$AO$3:$AU$87,6,0),0)</f>
        <v>0</v>
      </c>
      <c r="T89">
        <f>IFERROR(VLOOKUP(E89,Sheet1!$AO$3:$AU$87,7,0),0)</f>
        <v>0</v>
      </c>
      <c r="W89">
        <f>IFERROR(VLOOKUP(E89,Sheet1!$AX$3:$BD$87,2,0),0)</f>
        <v>1</v>
      </c>
      <c r="X89">
        <f>IFERROR(VLOOKUP(E89,Sheet1!$AO$3:$AU$87,3,0),0)</f>
        <v>0</v>
      </c>
      <c r="Y89">
        <f>IFERROR(VLOOKUP(E89,Sheet1!$AO$3:$AU$87,4,0),0)</f>
        <v>0</v>
      </c>
      <c r="Z89">
        <f>IFERROR(VLOOKUP(E89,Sheet1!$AO$3:$AU$87,5,0),0)</f>
        <v>0</v>
      </c>
      <c r="AA89">
        <f>IFERROR(VLOOKUP(E89,Sheet1!$AO$3:$AU$87,6,0),0)</f>
        <v>0</v>
      </c>
      <c r="AB89">
        <f>IFERROR(VLOOKUP(E89,Sheet1!$AO$3:$AU$87,7,0),0)</f>
        <v>0</v>
      </c>
    </row>
    <row r="90" spans="1:28" x14ac:dyDescent="0.25">
      <c r="A90" s="9" t="s">
        <v>133</v>
      </c>
      <c r="B90" s="9" t="s">
        <v>145</v>
      </c>
      <c r="C90" s="9" t="s">
        <v>123</v>
      </c>
      <c r="D90" s="9" t="s">
        <v>119</v>
      </c>
      <c r="E90" s="9" t="s">
        <v>253</v>
      </c>
      <c r="F90" t="s">
        <v>254</v>
      </c>
      <c r="G90">
        <f>IFERROR(VLOOKUP(E90,Sheet1!$A$2:$B$85,2,0),0)</f>
        <v>0</v>
      </c>
      <c r="H90">
        <f>IFERROR(VLOOKUP(E90,Sheet1!$A$2:$G$85,3,0),0)</f>
        <v>0</v>
      </c>
      <c r="I90">
        <f>IFERROR(VLOOKUP(E90,Sheet1!$A$2:$G$85,4,0),0)</f>
        <v>0</v>
      </c>
      <c r="J90">
        <f>IFERROR(VLOOKUP(E90,Sheet1!$A$2:$G$85,5,0),0)</f>
        <v>0</v>
      </c>
      <c r="K90">
        <f>IFERROR(VLOOKUP(E90,Sheet1!$A$2:$G$85,6,0),0)</f>
        <v>0</v>
      </c>
      <c r="L90">
        <f>IFERROR(VLOOKUP(E90,Sheet1!$A$2:$G$85,7,0),0)</f>
        <v>0</v>
      </c>
      <c r="O90">
        <f>IFERROR(VLOOKUP(E90,Sheet1!$AO$3:$AU$87,2,0),0)</f>
        <v>0</v>
      </c>
      <c r="P90">
        <f>IFERROR(VLOOKUP(E90,Sheet1!$AO$3:$AU$87,3,0),0)</f>
        <v>0</v>
      </c>
      <c r="Q90">
        <f>IFERROR(VLOOKUP(E90,Sheet1!$AO$3:$AU$87,4,0),0)</f>
        <v>0</v>
      </c>
      <c r="R90">
        <f>IFERROR(VLOOKUP(E90,Sheet1!$AO$3:$AU$87,5,0),0)</f>
        <v>0</v>
      </c>
      <c r="S90">
        <f>IFERROR(VLOOKUP(E90,Sheet1!$AO$3:$AU$87,6,0),0)</f>
        <v>0</v>
      </c>
      <c r="T90">
        <f>IFERROR(VLOOKUP(E90,Sheet1!$AO$3:$AU$87,7,0),0)</f>
        <v>0</v>
      </c>
      <c r="W90">
        <f>IFERROR(VLOOKUP(E90,Sheet1!$AX$3:$BD$87,2,0),0)</f>
        <v>0</v>
      </c>
      <c r="X90">
        <f>IFERROR(VLOOKUP(E90,Sheet1!$AO$3:$AU$87,3,0),0)</f>
        <v>0</v>
      </c>
      <c r="Y90">
        <f>IFERROR(VLOOKUP(E90,Sheet1!$AO$3:$AU$87,4,0),0)</f>
        <v>0</v>
      </c>
      <c r="Z90">
        <f>IFERROR(VLOOKUP(E90,Sheet1!$AO$3:$AU$87,5,0),0)</f>
        <v>0</v>
      </c>
      <c r="AA90">
        <f>IFERROR(VLOOKUP(E90,Sheet1!$AO$3:$AU$87,6,0),0)</f>
        <v>0</v>
      </c>
      <c r="AB90">
        <f>IFERROR(VLOOKUP(E90,Sheet1!$AO$3:$AU$87,7,0),0)</f>
        <v>0</v>
      </c>
    </row>
    <row r="91" spans="1:28" x14ac:dyDescent="0.25">
      <c r="A91" s="9" t="s">
        <v>116</v>
      </c>
      <c r="B91" s="9" t="s">
        <v>186</v>
      </c>
      <c r="C91" s="9" t="s">
        <v>118</v>
      </c>
      <c r="D91" s="9" t="s">
        <v>119</v>
      </c>
      <c r="E91" s="9" t="s">
        <v>255</v>
      </c>
      <c r="F91" t="s">
        <v>256</v>
      </c>
      <c r="G91">
        <f>IFERROR(VLOOKUP(E91,Sheet1!$A$2:$B$85,2,0),0)</f>
        <v>0</v>
      </c>
      <c r="H91">
        <f>IFERROR(VLOOKUP(E91,Sheet1!$A$2:$G$85,3,0),0)</f>
        <v>0</v>
      </c>
      <c r="I91">
        <f>IFERROR(VLOOKUP(E91,Sheet1!$A$2:$G$85,4,0),0)</f>
        <v>0</v>
      </c>
      <c r="J91">
        <f>IFERROR(VLOOKUP(E91,Sheet1!$A$2:$G$85,5,0),0)</f>
        <v>0</v>
      </c>
      <c r="K91">
        <f>IFERROR(VLOOKUP(E91,Sheet1!$A$2:$G$85,6,0),0)</f>
        <v>0</v>
      </c>
      <c r="L91">
        <f>IFERROR(VLOOKUP(E91,Sheet1!$A$2:$G$85,7,0),0)</f>
        <v>0</v>
      </c>
      <c r="O91">
        <f>IFERROR(VLOOKUP(E91,Sheet1!$AO$3:$AU$87,2,0),0)</f>
        <v>0</v>
      </c>
      <c r="P91">
        <f>IFERROR(VLOOKUP(E91,Sheet1!$AO$3:$AU$87,3,0),0)</f>
        <v>0</v>
      </c>
      <c r="Q91">
        <f>IFERROR(VLOOKUP(E91,Sheet1!$AO$3:$AU$87,4,0),0)</f>
        <v>0</v>
      </c>
      <c r="R91">
        <f>IFERROR(VLOOKUP(E91,Sheet1!$AO$3:$AU$87,5,0),0)</f>
        <v>0</v>
      </c>
      <c r="S91">
        <f>IFERROR(VLOOKUP(E91,Sheet1!$AO$3:$AU$87,6,0),0)</f>
        <v>0</v>
      </c>
      <c r="T91">
        <f>IFERROR(VLOOKUP(E91,Sheet1!$AO$3:$AU$87,7,0),0)</f>
        <v>0</v>
      </c>
      <c r="W91">
        <f>IFERROR(VLOOKUP(E91,Sheet1!$AX$3:$BD$87,2,0),0)</f>
        <v>0</v>
      </c>
      <c r="X91">
        <f>IFERROR(VLOOKUP(E91,Sheet1!$AO$3:$AU$87,3,0),0)</f>
        <v>0</v>
      </c>
      <c r="Y91">
        <f>IFERROR(VLOOKUP(E91,Sheet1!$AO$3:$AU$87,4,0),0)</f>
        <v>0</v>
      </c>
      <c r="Z91">
        <f>IFERROR(VLOOKUP(E91,Sheet1!$AO$3:$AU$87,5,0),0)</f>
        <v>0</v>
      </c>
      <c r="AA91">
        <f>IFERROR(VLOOKUP(E91,Sheet1!$AO$3:$AU$87,6,0),0)</f>
        <v>0</v>
      </c>
      <c r="AB91">
        <f>IFERROR(VLOOKUP(E91,Sheet1!$AO$3:$AU$87,7,0),0)</f>
        <v>0</v>
      </c>
    </row>
    <row r="92" spans="1:28" x14ac:dyDescent="0.25">
      <c r="A92" s="9" t="s">
        <v>121</v>
      </c>
      <c r="B92" s="9" t="s">
        <v>130</v>
      </c>
      <c r="C92" s="9" t="s">
        <v>118</v>
      </c>
      <c r="D92" s="9" t="s">
        <v>119</v>
      </c>
      <c r="E92" s="9" t="s">
        <v>257</v>
      </c>
      <c r="F92" t="s">
        <v>258</v>
      </c>
      <c r="G92">
        <f>IFERROR(VLOOKUP(E92,Sheet1!$A$2:$B$85,2,0),0)</f>
        <v>0</v>
      </c>
      <c r="H92">
        <f>IFERROR(VLOOKUP(E92,Sheet1!$A$2:$G$85,3,0),0)</f>
        <v>0</v>
      </c>
      <c r="I92">
        <f>IFERROR(VLOOKUP(E92,Sheet1!$A$2:$G$85,4,0),0)</f>
        <v>0</v>
      </c>
      <c r="J92">
        <f>IFERROR(VLOOKUP(E92,Sheet1!$A$2:$G$85,5,0),0)</f>
        <v>0</v>
      </c>
      <c r="K92">
        <f>IFERROR(VLOOKUP(E92,Sheet1!$A$2:$G$85,6,0),0)</f>
        <v>0</v>
      </c>
      <c r="L92">
        <f>IFERROR(VLOOKUP(E92,Sheet1!$A$2:$G$85,7,0),0)</f>
        <v>0</v>
      </c>
      <c r="O92">
        <f>IFERROR(VLOOKUP(E92,Sheet1!$AO$3:$AU$87,2,0),0)</f>
        <v>0</v>
      </c>
      <c r="P92">
        <f>IFERROR(VLOOKUP(E92,Sheet1!$AO$3:$AU$87,3,0),0)</f>
        <v>0</v>
      </c>
      <c r="Q92">
        <f>IFERROR(VLOOKUP(E92,Sheet1!$AO$3:$AU$87,4,0),0)</f>
        <v>0</v>
      </c>
      <c r="R92">
        <f>IFERROR(VLOOKUP(E92,Sheet1!$AO$3:$AU$87,5,0),0)</f>
        <v>0</v>
      </c>
      <c r="S92">
        <f>IFERROR(VLOOKUP(E92,Sheet1!$AO$3:$AU$87,6,0),0)</f>
        <v>0</v>
      </c>
      <c r="T92">
        <f>IFERROR(VLOOKUP(E92,Sheet1!$AO$3:$AU$87,7,0),0)</f>
        <v>0</v>
      </c>
      <c r="W92">
        <f>IFERROR(VLOOKUP(E92,Sheet1!$AX$3:$BD$87,2,0),0)</f>
        <v>0</v>
      </c>
      <c r="X92">
        <f>IFERROR(VLOOKUP(E92,Sheet1!$AO$3:$AU$87,3,0),0)</f>
        <v>0</v>
      </c>
      <c r="Y92">
        <f>IFERROR(VLOOKUP(E92,Sheet1!$AO$3:$AU$87,4,0),0)</f>
        <v>0</v>
      </c>
      <c r="Z92">
        <f>IFERROR(VLOOKUP(E92,Sheet1!$AO$3:$AU$87,5,0),0)</f>
        <v>0</v>
      </c>
      <c r="AA92">
        <f>IFERROR(VLOOKUP(E92,Sheet1!$AO$3:$AU$87,6,0),0)</f>
        <v>0</v>
      </c>
      <c r="AB92">
        <f>IFERROR(VLOOKUP(E92,Sheet1!$AO$3:$AU$87,7,0),0)</f>
        <v>0</v>
      </c>
    </row>
    <row r="93" spans="1:28" x14ac:dyDescent="0.25">
      <c r="A93" s="9" t="s">
        <v>147</v>
      </c>
      <c r="B93" s="9" t="s">
        <v>259</v>
      </c>
      <c r="C93" s="9" t="s">
        <v>226</v>
      </c>
      <c r="D93" s="9" t="s">
        <v>119</v>
      </c>
      <c r="E93" s="9" t="s">
        <v>260</v>
      </c>
      <c r="F93" t="s">
        <v>261</v>
      </c>
      <c r="G93">
        <f>IFERROR(VLOOKUP(E93,Sheet1!$A$2:$B$85,2,0),0)</f>
        <v>0</v>
      </c>
      <c r="H93">
        <f>IFERROR(VLOOKUP(E93,Sheet1!$A$2:$G$85,3,0),0)</f>
        <v>0</v>
      </c>
      <c r="I93">
        <f>IFERROR(VLOOKUP(E93,Sheet1!$A$2:$G$85,4,0),0)</f>
        <v>0</v>
      </c>
      <c r="J93">
        <f>IFERROR(VLOOKUP(E93,Sheet1!$A$2:$G$85,5,0),0)</f>
        <v>0</v>
      </c>
      <c r="K93">
        <f>IFERROR(VLOOKUP(E93,Sheet1!$A$2:$G$85,6,0),0)</f>
        <v>0</v>
      </c>
      <c r="L93">
        <f>IFERROR(VLOOKUP(E93,Sheet1!$A$2:$G$85,7,0),0)</f>
        <v>0</v>
      </c>
      <c r="O93">
        <f>IFERROR(VLOOKUP(E93,Sheet1!$AO$3:$AU$87,2,0),0)</f>
        <v>0</v>
      </c>
      <c r="P93">
        <f>IFERROR(VLOOKUP(E93,Sheet1!$AO$3:$AU$87,3,0),0)</f>
        <v>0</v>
      </c>
      <c r="Q93">
        <f>IFERROR(VLOOKUP(E93,Sheet1!$AO$3:$AU$87,4,0),0)</f>
        <v>0</v>
      </c>
      <c r="R93">
        <f>IFERROR(VLOOKUP(E93,Sheet1!$AO$3:$AU$87,5,0),0)</f>
        <v>0</v>
      </c>
      <c r="S93">
        <f>IFERROR(VLOOKUP(E93,Sheet1!$AO$3:$AU$87,6,0),0)</f>
        <v>0</v>
      </c>
      <c r="T93">
        <f>IFERROR(VLOOKUP(E93,Sheet1!$AO$3:$AU$87,7,0),0)</f>
        <v>0</v>
      </c>
      <c r="W93">
        <f>IFERROR(VLOOKUP(E93,Sheet1!$AX$3:$BD$87,2,0),0)</f>
        <v>0</v>
      </c>
      <c r="X93">
        <f>IFERROR(VLOOKUP(E93,Sheet1!$AO$3:$AU$87,3,0),0)</f>
        <v>0</v>
      </c>
      <c r="Y93">
        <f>IFERROR(VLOOKUP(E93,Sheet1!$AO$3:$AU$87,4,0),0)</f>
        <v>0</v>
      </c>
      <c r="Z93">
        <f>IFERROR(VLOOKUP(E93,Sheet1!$AO$3:$AU$87,5,0),0)</f>
        <v>0</v>
      </c>
      <c r="AA93">
        <f>IFERROR(VLOOKUP(E93,Sheet1!$AO$3:$AU$87,6,0),0)</f>
        <v>0</v>
      </c>
      <c r="AB93">
        <f>IFERROR(VLOOKUP(E93,Sheet1!$AO$3:$AU$87,7,0),0)</f>
        <v>0</v>
      </c>
    </row>
    <row r="94" spans="1:28" x14ac:dyDescent="0.25">
      <c r="A94" s="9" t="s">
        <v>147</v>
      </c>
      <c r="B94" s="9" t="s">
        <v>214</v>
      </c>
      <c r="C94" s="9" t="s">
        <v>118</v>
      </c>
      <c r="D94" s="9" t="s">
        <v>119</v>
      </c>
      <c r="E94" s="9" t="s">
        <v>262</v>
      </c>
      <c r="F94" t="s">
        <v>263</v>
      </c>
      <c r="G94">
        <f>IFERROR(VLOOKUP(E94,Sheet1!$A$2:$B$85,2,0),0)</f>
        <v>0</v>
      </c>
      <c r="H94">
        <f>IFERROR(VLOOKUP(E94,Sheet1!$A$2:$G$85,3,0),0)</f>
        <v>0</v>
      </c>
      <c r="I94">
        <f>IFERROR(VLOOKUP(E94,Sheet1!$A$2:$G$85,4,0),0)</f>
        <v>0</v>
      </c>
      <c r="J94">
        <f>IFERROR(VLOOKUP(E94,Sheet1!$A$2:$G$85,5,0),0)</f>
        <v>0</v>
      </c>
      <c r="K94">
        <f>IFERROR(VLOOKUP(E94,Sheet1!$A$2:$G$85,6,0),0)</f>
        <v>0</v>
      </c>
      <c r="L94">
        <f>IFERROR(VLOOKUP(E94,Sheet1!$A$2:$G$85,7,0),0)</f>
        <v>0</v>
      </c>
      <c r="O94">
        <f>IFERROR(VLOOKUP(E94,Sheet1!$AO$3:$AU$87,2,0),0)</f>
        <v>0</v>
      </c>
      <c r="P94">
        <f>IFERROR(VLOOKUP(E94,Sheet1!$AO$3:$AU$87,3,0),0)</f>
        <v>0</v>
      </c>
      <c r="Q94">
        <f>IFERROR(VLOOKUP(E94,Sheet1!$AO$3:$AU$87,4,0),0)</f>
        <v>0</v>
      </c>
      <c r="R94">
        <f>IFERROR(VLOOKUP(E94,Sheet1!$AO$3:$AU$87,5,0),0)</f>
        <v>0</v>
      </c>
      <c r="S94">
        <f>IFERROR(VLOOKUP(E94,Sheet1!$AO$3:$AU$87,6,0),0)</f>
        <v>0</v>
      </c>
      <c r="T94">
        <f>IFERROR(VLOOKUP(E94,Sheet1!$AO$3:$AU$87,7,0),0)</f>
        <v>0</v>
      </c>
      <c r="W94">
        <f>IFERROR(VLOOKUP(E94,Sheet1!$AX$3:$BD$87,2,0),0)</f>
        <v>0</v>
      </c>
      <c r="X94">
        <f>IFERROR(VLOOKUP(E94,Sheet1!$AO$3:$AU$87,3,0),0)</f>
        <v>0</v>
      </c>
      <c r="Y94">
        <f>IFERROR(VLOOKUP(E94,Sheet1!$AO$3:$AU$87,4,0),0)</f>
        <v>0</v>
      </c>
      <c r="Z94">
        <f>IFERROR(VLOOKUP(E94,Sheet1!$AO$3:$AU$87,5,0),0)</f>
        <v>0</v>
      </c>
      <c r="AA94">
        <f>IFERROR(VLOOKUP(E94,Sheet1!$AO$3:$AU$87,6,0),0)</f>
        <v>0</v>
      </c>
      <c r="AB94">
        <f>IFERROR(VLOOKUP(E94,Sheet1!$AO$3:$AU$87,7,0),0)</f>
        <v>0</v>
      </c>
    </row>
    <row r="95" spans="1:28" x14ac:dyDescent="0.25">
      <c r="A95" s="9" t="s">
        <v>147</v>
      </c>
      <c r="B95" s="9" t="s">
        <v>264</v>
      </c>
      <c r="C95" s="9" t="s">
        <v>123</v>
      </c>
      <c r="D95" s="9" t="s">
        <v>119</v>
      </c>
      <c r="E95" s="9" t="s">
        <v>265</v>
      </c>
      <c r="F95" t="s">
        <v>266</v>
      </c>
      <c r="G95">
        <f>IFERROR(VLOOKUP(E95,Sheet1!$A$2:$B$85,2,0),0)</f>
        <v>0</v>
      </c>
      <c r="H95">
        <f>IFERROR(VLOOKUP(E95,Sheet1!$A$2:$G$85,3,0),0)</f>
        <v>0</v>
      </c>
      <c r="I95">
        <f>IFERROR(VLOOKUP(E95,Sheet1!$A$2:$G$85,4,0),0)</f>
        <v>0</v>
      </c>
      <c r="J95">
        <f>IFERROR(VLOOKUP(E95,Sheet1!$A$2:$G$85,5,0),0)</f>
        <v>0</v>
      </c>
      <c r="K95">
        <f>IFERROR(VLOOKUP(E95,Sheet1!$A$2:$G$85,6,0),0)</f>
        <v>0</v>
      </c>
      <c r="L95">
        <f>IFERROR(VLOOKUP(E95,Sheet1!$A$2:$G$85,7,0),0)</f>
        <v>0</v>
      </c>
      <c r="O95">
        <f>IFERROR(VLOOKUP(E95,Sheet1!$AO$3:$AU$87,2,0),0)</f>
        <v>0</v>
      </c>
      <c r="P95">
        <f>IFERROR(VLOOKUP(E95,Sheet1!$AO$3:$AU$87,3,0),0)</f>
        <v>0</v>
      </c>
      <c r="Q95">
        <f>IFERROR(VLOOKUP(E95,Sheet1!$AO$3:$AU$87,4,0),0)</f>
        <v>0</v>
      </c>
      <c r="R95">
        <f>IFERROR(VLOOKUP(E95,Sheet1!$AO$3:$AU$87,5,0),0)</f>
        <v>0</v>
      </c>
      <c r="S95">
        <f>IFERROR(VLOOKUP(E95,Sheet1!$AO$3:$AU$87,6,0),0)</f>
        <v>0</v>
      </c>
      <c r="T95">
        <f>IFERROR(VLOOKUP(E95,Sheet1!$AO$3:$AU$87,7,0),0)</f>
        <v>0</v>
      </c>
      <c r="W95">
        <f>IFERROR(VLOOKUP(E95,Sheet1!$AX$3:$BD$87,2,0),0)</f>
        <v>0</v>
      </c>
      <c r="X95">
        <f>IFERROR(VLOOKUP(E95,Sheet1!$AO$3:$AU$87,3,0),0)</f>
        <v>0</v>
      </c>
      <c r="Y95">
        <f>IFERROR(VLOOKUP(E95,Sheet1!$AO$3:$AU$87,4,0),0)</f>
        <v>0</v>
      </c>
      <c r="Z95">
        <f>IFERROR(VLOOKUP(E95,Sheet1!$AO$3:$AU$87,5,0),0)</f>
        <v>0</v>
      </c>
      <c r="AA95">
        <f>IFERROR(VLOOKUP(E95,Sheet1!$AO$3:$AU$87,6,0),0)</f>
        <v>0</v>
      </c>
      <c r="AB95">
        <f>IFERROR(VLOOKUP(E95,Sheet1!$AO$3:$AU$87,7,0),0)</f>
        <v>0</v>
      </c>
    </row>
    <row r="96" spans="1:28" x14ac:dyDescent="0.25">
      <c r="A96" s="9" t="s">
        <v>116</v>
      </c>
      <c r="B96" s="9" t="s">
        <v>186</v>
      </c>
      <c r="C96" s="9" t="s">
        <v>118</v>
      </c>
      <c r="D96" s="9" t="s">
        <v>119</v>
      </c>
      <c r="E96" s="9" t="s">
        <v>267</v>
      </c>
      <c r="F96" t="s">
        <v>268</v>
      </c>
      <c r="G96">
        <f>IFERROR(VLOOKUP(E96,Sheet1!$A$2:$B$85,2,0),0)</f>
        <v>0</v>
      </c>
      <c r="H96">
        <f>IFERROR(VLOOKUP(E96,Sheet1!$A$2:$G$85,3,0),0)</f>
        <v>0</v>
      </c>
      <c r="I96">
        <f>IFERROR(VLOOKUP(E96,Sheet1!$A$2:$G$85,4,0),0)</f>
        <v>0</v>
      </c>
      <c r="J96">
        <f>IFERROR(VLOOKUP(E96,Sheet1!$A$2:$G$85,5,0),0)</f>
        <v>0</v>
      </c>
      <c r="K96">
        <f>IFERROR(VLOOKUP(E96,Sheet1!$A$2:$G$85,6,0),0)</f>
        <v>0</v>
      </c>
      <c r="L96">
        <f>IFERROR(VLOOKUP(E96,Sheet1!$A$2:$G$85,7,0),0)</f>
        <v>0</v>
      </c>
      <c r="O96">
        <f>IFERROR(VLOOKUP(E96,Sheet1!$AO$3:$AU$87,2,0),0)</f>
        <v>0</v>
      </c>
      <c r="P96">
        <f>IFERROR(VLOOKUP(E96,Sheet1!$AO$3:$AU$87,3,0),0)</f>
        <v>0</v>
      </c>
      <c r="Q96">
        <f>IFERROR(VLOOKUP(E96,Sheet1!$AO$3:$AU$87,4,0),0)</f>
        <v>0</v>
      </c>
      <c r="R96">
        <f>IFERROR(VLOOKUP(E96,Sheet1!$AO$3:$AU$87,5,0),0)</f>
        <v>0</v>
      </c>
      <c r="S96">
        <f>IFERROR(VLOOKUP(E96,Sheet1!$AO$3:$AU$87,6,0),0)</f>
        <v>0</v>
      </c>
      <c r="T96">
        <f>IFERROR(VLOOKUP(E96,Sheet1!$AO$3:$AU$87,7,0),0)</f>
        <v>0</v>
      </c>
      <c r="W96">
        <f>IFERROR(VLOOKUP(E96,Sheet1!$AX$3:$BD$87,2,0),0)</f>
        <v>0</v>
      </c>
      <c r="X96">
        <f>IFERROR(VLOOKUP(E96,Sheet1!$AO$3:$AU$87,3,0),0)</f>
        <v>0</v>
      </c>
      <c r="Y96">
        <f>IFERROR(VLOOKUP(E96,Sheet1!$AO$3:$AU$87,4,0),0)</f>
        <v>0</v>
      </c>
      <c r="Z96">
        <f>IFERROR(VLOOKUP(E96,Sheet1!$AO$3:$AU$87,5,0),0)</f>
        <v>0</v>
      </c>
      <c r="AA96">
        <f>IFERROR(VLOOKUP(E96,Sheet1!$AO$3:$AU$87,6,0),0)</f>
        <v>0</v>
      </c>
      <c r="AB96">
        <f>IFERROR(VLOOKUP(E96,Sheet1!$AO$3:$AU$87,7,0),0)</f>
        <v>0</v>
      </c>
    </row>
    <row r="97" spans="1:28" x14ac:dyDescent="0.25">
      <c r="A97" s="9" t="s">
        <v>147</v>
      </c>
      <c r="B97" s="9" t="s">
        <v>264</v>
      </c>
      <c r="C97" s="9" t="s">
        <v>118</v>
      </c>
      <c r="D97" s="9" t="s">
        <v>119</v>
      </c>
      <c r="E97" s="9" t="s">
        <v>269</v>
      </c>
      <c r="F97" t="s">
        <v>270</v>
      </c>
      <c r="G97">
        <f>IFERROR(VLOOKUP(E97,Sheet1!$A$2:$B$85,2,0),0)</f>
        <v>0</v>
      </c>
      <c r="H97">
        <f>IFERROR(VLOOKUP(E97,Sheet1!$A$2:$G$85,3,0),0)</f>
        <v>0</v>
      </c>
      <c r="I97">
        <f>IFERROR(VLOOKUP(E97,Sheet1!$A$2:$G$85,4,0),0)</f>
        <v>0</v>
      </c>
      <c r="J97">
        <f>IFERROR(VLOOKUP(E97,Sheet1!$A$2:$G$85,5,0),0)</f>
        <v>0</v>
      </c>
      <c r="K97">
        <f>IFERROR(VLOOKUP(E97,Sheet1!$A$2:$G$85,6,0),0)</f>
        <v>0</v>
      </c>
      <c r="L97">
        <f>IFERROR(VLOOKUP(E97,Sheet1!$A$2:$G$85,7,0),0)</f>
        <v>0</v>
      </c>
      <c r="O97">
        <f>IFERROR(VLOOKUP(E97,Sheet1!$AO$3:$AU$87,2,0),0)</f>
        <v>0</v>
      </c>
      <c r="P97">
        <f>IFERROR(VLOOKUP(E97,Sheet1!$AO$3:$AU$87,3,0),0)</f>
        <v>0</v>
      </c>
      <c r="Q97">
        <f>IFERROR(VLOOKUP(E97,Sheet1!$AO$3:$AU$87,4,0),0)</f>
        <v>0</v>
      </c>
      <c r="R97">
        <f>IFERROR(VLOOKUP(E97,Sheet1!$AO$3:$AU$87,5,0),0)</f>
        <v>0</v>
      </c>
      <c r="S97">
        <f>IFERROR(VLOOKUP(E97,Sheet1!$AO$3:$AU$87,6,0),0)</f>
        <v>0</v>
      </c>
      <c r="T97">
        <f>IFERROR(VLOOKUP(E97,Sheet1!$AO$3:$AU$87,7,0),0)</f>
        <v>0</v>
      </c>
      <c r="W97">
        <f>IFERROR(VLOOKUP(E97,Sheet1!$AX$3:$BD$87,2,0),0)</f>
        <v>0</v>
      </c>
      <c r="X97">
        <f>IFERROR(VLOOKUP(E97,Sheet1!$AO$3:$AU$87,3,0),0)</f>
        <v>0</v>
      </c>
      <c r="Y97">
        <f>IFERROR(VLOOKUP(E97,Sheet1!$AO$3:$AU$87,4,0),0)</f>
        <v>0</v>
      </c>
      <c r="Z97">
        <f>IFERROR(VLOOKUP(E97,Sheet1!$AO$3:$AU$87,5,0),0)</f>
        <v>0</v>
      </c>
      <c r="AA97">
        <f>IFERROR(VLOOKUP(E97,Sheet1!$AO$3:$AU$87,6,0),0)</f>
        <v>0</v>
      </c>
      <c r="AB97">
        <f>IFERROR(VLOOKUP(E97,Sheet1!$AO$3:$AU$87,7,0),0)</f>
        <v>0</v>
      </c>
    </row>
    <row r="98" spans="1:28" x14ac:dyDescent="0.25">
      <c r="A98" s="9" t="s">
        <v>116</v>
      </c>
      <c r="B98" s="9" t="s">
        <v>186</v>
      </c>
      <c r="C98" s="9" t="s">
        <v>118</v>
      </c>
      <c r="D98" s="9" t="s">
        <v>119</v>
      </c>
      <c r="E98" s="9" t="s">
        <v>271</v>
      </c>
      <c r="F98" t="s">
        <v>272</v>
      </c>
      <c r="G98">
        <f>IFERROR(VLOOKUP(E98,Sheet1!$A$2:$B$85,2,0),0)</f>
        <v>0</v>
      </c>
      <c r="H98">
        <f>IFERROR(VLOOKUP(E98,Sheet1!$A$2:$G$85,3,0),0)</f>
        <v>0</v>
      </c>
      <c r="I98">
        <f>IFERROR(VLOOKUP(E98,Sheet1!$A$2:$G$85,4,0),0)</f>
        <v>0</v>
      </c>
      <c r="J98">
        <f>IFERROR(VLOOKUP(E98,Sheet1!$A$2:$G$85,5,0),0)</f>
        <v>0</v>
      </c>
      <c r="K98">
        <f>IFERROR(VLOOKUP(E98,Sheet1!$A$2:$G$85,6,0),0)</f>
        <v>0</v>
      </c>
      <c r="L98">
        <f>IFERROR(VLOOKUP(E98,Sheet1!$A$2:$G$85,7,0),0)</f>
        <v>0</v>
      </c>
      <c r="O98">
        <f>IFERROR(VLOOKUP(E98,Sheet1!$AO$3:$AU$87,2,0),0)</f>
        <v>0</v>
      </c>
      <c r="P98">
        <f>IFERROR(VLOOKUP(E98,Sheet1!$AO$3:$AU$87,3,0),0)</f>
        <v>0</v>
      </c>
      <c r="Q98">
        <f>IFERROR(VLOOKUP(E98,Sheet1!$AO$3:$AU$87,4,0),0)</f>
        <v>0</v>
      </c>
      <c r="R98">
        <f>IFERROR(VLOOKUP(E98,Sheet1!$AO$3:$AU$87,5,0),0)</f>
        <v>0</v>
      </c>
      <c r="S98">
        <f>IFERROR(VLOOKUP(E98,Sheet1!$AO$3:$AU$87,6,0),0)</f>
        <v>0</v>
      </c>
      <c r="T98">
        <f>IFERROR(VLOOKUP(E98,Sheet1!$AO$3:$AU$87,7,0),0)</f>
        <v>0</v>
      </c>
      <c r="W98">
        <f>IFERROR(VLOOKUP(E98,Sheet1!$AX$3:$BD$87,2,0),0)</f>
        <v>0</v>
      </c>
      <c r="X98">
        <f>IFERROR(VLOOKUP(E98,Sheet1!$AO$3:$AU$87,3,0),0)</f>
        <v>0</v>
      </c>
      <c r="Y98">
        <f>IFERROR(VLOOKUP(E98,Sheet1!$AO$3:$AU$87,4,0),0)</f>
        <v>0</v>
      </c>
      <c r="Z98">
        <f>IFERROR(VLOOKUP(E98,Sheet1!$AO$3:$AU$87,5,0),0)</f>
        <v>0</v>
      </c>
      <c r="AA98">
        <f>IFERROR(VLOOKUP(E98,Sheet1!$AO$3:$AU$87,6,0),0)</f>
        <v>0</v>
      </c>
      <c r="AB98">
        <f>IFERROR(VLOOKUP(E98,Sheet1!$AO$3:$AU$87,7,0),0)</f>
        <v>0</v>
      </c>
    </row>
    <row r="99" spans="1:28" x14ac:dyDescent="0.25">
      <c r="A99" s="9" t="s">
        <v>116</v>
      </c>
      <c r="B99" s="9" t="s">
        <v>137</v>
      </c>
      <c r="C99" s="9" t="s">
        <v>118</v>
      </c>
      <c r="D99" s="9" t="s">
        <v>119</v>
      </c>
      <c r="E99" s="9" t="s">
        <v>273</v>
      </c>
      <c r="F99" t="s">
        <v>274</v>
      </c>
      <c r="G99">
        <f>IFERROR(VLOOKUP(E99,Sheet1!$A$2:$B$85,2,0),0)</f>
        <v>0</v>
      </c>
      <c r="H99">
        <f>IFERROR(VLOOKUP(E99,Sheet1!$A$2:$G$85,3,0),0)</f>
        <v>0</v>
      </c>
      <c r="I99">
        <f>IFERROR(VLOOKUP(E99,Sheet1!$A$2:$G$85,4,0),0)</f>
        <v>0</v>
      </c>
      <c r="J99">
        <f>IFERROR(VLOOKUP(E99,Sheet1!$A$2:$G$85,5,0),0)</f>
        <v>0</v>
      </c>
      <c r="K99">
        <f>IFERROR(VLOOKUP(E99,Sheet1!$A$2:$G$85,6,0),0)</f>
        <v>0</v>
      </c>
      <c r="L99">
        <f>IFERROR(VLOOKUP(E99,Sheet1!$A$2:$G$85,7,0),0)</f>
        <v>0</v>
      </c>
      <c r="O99">
        <f>IFERROR(VLOOKUP(E99,Sheet1!$AO$3:$AU$87,2,0),0)</f>
        <v>0</v>
      </c>
      <c r="P99">
        <f>IFERROR(VLOOKUP(E99,Sheet1!$AO$3:$AU$87,3,0),0)</f>
        <v>0</v>
      </c>
      <c r="Q99">
        <f>IFERROR(VLOOKUP(E99,Sheet1!$AO$3:$AU$87,4,0),0)</f>
        <v>0</v>
      </c>
      <c r="R99">
        <f>IFERROR(VLOOKUP(E99,Sheet1!$AO$3:$AU$87,5,0),0)</f>
        <v>0</v>
      </c>
      <c r="S99">
        <f>IFERROR(VLOOKUP(E99,Sheet1!$AO$3:$AU$87,6,0),0)</f>
        <v>0</v>
      </c>
      <c r="T99">
        <f>IFERROR(VLOOKUP(E99,Sheet1!$AO$3:$AU$87,7,0),0)</f>
        <v>0</v>
      </c>
      <c r="W99">
        <f>IFERROR(VLOOKUP(E99,Sheet1!$AX$3:$BD$87,2,0),0)</f>
        <v>0</v>
      </c>
      <c r="X99">
        <f>IFERROR(VLOOKUP(E99,Sheet1!$AO$3:$AU$87,3,0),0)</f>
        <v>0</v>
      </c>
      <c r="Y99">
        <f>IFERROR(VLOOKUP(E99,Sheet1!$AO$3:$AU$87,4,0),0)</f>
        <v>0</v>
      </c>
      <c r="Z99">
        <f>IFERROR(VLOOKUP(E99,Sheet1!$AO$3:$AU$87,5,0),0)</f>
        <v>0</v>
      </c>
      <c r="AA99">
        <f>IFERROR(VLOOKUP(E99,Sheet1!$AO$3:$AU$87,6,0),0)</f>
        <v>0</v>
      </c>
      <c r="AB99">
        <f>IFERROR(VLOOKUP(E99,Sheet1!$AO$3:$AU$87,7,0),0)</f>
        <v>0</v>
      </c>
    </row>
    <row r="100" spans="1:28" x14ac:dyDescent="0.25">
      <c r="A100" s="9" t="s">
        <v>121</v>
      </c>
      <c r="B100" s="9" t="s">
        <v>275</v>
      </c>
      <c r="C100" s="9" t="s">
        <v>123</v>
      </c>
      <c r="D100" s="9" t="s">
        <v>119</v>
      </c>
      <c r="E100" s="9" t="s">
        <v>276</v>
      </c>
      <c r="F100" t="s">
        <v>277</v>
      </c>
      <c r="G100">
        <f>IFERROR(VLOOKUP(E100,Sheet1!$A$2:$B$85,2,0),0)</f>
        <v>0</v>
      </c>
      <c r="H100">
        <f>IFERROR(VLOOKUP(E100,Sheet1!$A$2:$G$85,3,0),0)</f>
        <v>0</v>
      </c>
      <c r="I100">
        <f>IFERROR(VLOOKUP(E100,Sheet1!$A$2:$G$85,4,0),0)</f>
        <v>0</v>
      </c>
      <c r="J100">
        <f>IFERROR(VLOOKUP(E100,Sheet1!$A$2:$G$85,5,0),0)</f>
        <v>0</v>
      </c>
      <c r="K100">
        <f>IFERROR(VLOOKUP(E100,Sheet1!$A$2:$G$85,6,0),0)</f>
        <v>0</v>
      </c>
      <c r="L100">
        <f>IFERROR(VLOOKUP(E100,Sheet1!$A$2:$G$85,7,0),0)</f>
        <v>0</v>
      </c>
      <c r="O100">
        <f>IFERROR(VLOOKUP(E100,Sheet1!$AO$3:$AU$87,2,0),0)</f>
        <v>0</v>
      </c>
      <c r="P100">
        <f>IFERROR(VLOOKUP(E100,Sheet1!$AO$3:$AU$87,3,0),0)</f>
        <v>0</v>
      </c>
      <c r="Q100">
        <f>IFERROR(VLOOKUP(E100,Sheet1!$AO$3:$AU$87,4,0),0)</f>
        <v>0</v>
      </c>
      <c r="R100">
        <f>IFERROR(VLOOKUP(E100,Sheet1!$AO$3:$AU$87,5,0),0)</f>
        <v>0</v>
      </c>
      <c r="S100">
        <f>IFERROR(VLOOKUP(E100,Sheet1!$AO$3:$AU$87,6,0),0)</f>
        <v>0</v>
      </c>
      <c r="T100">
        <f>IFERROR(VLOOKUP(E100,Sheet1!$AO$3:$AU$87,7,0),0)</f>
        <v>0</v>
      </c>
      <c r="W100">
        <f>IFERROR(VLOOKUP(E100,Sheet1!$AX$3:$BD$87,2,0),0)</f>
        <v>0</v>
      </c>
      <c r="X100">
        <f>IFERROR(VLOOKUP(E100,Sheet1!$AO$3:$AU$87,3,0),0)</f>
        <v>0</v>
      </c>
      <c r="Y100">
        <f>IFERROR(VLOOKUP(E100,Sheet1!$AO$3:$AU$87,4,0),0)</f>
        <v>0</v>
      </c>
      <c r="Z100">
        <f>IFERROR(VLOOKUP(E100,Sheet1!$AO$3:$AU$87,5,0),0)</f>
        <v>0</v>
      </c>
      <c r="AA100">
        <f>IFERROR(VLOOKUP(E100,Sheet1!$AO$3:$AU$87,6,0),0)</f>
        <v>0</v>
      </c>
      <c r="AB100">
        <f>IFERROR(VLOOKUP(E100,Sheet1!$AO$3:$AU$87,7,0),0)</f>
        <v>0</v>
      </c>
    </row>
    <row r="101" spans="1:28" x14ac:dyDescent="0.25">
      <c r="A101" s="9" t="s">
        <v>116</v>
      </c>
      <c r="B101" s="9" t="s">
        <v>186</v>
      </c>
      <c r="C101" s="9" t="s">
        <v>118</v>
      </c>
      <c r="D101" s="9" t="s">
        <v>209</v>
      </c>
      <c r="E101" s="9" t="s">
        <v>278</v>
      </c>
      <c r="F101" t="s">
        <v>279</v>
      </c>
      <c r="G101">
        <f>IFERROR(VLOOKUP(E101,Sheet1!$A$2:$B$85,2,0),0)</f>
        <v>0</v>
      </c>
      <c r="H101">
        <f>IFERROR(VLOOKUP(E101,Sheet1!$A$2:$G$85,3,0),0)</f>
        <v>0</v>
      </c>
      <c r="I101">
        <f>IFERROR(VLOOKUP(E101,Sheet1!$A$2:$G$85,4,0),0)</f>
        <v>0</v>
      </c>
      <c r="J101">
        <f>IFERROR(VLOOKUP(E101,Sheet1!$A$2:$G$85,5,0),0)</f>
        <v>0</v>
      </c>
      <c r="K101">
        <f>IFERROR(VLOOKUP(E101,Sheet1!$A$2:$G$85,6,0),0)</f>
        <v>0</v>
      </c>
      <c r="L101">
        <f>IFERROR(VLOOKUP(E101,Sheet1!$A$2:$G$85,7,0),0)</f>
        <v>0</v>
      </c>
      <c r="O101">
        <f>IFERROR(VLOOKUP(E101,Sheet1!$AO$3:$AU$87,2,0),0)</f>
        <v>0</v>
      </c>
      <c r="P101">
        <f>IFERROR(VLOOKUP(E101,Sheet1!$AO$3:$AU$87,3,0),0)</f>
        <v>0</v>
      </c>
      <c r="Q101">
        <f>IFERROR(VLOOKUP(E101,Sheet1!$AO$3:$AU$87,4,0),0)</f>
        <v>0</v>
      </c>
      <c r="R101">
        <f>IFERROR(VLOOKUP(E101,Sheet1!$AO$3:$AU$87,5,0),0)</f>
        <v>0</v>
      </c>
      <c r="S101">
        <f>IFERROR(VLOOKUP(E101,Sheet1!$AO$3:$AU$87,6,0),0)</f>
        <v>0</v>
      </c>
      <c r="T101">
        <f>IFERROR(VLOOKUP(E101,Sheet1!$AO$3:$AU$87,7,0),0)</f>
        <v>0</v>
      </c>
      <c r="W101">
        <f>IFERROR(VLOOKUP(E101,Sheet1!$AX$3:$BD$87,2,0),0)</f>
        <v>0</v>
      </c>
      <c r="X101">
        <f>IFERROR(VLOOKUP(E101,Sheet1!$AO$3:$AU$87,3,0),0)</f>
        <v>0</v>
      </c>
      <c r="Y101">
        <f>IFERROR(VLOOKUP(E101,Sheet1!$AO$3:$AU$87,4,0),0)</f>
        <v>0</v>
      </c>
      <c r="Z101">
        <f>IFERROR(VLOOKUP(E101,Sheet1!$AO$3:$AU$87,5,0),0)</f>
        <v>0</v>
      </c>
      <c r="AA101">
        <f>IFERROR(VLOOKUP(E101,Sheet1!$AO$3:$AU$87,6,0),0)</f>
        <v>0</v>
      </c>
      <c r="AB101">
        <f>IFERROR(VLOOKUP(E101,Sheet1!$AO$3:$AU$87,7,0),0)</f>
        <v>0</v>
      </c>
    </row>
    <row r="102" spans="1:28" x14ac:dyDescent="0.25">
      <c r="A102" s="9" t="s">
        <v>133</v>
      </c>
      <c r="B102" s="9" t="s">
        <v>145</v>
      </c>
      <c r="C102" s="9" t="s">
        <v>123</v>
      </c>
      <c r="D102" s="9" t="s">
        <v>119</v>
      </c>
      <c r="E102" s="9" t="s">
        <v>280</v>
      </c>
      <c r="F102" t="s">
        <v>281</v>
      </c>
      <c r="G102">
        <f>IFERROR(VLOOKUP(E102,Sheet1!$A$2:$B$85,2,0),0)</f>
        <v>0</v>
      </c>
      <c r="H102">
        <f>IFERROR(VLOOKUP(E102,Sheet1!$A$2:$G$85,3,0),0)</f>
        <v>0</v>
      </c>
      <c r="I102">
        <f>IFERROR(VLOOKUP(E102,Sheet1!$A$2:$G$85,4,0),0)</f>
        <v>0</v>
      </c>
      <c r="J102">
        <f>IFERROR(VLOOKUP(E102,Sheet1!$A$2:$G$85,5,0),0)</f>
        <v>0</v>
      </c>
      <c r="K102">
        <f>IFERROR(VLOOKUP(E102,Sheet1!$A$2:$G$85,6,0),0)</f>
        <v>0</v>
      </c>
      <c r="L102">
        <f>IFERROR(VLOOKUP(E102,Sheet1!$A$2:$G$85,7,0),0)</f>
        <v>0</v>
      </c>
      <c r="O102">
        <f>IFERROR(VLOOKUP(E102,Sheet1!$AO$3:$AU$87,2,0),0)</f>
        <v>0</v>
      </c>
      <c r="P102">
        <f>IFERROR(VLOOKUP(E102,Sheet1!$AO$3:$AU$87,3,0),0)</f>
        <v>0</v>
      </c>
      <c r="Q102">
        <f>IFERROR(VLOOKUP(E102,Sheet1!$AO$3:$AU$87,4,0),0)</f>
        <v>0</v>
      </c>
      <c r="R102">
        <f>IFERROR(VLOOKUP(E102,Sheet1!$AO$3:$AU$87,5,0),0)</f>
        <v>0</v>
      </c>
      <c r="S102">
        <f>IFERROR(VLOOKUP(E102,Sheet1!$AO$3:$AU$87,6,0),0)</f>
        <v>0</v>
      </c>
      <c r="T102">
        <f>IFERROR(VLOOKUP(E102,Sheet1!$AO$3:$AU$87,7,0),0)</f>
        <v>0</v>
      </c>
      <c r="W102">
        <f>IFERROR(VLOOKUP(E102,Sheet1!$AX$3:$BD$87,2,0),0)</f>
        <v>0</v>
      </c>
      <c r="X102">
        <f>IFERROR(VLOOKUP(E102,Sheet1!$AO$3:$AU$87,3,0),0)</f>
        <v>0</v>
      </c>
      <c r="Y102">
        <f>IFERROR(VLOOKUP(E102,Sheet1!$AO$3:$AU$87,4,0),0)</f>
        <v>0</v>
      </c>
      <c r="Z102">
        <f>IFERROR(VLOOKUP(E102,Sheet1!$AO$3:$AU$87,5,0),0)</f>
        <v>0</v>
      </c>
      <c r="AA102">
        <f>IFERROR(VLOOKUP(E102,Sheet1!$AO$3:$AU$87,6,0),0)</f>
        <v>0</v>
      </c>
      <c r="AB102">
        <f>IFERROR(VLOOKUP(E102,Sheet1!$AO$3:$AU$87,7,0),0)</f>
        <v>0</v>
      </c>
    </row>
    <row r="103" spans="1:28" x14ac:dyDescent="0.25">
      <c r="A103" s="9" t="s">
        <v>133</v>
      </c>
      <c r="B103" s="9" t="s">
        <v>249</v>
      </c>
      <c r="C103" s="9" t="s">
        <v>123</v>
      </c>
      <c r="D103" s="9" t="s">
        <v>135</v>
      </c>
      <c r="E103" s="9" t="s">
        <v>282</v>
      </c>
      <c r="F103" t="s">
        <v>283</v>
      </c>
      <c r="G103">
        <f>IFERROR(VLOOKUP(E103,Sheet1!$A$2:$B$85,2,0),0)</f>
        <v>0</v>
      </c>
      <c r="H103">
        <f>IFERROR(VLOOKUP(E103,Sheet1!$A$2:$G$85,3,0),0)</f>
        <v>0</v>
      </c>
      <c r="I103">
        <f>IFERROR(VLOOKUP(E103,Sheet1!$A$2:$G$85,4,0),0)</f>
        <v>0</v>
      </c>
      <c r="J103">
        <f>IFERROR(VLOOKUP(E103,Sheet1!$A$2:$G$85,5,0),0)</f>
        <v>0</v>
      </c>
      <c r="K103">
        <f>IFERROR(VLOOKUP(E103,Sheet1!$A$2:$G$85,6,0),0)</f>
        <v>0</v>
      </c>
      <c r="L103">
        <f>IFERROR(VLOOKUP(E103,Sheet1!$A$2:$G$85,7,0),0)</f>
        <v>0</v>
      </c>
      <c r="O103">
        <f>IFERROR(VLOOKUP(E103,Sheet1!$AO$3:$AU$87,2,0),0)</f>
        <v>0</v>
      </c>
      <c r="P103">
        <f>IFERROR(VLOOKUP(E103,Sheet1!$AO$3:$AU$87,3,0),0)</f>
        <v>0</v>
      </c>
      <c r="Q103">
        <f>IFERROR(VLOOKUP(E103,Sheet1!$AO$3:$AU$87,4,0),0)</f>
        <v>0</v>
      </c>
      <c r="R103">
        <f>IFERROR(VLOOKUP(E103,Sheet1!$AO$3:$AU$87,5,0),0)</f>
        <v>0</v>
      </c>
      <c r="S103">
        <f>IFERROR(VLOOKUP(E103,Sheet1!$AO$3:$AU$87,6,0),0)</f>
        <v>0</v>
      </c>
      <c r="T103">
        <f>IFERROR(VLOOKUP(E103,Sheet1!$AO$3:$AU$87,7,0),0)</f>
        <v>0</v>
      </c>
      <c r="W103">
        <f>IFERROR(VLOOKUP(E103,Sheet1!$AX$3:$BD$87,2,0),0)</f>
        <v>0</v>
      </c>
      <c r="X103">
        <f>IFERROR(VLOOKUP(E103,Sheet1!$AO$3:$AU$87,3,0),0)</f>
        <v>0</v>
      </c>
      <c r="Y103">
        <f>IFERROR(VLOOKUP(E103,Sheet1!$AO$3:$AU$87,4,0),0)</f>
        <v>0</v>
      </c>
      <c r="Z103">
        <f>IFERROR(VLOOKUP(E103,Sheet1!$AO$3:$AU$87,5,0),0)</f>
        <v>0</v>
      </c>
      <c r="AA103">
        <f>IFERROR(VLOOKUP(E103,Sheet1!$AO$3:$AU$87,6,0),0)</f>
        <v>0</v>
      </c>
      <c r="AB103">
        <f>IFERROR(VLOOKUP(E103,Sheet1!$AO$3:$AU$87,7,0),0)</f>
        <v>0</v>
      </c>
    </row>
  </sheetData>
  <mergeCells count="1">
    <mergeCell ref="O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Pandey</dc:creator>
  <cp:lastModifiedBy>Harish Pandey</cp:lastModifiedBy>
  <dcterms:created xsi:type="dcterms:W3CDTF">2025-10-10T06:41:23Z</dcterms:created>
  <dcterms:modified xsi:type="dcterms:W3CDTF">2025-10-10T07:01:07Z</dcterms:modified>
</cp:coreProperties>
</file>