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blackberry/Global test control review/"/>
    </mc:Choice>
  </mc:AlternateContent>
  <xr:revisionPtr revIDLastSave="25" documentId="8_{4856BFF7-8C01-4169-AB75-AD648BCA45C9}" xr6:coauthVersionLast="47" xr6:coauthVersionMax="47" xr10:uidLastSave="{6DA9A3D1-9EF2-4A69-B9CC-18C4951F2528}"/>
  <bookViews>
    <workbookView xWindow="-110" yWindow="-110" windowWidth="19420" windowHeight="10300" xr2:uid="{7D2C5970-F860-4FEC-BBFE-BCB3EACAA3E7}"/>
  </bookViews>
  <sheets>
    <sheet name="overall" sheetId="1" r:id="rId1"/>
    <sheet name="tier mvc" sheetId="2" r:id="rId2"/>
    <sheet name="tier active" sheetId="3" r:id="rId3"/>
    <sheet name="tier dorma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D3" i="4"/>
  <c r="F2" i="4"/>
  <c r="D2" i="4"/>
  <c r="D8" i="3"/>
  <c r="D7" i="3"/>
  <c r="D6" i="3"/>
  <c r="D5" i="3"/>
  <c r="D4" i="3"/>
  <c r="D3" i="3"/>
  <c r="F2" i="3"/>
  <c r="D2" i="3"/>
  <c r="D8" i="2"/>
  <c r="D7" i="2"/>
  <c r="D6" i="2"/>
  <c r="D5" i="2"/>
  <c r="D4" i="2"/>
  <c r="D3" i="2"/>
  <c r="F2" i="2"/>
  <c r="D2" i="2"/>
  <c r="C15" i="4"/>
  <c r="B15" i="4"/>
  <c r="C14" i="4"/>
  <c r="B14" i="4"/>
  <c r="C13" i="4"/>
  <c r="B13" i="4"/>
  <c r="C12" i="4"/>
  <c r="B12" i="4"/>
  <c r="C15" i="3"/>
  <c r="B15" i="3"/>
  <c r="C14" i="3"/>
  <c r="B14" i="3"/>
  <c r="C13" i="3"/>
  <c r="B13" i="3"/>
  <c r="C12" i="3"/>
  <c r="B12" i="3"/>
  <c r="C15" i="2"/>
  <c r="B15" i="2"/>
  <c r="C14" i="2"/>
  <c r="B14" i="2"/>
  <c r="C13" i="2"/>
  <c r="B13" i="2"/>
  <c r="C12" i="2"/>
  <c r="B12" i="2"/>
  <c r="C15" i="1"/>
  <c r="B15" i="1"/>
  <c r="D15" i="1" s="1"/>
  <c r="C14" i="1"/>
  <c r="B14" i="1"/>
  <c r="C13" i="1"/>
  <c r="B13" i="1"/>
  <c r="C12" i="1"/>
  <c r="B12" i="1"/>
  <c r="D8" i="1"/>
  <c r="D7" i="1"/>
  <c r="D6" i="1"/>
  <c r="D5" i="1"/>
  <c r="D4" i="1"/>
  <c r="D3" i="1"/>
  <c r="F2" i="1"/>
  <c r="D2" i="1"/>
  <c r="D14" i="2" l="1"/>
  <c r="D14" i="4"/>
  <c r="D14" i="3"/>
  <c r="D12" i="1"/>
  <c r="D14" i="1"/>
  <c r="D13" i="1"/>
  <c r="D13" i="4"/>
  <c r="D12" i="4"/>
  <c r="D15" i="4"/>
  <c r="D15" i="2"/>
  <c r="D12" i="2"/>
  <c r="D13" i="2"/>
  <c r="D15" i="3"/>
  <c r="D13" i="3"/>
  <c r="D12" i="3"/>
</calcChain>
</file>

<file path=xl/sharedStrings.xml><?xml version="1.0" encoding="utf-8"?>
<sst xmlns="http://schemas.openxmlformats.org/spreadsheetml/2006/main" count="78" uniqueCount="26">
  <si>
    <t>globaltestcontrol</t>
  </si>
  <si>
    <t>control</t>
  </si>
  <si>
    <t>test</t>
  </si>
  <si>
    <t>Diff.</t>
  </si>
  <si>
    <t>T-test</t>
  </si>
  <si>
    <t>customer</t>
  </si>
  <si>
    <t>activecustomer12M</t>
  </si>
  <si>
    <t>repeater12M</t>
  </si>
  <si>
    <t>atv</t>
  </si>
  <si>
    <t>amv</t>
  </si>
  <si>
    <t>avg_visits</t>
  </si>
  <si>
    <t>upt</t>
  </si>
  <si>
    <t>PointsRedemption</t>
  </si>
  <si>
    <t>CouponRedemption</t>
  </si>
  <si>
    <t>Active Rate (%)</t>
  </si>
  <si>
    <t>Repeat Rate (%)</t>
  </si>
  <si>
    <t>Point Redeemed / Active Cust.</t>
  </si>
  <si>
    <t>Coupon Redeemer (%)</t>
  </si>
  <si>
    <t>Control</t>
  </si>
  <si>
    <t>Test</t>
  </si>
  <si>
    <t>Pura Customer base - Overall</t>
  </si>
  <si>
    <t>Member Report - Customer tagged basis X Y Z tier</t>
  </si>
  <si>
    <t>MVC</t>
  </si>
  <si>
    <t>Active</t>
  </si>
  <si>
    <t>Dormant</t>
  </si>
  <si>
    <t>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</si>
</sst>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1" xfId="2" applyNumberFormat="1" applyFont="1" applyBorder="1" applyAlignment="1">
      <alignment wrapText="1"/>
    </xf>
    <xf numFmtId="166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wrapText="1"/>
    </xf>
    <xf numFmtId="164" fontId="0" fillId="0" borderId="1" xfId="1" applyFont="1" applyBorder="1" applyAlignment="1">
      <alignment wrapText="1"/>
    </xf>
    <xf numFmtId="10" fontId="0" fillId="3" borderId="1" xfId="2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0" fontId="1" fillId="0" borderId="1" xfId="2" applyNumberFormat="1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0" fontId="1" fillId="3" borderId="1" xfId="2" applyNumberFormat="1" applyFont="1" applyFill="1" applyBorder="1" applyAlignment="1">
      <alignment wrapText="1"/>
    </xf>
    <xf numFmtId="165" fontId="0" fillId="0" borderId="1" xfId="1" applyNumberFormat="1" applyFont="1" applyFill="1" applyBorder="1" applyAlignment="1">
      <alignment wrapText="1"/>
    </xf>
    <xf numFmtId="10" fontId="0" fillId="0" borderId="1" xfId="2" applyNumberFormat="1" applyFont="1" applyFill="1" applyBorder="1" applyAlignment="1">
      <alignment wrapText="1"/>
    </xf>
    <xf numFmtId="0" fontId="2" fillId="2" borderId="1" xfId="0" applyFont="1" applyFill="1" applyBorder="1"/>
    <xf numFmtId="0" fontId="0" fillId="0" borderId="1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7513-6C33-4AF4-B069-892BCB82DE4A}">
  <dimension ref="A1:F15"/>
  <sheetViews>
    <sheetView tabSelected="1" workbookViewId="0">
      <selection activeCell="F14" sqref="F14"/>
    </sheetView>
  </sheetViews>
  <sheetFormatPr defaultRowHeight="14.45"/>
  <cols>
    <col min="1" max="1" width="17.7109375" bestFit="1" customWidth="1"/>
    <col min="2" max="2" width="11.85546875" bestFit="1" customWidth="1"/>
    <col min="3" max="3" width="13.7109375" bestFit="1" customWidth="1"/>
  </cols>
  <sheetData>
    <row r="1" spans="1:6">
      <c r="A1" s="14" t="s">
        <v>0</v>
      </c>
      <c r="B1" s="14" t="s">
        <v>1</v>
      </c>
      <c r="C1" s="14" t="s">
        <v>2</v>
      </c>
      <c r="D1" s="1" t="s">
        <v>3</v>
      </c>
      <c r="E1" s="2"/>
      <c r="F1" s="1" t="s">
        <v>4</v>
      </c>
    </row>
    <row r="2" spans="1:6">
      <c r="A2" s="15" t="s">
        <v>5</v>
      </c>
      <c r="B2">
        <v>57112</v>
      </c>
      <c r="C2">
        <v>2805034</v>
      </c>
      <c r="D2" s="3">
        <f>B2/C2</f>
        <v>2.0360537519331316E-2</v>
      </c>
      <c r="E2" s="2"/>
      <c r="F2" s="4">
        <f>_xlfn.T.TEST(B2:B10, C2:C10, 2, 2)</f>
        <v>0.27350397863122983</v>
      </c>
    </row>
    <row r="3" spans="1:6">
      <c r="A3" s="15" t="s">
        <v>6</v>
      </c>
      <c r="B3">
        <v>12844</v>
      </c>
      <c r="C3">
        <v>628356</v>
      </c>
      <c r="D3" s="3">
        <f t="shared" ref="D3:D4" si="0">B3/C3</f>
        <v>2.0440641929097517E-2</v>
      </c>
      <c r="E3" s="2"/>
      <c r="F3" s="2"/>
    </row>
    <row r="4" spans="1:6">
      <c r="A4" s="15" t="s">
        <v>7</v>
      </c>
      <c r="B4">
        <v>6142</v>
      </c>
      <c r="C4">
        <v>298007</v>
      </c>
      <c r="D4" s="3">
        <f t="shared" si="0"/>
        <v>2.0610254121547482E-2</v>
      </c>
      <c r="E4" s="2"/>
      <c r="F4" s="2"/>
    </row>
    <row r="5" spans="1:6">
      <c r="A5" s="15" t="s">
        <v>8</v>
      </c>
      <c r="B5">
        <v>6708.5996059999998</v>
      </c>
      <c r="C5">
        <v>6555.9719180000002</v>
      </c>
      <c r="D5" s="5">
        <f>C5-B5</f>
        <v>-152.62768799999958</v>
      </c>
      <c r="E5" s="2"/>
      <c r="F5" s="2"/>
    </row>
    <row r="6" spans="1:6">
      <c r="A6" s="15" t="s">
        <v>9</v>
      </c>
      <c r="B6">
        <v>11520.979093</v>
      </c>
      <c r="C6">
        <v>11906.704361</v>
      </c>
      <c r="D6" s="5">
        <f>C6-B6</f>
        <v>385.72526800000014</v>
      </c>
      <c r="E6" s="2"/>
      <c r="F6" s="2"/>
    </row>
    <row r="7" spans="1:6">
      <c r="A7" s="15" t="s">
        <v>10</v>
      </c>
      <c r="B7">
        <v>1.5326</v>
      </c>
      <c r="C7">
        <v>1.5205</v>
      </c>
      <c r="D7" s="6">
        <f>C7-B7</f>
        <v>-1.21E-2</v>
      </c>
      <c r="E7" s="2"/>
      <c r="F7" s="2"/>
    </row>
    <row r="8" spans="1:6">
      <c r="A8" s="15" t="s">
        <v>11</v>
      </c>
      <c r="B8">
        <v>2.4963000000000002</v>
      </c>
      <c r="C8">
        <v>2.4649000000000001</v>
      </c>
      <c r="D8" s="6">
        <f>C8-B8</f>
        <v>-3.1400000000000095E-2</v>
      </c>
      <c r="E8" s="2"/>
      <c r="F8" s="2"/>
    </row>
    <row r="9" spans="1:6">
      <c r="A9" s="15" t="s">
        <v>12</v>
      </c>
      <c r="B9">
        <v>555298</v>
      </c>
      <c r="C9">
        <v>25868701</v>
      </c>
      <c r="D9" s="5"/>
      <c r="E9" s="2"/>
      <c r="F9" s="2"/>
    </row>
    <row r="10" spans="1:6">
      <c r="A10" s="15" t="s">
        <v>13</v>
      </c>
      <c r="B10">
        <v>116</v>
      </c>
      <c r="C10">
        <v>5365</v>
      </c>
      <c r="D10" s="5"/>
      <c r="E10" s="2"/>
      <c r="F10" s="2"/>
    </row>
    <row r="11" spans="1:6">
      <c r="D11" s="2"/>
      <c r="E11" s="2"/>
      <c r="F11" s="2"/>
    </row>
    <row r="12" spans="1:6">
      <c r="A12" s="8" t="s">
        <v>14</v>
      </c>
      <c r="B12" s="9">
        <f>B3/B2</f>
        <v>0.2248914413783443</v>
      </c>
      <c r="C12" s="9">
        <f t="shared" ref="C12:C13" si="1">C3/C2</f>
        <v>0.22401011895042983</v>
      </c>
      <c r="D12" s="3">
        <f>C12-B12</f>
        <v>-8.8132242791447157E-4</v>
      </c>
      <c r="E12" s="2"/>
      <c r="F12" s="2"/>
    </row>
    <row r="13" spans="1:6">
      <c r="A13" s="10" t="s">
        <v>15</v>
      </c>
      <c r="B13" s="11">
        <f>B4/B3</f>
        <v>0.47819993771410774</v>
      </c>
      <c r="C13" s="11">
        <f t="shared" si="1"/>
        <v>0.47426458886363781</v>
      </c>
      <c r="D13" s="7">
        <f t="shared" ref="D13:D15" si="2">C13-B13</f>
        <v>-3.9353488504699219E-3</v>
      </c>
      <c r="E13" s="2"/>
      <c r="F13" s="2"/>
    </row>
    <row r="14" spans="1:6" ht="29.1">
      <c r="A14" s="8" t="s">
        <v>16</v>
      </c>
      <c r="B14" s="12">
        <f t="shared" ref="B14:C14" si="3">B9/B3</f>
        <v>43.234039240112118</v>
      </c>
      <c r="C14" s="12">
        <f t="shared" si="3"/>
        <v>41.168861282457712</v>
      </c>
      <c r="D14" s="6">
        <f t="shared" si="2"/>
        <v>-2.0651779576544058</v>
      </c>
      <c r="E14" s="2"/>
      <c r="F14" s="2"/>
    </row>
    <row r="15" spans="1:6" ht="29.1">
      <c r="A15" s="8" t="s">
        <v>17</v>
      </c>
      <c r="B15" s="13">
        <f t="shared" ref="B15:C15" si="4">B10/B3</f>
        <v>9.0314543755839298E-3</v>
      </c>
      <c r="C15" s="13">
        <f t="shared" si="4"/>
        <v>8.5381535308010105E-3</v>
      </c>
      <c r="D15" s="3">
        <f t="shared" si="2"/>
        <v>-4.933008447829193E-4</v>
      </c>
      <c r="E15" s="2"/>
      <c r="F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3D3B-D211-4941-8710-E80216F375D3}">
  <dimension ref="A1:I15"/>
  <sheetViews>
    <sheetView workbookViewId="0">
      <selection activeCell="I10" sqref="I10"/>
    </sheetView>
  </sheetViews>
  <sheetFormatPr defaultRowHeight="14.45"/>
  <cols>
    <col min="1" max="1" width="17.7109375" bestFit="1" customWidth="1"/>
    <col min="2" max="2" width="11.85546875" bestFit="1" customWidth="1"/>
    <col min="3" max="3" width="13.7109375" bestFit="1" customWidth="1"/>
  </cols>
  <sheetData>
    <row r="1" spans="1:9">
      <c r="A1" s="14" t="s">
        <v>0</v>
      </c>
      <c r="B1" s="14" t="s">
        <v>18</v>
      </c>
      <c r="C1" s="14" t="s">
        <v>19</v>
      </c>
      <c r="D1" s="1" t="s">
        <v>3</v>
      </c>
      <c r="E1" s="2"/>
      <c r="F1" s="1" t="s">
        <v>4</v>
      </c>
    </row>
    <row r="2" spans="1:9">
      <c r="A2" s="15" t="s">
        <v>5</v>
      </c>
      <c r="B2">
        <v>2807</v>
      </c>
      <c r="C2">
        <v>137539</v>
      </c>
      <c r="D2" s="3">
        <f>B2/C2</f>
        <v>2.040875678898349E-2</v>
      </c>
      <c r="E2" s="2"/>
      <c r="F2" s="4">
        <f>_xlfn.T.TEST(B2:B10, C2:C10, 2, 2)</f>
        <v>0.32783454984777083</v>
      </c>
    </row>
    <row r="3" spans="1:9">
      <c r="A3" s="15" t="s">
        <v>6</v>
      </c>
      <c r="B3">
        <v>1979</v>
      </c>
      <c r="C3">
        <v>95753</v>
      </c>
      <c r="D3" s="3">
        <f t="shared" ref="D3:D4" si="0">B3/C3</f>
        <v>2.066775975687446E-2</v>
      </c>
      <c r="E3" s="2"/>
      <c r="F3" s="2"/>
    </row>
    <row r="4" spans="1:9">
      <c r="A4" s="15" t="s">
        <v>7</v>
      </c>
      <c r="B4">
        <v>1527</v>
      </c>
      <c r="C4">
        <v>73789</v>
      </c>
      <c r="D4" s="3">
        <f t="shared" si="0"/>
        <v>2.0694141403190178E-2</v>
      </c>
      <c r="E4" s="2"/>
      <c r="F4" s="2"/>
    </row>
    <row r="5" spans="1:9">
      <c r="A5" s="15" t="s">
        <v>8</v>
      </c>
      <c r="B5">
        <v>8738.1930240000002</v>
      </c>
      <c r="C5">
        <v>8654.2002560000001</v>
      </c>
      <c r="D5" s="5">
        <f>C5-B5</f>
        <v>-83.992768000000069</v>
      </c>
      <c r="E5" s="2"/>
      <c r="F5" s="2"/>
      <c r="I5" t="s">
        <v>20</v>
      </c>
    </row>
    <row r="6" spans="1:9">
      <c r="A6" s="15" t="s">
        <v>9</v>
      </c>
      <c r="B6">
        <v>53537.438306999997</v>
      </c>
      <c r="C6">
        <v>52668.851967000002</v>
      </c>
      <c r="D6" s="5">
        <f>C6-B6</f>
        <v>-868.58633999999438</v>
      </c>
      <c r="E6" s="2"/>
      <c r="F6" s="2"/>
      <c r="I6" t="s">
        <v>21</v>
      </c>
    </row>
    <row r="7" spans="1:9">
      <c r="A7" s="15" t="s">
        <v>10</v>
      </c>
      <c r="B7">
        <v>5.0753000000000004</v>
      </c>
      <c r="C7">
        <v>5.0145</v>
      </c>
      <c r="D7" s="6">
        <f>C7-B7</f>
        <v>-6.0800000000000409E-2</v>
      </c>
      <c r="E7" s="2"/>
      <c r="F7" s="2"/>
    </row>
    <row r="8" spans="1:9">
      <c r="A8" s="15" t="s">
        <v>11</v>
      </c>
      <c r="B8">
        <v>3.0537999999999998</v>
      </c>
      <c r="C8">
        <v>3.0017</v>
      </c>
      <c r="D8" s="6">
        <f>C8-B8</f>
        <v>-5.2099999999999813E-2</v>
      </c>
      <c r="E8" s="2"/>
      <c r="F8" s="2"/>
      <c r="I8" t="s">
        <v>22</v>
      </c>
    </row>
    <row r="9" spans="1:9">
      <c r="A9" s="15" t="s">
        <v>12</v>
      </c>
      <c r="B9">
        <v>235061</v>
      </c>
      <c r="C9">
        <v>11583606</v>
      </c>
      <c r="D9" s="5"/>
      <c r="E9" s="2"/>
      <c r="F9" s="2"/>
      <c r="I9" t="s">
        <v>23</v>
      </c>
    </row>
    <row r="10" spans="1:9">
      <c r="A10" s="15" t="s">
        <v>13</v>
      </c>
      <c r="B10">
        <v>3</v>
      </c>
      <c r="C10">
        <v>209</v>
      </c>
      <c r="D10" s="5"/>
      <c r="E10" s="2"/>
      <c r="F10" s="2"/>
      <c r="I10" t="s">
        <v>24</v>
      </c>
    </row>
    <row r="12" spans="1:9">
      <c r="A12" s="8" t="s">
        <v>14</v>
      </c>
      <c r="B12" s="9">
        <f>B3/B2</f>
        <v>0.70502315639472746</v>
      </c>
      <c r="C12" s="9">
        <f t="shared" ref="C12:C13" si="1">C3/C2</f>
        <v>0.69618799031547418</v>
      </c>
      <c r="D12" s="3">
        <f>C12-B12</f>
        <v>-8.835166079253276E-3</v>
      </c>
    </row>
    <row r="13" spans="1:9">
      <c r="A13" s="10" t="s">
        <v>15</v>
      </c>
      <c r="B13" s="11">
        <f>B4/B3</f>
        <v>0.77160181910055581</v>
      </c>
      <c r="C13" s="11">
        <f t="shared" si="1"/>
        <v>0.77061815295604319</v>
      </c>
      <c r="D13" s="7">
        <f t="shared" ref="D13:D15" si="2">C13-B13</f>
        <v>-9.8366614451261825E-4</v>
      </c>
    </row>
    <row r="14" spans="1:9" ht="29.1">
      <c r="A14" s="8" t="s">
        <v>16</v>
      </c>
      <c r="B14" s="12">
        <f t="shared" ref="B14:C14" si="3">B9/B3</f>
        <v>118.77766548762001</v>
      </c>
      <c r="C14" s="12">
        <f t="shared" si="3"/>
        <v>120.97381805269809</v>
      </c>
      <c r="D14" s="6">
        <f t="shared" si="2"/>
        <v>2.19615256507808</v>
      </c>
    </row>
    <row r="15" spans="1:9" ht="29.1">
      <c r="A15" s="8" t="s">
        <v>17</v>
      </c>
      <c r="B15" s="13">
        <f t="shared" ref="B15:C15" si="4">B10/B3</f>
        <v>1.5159171298635675E-3</v>
      </c>
      <c r="C15" s="13">
        <f t="shared" si="4"/>
        <v>2.182699236577444E-3</v>
      </c>
      <c r="D15" s="3">
        <f t="shared" si="2"/>
        <v>6.6678210671387655E-4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B1E5-EC5A-44F4-9DDD-DFDCAED3E5D6}">
  <dimension ref="A1:F15"/>
  <sheetViews>
    <sheetView workbookViewId="0">
      <selection activeCell="F15" sqref="F15"/>
    </sheetView>
  </sheetViews>
  <sheetFormatPr defaultRowHeight="14.45"/>
  <cols>
    <col min="1" max="1" width="17.7109375" bestFit="1" customWidth="1"/>
    <col min="2" max="2" width="11.85546875" bestFit="1" customWidth="1"/>
    <col min="3" max="3" width="12.140625" bestFit="1" customWidth="1"/>
  </cols>
  <sheetData>
    <row r="1" spans="1:6">
      <c r="A1" s="14" t="s">
        <v>0</v>
      </c>
      <c r="B1" s="14" t="s">
        <v>1</v>
      </c>
      <c r="C1" s="14" t="s">
        <v>2</v>
      </c>
      <c r="D1" s="1" t="s">
        <v>3</v>
      </c>
      <c r="E1" s="2"/>
      <c r="F1" s="1" t="s">
        <v>4</v>
      </c>
    </row>
    <row r="2" spans="1:6">
      <c r="A2" s="15" t="s">
        <v>5</v>
      </c>
      <c r="B2">
        <v>26291</v>
      </c>
      <c r="C2">
        <v>1295238</v>
      </c>
      <c r="D2" s="3">
        <f>B2/C2</f>
        <v>2.0298200021926473E-2</v>
      </c>
      <c r="E2" s="2"/>
      <c r="F2" s="4">
        <f>_xlfn.T.TEST(B2:B10, C2:C10, 2, 2)</f>
        <v>0.12376908736381162</v>
      </c>
    </row>
    <row r="3" spans="1:6">
      <c r="A3" s="15" t="s">
        <v>6</v>
      </c>
      <c r="B3">
        <v>10820</v>
      </c>
      <c r="C3">
        <v>530584</v>
      </c>
      <c r="D3" s="3">
        <f t="shared" ref="D3:D4" si="0">B3/C3</f>
        <v>2.0392623976599369E-2</v>
      </c>
      <c r="E3" s="2"/>
      <c r="F3" s="2"/>
    </row>
    <row r="4" spans="1:6">
      <c r="A4" s="15" t="s">
        <v>7</v>
      </c>
      <c r="B4">
        <v>4579</v>
      </c>
      <c r="C4">
        <v>222528</v>
      </c>
      <c r="D4" s="3">
        <f t="shared" si="0"/>
        <v>2.0577185792349725E-2</v>
      </c>
      <c r="E4" s="2"/>
      <c r="F4" s="2"/>
    </row>
    <row r="5" spans="1:6">
      <c r="A5" s="15" t="s">
        <v>8</v>
      </c>
      <c r="B5">
        <v>5838.5410220000003</v>
      </c>
      <c r="C5">
        <v>5841.4305519999998</v>
      </c>
      <c r="D5" s="5">
        <f>C5-B5</f>
        <v>2.8895299999994677</v>
      </c>
      <c r="E5" s="2"/>
      <c r="F5" s="2"/>
    </row>
    <row r="6" spans="1:6">
      <c r="A6" s="15" t="s">
        <v>9</v>
      </c>
      <c r="B6">
        <v>12786.487454</v>
      </c>
      <c r="C6">
        <v>12610.989728</v>
      </c>
      <c r="D6" s="5">
        <f>C6-B6</f>
        <v>-175.4977259999996</v>
      </c>
      <c r="E6" s="2"/>
      <c r="F6" s="2"/>
    </row>
    <row r="7" spans="1:6">
      <c r="A7" s="15" t="s">
        <v>10</v>
      </c>
      <c r="B7">
        <v>1.9782999999999999</v>
      </c>
      <c r="C7">
        <v>1.9513</v>
      </c>
      <c r="D7" s="6">
        <f>C7-B7</f>
        <v>-2.6999999999999913E-2</v>
      </c>
      <c r="E7" s="2"/>
      <c r="F7" s="2"/>
    </row>
    <row r="8" spans="1:6">
      <c r="A8" s="15" t="s">
        <v>11</v>
      </c>
      <c r="B8">
        <v>2.2759999999999998</v>
      </c>
      <c r="C8">
        <v>2.2770999999999999</v>
      </c>
      <c r="D8" s="6">
        <f>C8-B8</f>
        <v>1.1000000000001009E-3</v>
      </c>
      <c r="E8" s="2"/>
      <c r="F8" s="2"/>
    </row>
    <row r="9" spans="1:6">
      <c r="A9" s="15" t="s">
        <v>12</v>
      </c>
      <c r="B9">
        <v>66929</v>
      </c>
      <c r="C9">
        <v>3046306</v>
      </c>
      <c r="D9" s="5"/>
      <c r="E9" s="2"/>
      <c r="F9" s="2"/>
    </row>
    <row r="10" spans="1:6">
      <c r="A10" s="15" t="s">
        <v>13</v>
      </c>
      <c r="B10">
        <v>67</v>
      </c>
      <c r="C10">
        <v>3642</v>
      </c>
      <c r="D10" s="5"/>
      <c r="E10" s="2"/>
      <c r="F10" s="2"/>
    </row>
    <row r="12" spans="1:6">
      <c r="A12" s="8" t="s">
        <v>14</v>
      </c>
      <c r="B12" s="9">
        <f>B3/B2</f>
        <v>0.41154767791259367</v>
      </c>
      <c r="C12" s="9">
        <f t="shared" ref="C12:C13" si="1">C3/C2</f>
        <v>0.40964208894427123</v>
      </c>
      <c r="D12" s="3">
        <f>C12-B12</f>
        <v>-1.9055889683224358E-3</v>
      </c>
    </row>
    <row r="13" spans="1:6">
      <c r="A13" s="10" t="s">
        <v>15</v>
      </c>
      <c r="B13" s="11">
        <f>B4/B3</f>
        <v>0.42319778188539742</v>
      </c>
      <c r="C13" s="11">
        <f t="shared" si="1"/>
        <v>0.4194020173996954</v>
      </c>
      <c r="D13" s="7">
        <f t="shared" ref="D13:D15" si="2">C13-B13</f>
        <v>-3.7957644857020134E-3</v>
      </c>
    </row>
    <row r="14" spans="1:6" ht="29.1">
      <c r="A14" s="8" t="s">
        <v>16</v>
      </c>
      <c r="B14" s="12">
        <f t="shared" ref="B14:C14" si="3">B9/B3</f>
        <v>6.185674676524954</v>
      </c>
      <c r="C14" s="12">
        <f t="shared" si="3"/>
        <v>5.7414207740904359</v>
      </c>
      <c r="D14" s="6">
        <f t="shared" si="2"/>
        <v>-0.44425390243451801</v>
      </c>
    </row>
    <row r="15" spans="1:6" ht="29.1">
      <c r="A15" s="8" t="s">
        <v>17</v>
      </c>
      <c r="B15" s="13">
        <f t="shared" ref="B15:C15" si="4">B10/B3</f>
        <v>6.1922365988909423E-3</v>
      </c>
      <c r="C15" s="13">
        <f t="shared" si="4"/>
        <v>6.8641346139348344E-3</v>
      </c>
      <c r="D15" s="3">
        <f t="shared" si="2"/>
        <v>6.7189801504389211E-4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EBE6-F2B7-4B92-828A-84DC655092D6}">
  <dimension ref="A1:F15"/>
  <sheetViews>
    <sheetView workbookViewId="0">
      <selection activeCell="G16" sqref="G16"/>
    </sheetView>
  </sheetViews>
  <sheetFormatPr defaultRowHeight="14.45"/>
  <cols>
    <col min="1" max="1" width="17.7109375" bestFit="1" customWidth="1"/>
    <col min="2" max="3" width="11.85546875" bestFit="1" customWidth="1"/>
  </cols>
  <sheetData>
    <row r="1" spans="1:6">
      <c r="A1" s="14" t="s">
        <v>0</v>
      </c>
      <c r="B1" s="14" t="s">
        <v>1</v>
      </c>
      <c r="C1" s="14" t="s">
        <v>2</v>
      </c>
      <c r="D1" s="1" t="s">
        <v>3</v>
      </c>
      <c r="E1" s="2"/>
      <c r="F1" s="1" t="s">
        <v>4</v>
      </c>
    </row>
    <row r="2" spans="1:6">
      <c r="A2" s="15" t="s">
        <v>5</v>
      </c>
      <c r="B2">
        <v>28014</v>
      </c>
      <c r="C2">
        <v>1372257</v>
      </c>
      <c r="D2" s="3">
        <f>B2/C2</f>
        <v>2.0414543339913733E-2</v>
      </c>
      <c r="E2" s="2"/>
      <c r="F2" s="4">
        <f>_xlfn.T.TEST(B2:B10, C2:C10, 2, 2)</f>
        <v>0.37173867770750713</v>
      </c>
    </row>
    <row r="3" spans="1:6">
      <c r="A3" s="15" t="s">
        <v>6</v>
      </c>
      <c r="B3">
        <v>45</v>
      </c>
      <c r="C3">
        <v>2019</v>
      </c>
      <c r="D3" s="3">
        <f t="shared" ref="D3:D4" si="0">B3/C3</f>
        <v>2.2288261515601784E-2</v>
      </c>
      <c r="E3" s="2"/>
      <c r="F3" s="2"/>
    </row>
    <row r="4" spans="1:6">
      <c r="A4" s="15" t="s">
        <v>7</v>
      </c>
      <c r="B4">
        <v>36</v>
      </c>
      <c r="C4">
        <v>1690</v>
      </c>
      <c r="D4" s="3">
        <f t="shared" si="0"/>
        <v>2.1301775147928994E-2</v>
      </c>
      <c r="E4" s="2"/>
      <c r="F4" s="2"/>
    </row>
    <row r="5" spans="1:6">
      <c r="A5" s="15" t="s">
        <v>8</v>
      </c>
      <c r="B5">
        <v>6477.0410160000001</v>
      </c>
      <c r="C5">
        <v>6504.2562500000004</v>
      </c>
      <c r="D5" s="5">
        <f>C5-B5</f>
        <v>27.215234000000237</v>
      </c>
      <c r="E5" s="2"/>
      <c r="F5" s="2"/>
    </row>
    <row r="6" spans="1:6">
      <c r="A6" s="15" t="s">
        <v>9</v>
      </c>
      <c r="B6">
        <v>6372.0729069999998</v>
      </c>
      <c r="C6">
        <v>6421.3662130000002</v>
      </c>
      <c r="D6" s="5">
        <f>C6-B6</f>
        <v>49.293306000000484</v>
      </c>
      <c r="E6" s="2"/>
      <c r="F6" s="2"/>
    </row>
    <row r="7" spans="1:6">
      <c r="A7" s="15" t="s">
        <v>10</v>
      </c>
      <c r="B7">
        <v>0.88919999999999999</v>
      </c>
      <c r="C7">
        <v>0.89290000000000003</v>
      </c>
      <c r="D7" s="6">
        <f>C7-B7</f>
        <v>3.7000000000000366E-3</v>
      </c>
      <c r="E7" s="2"/>
      <c r="F7" s="2"/>
    </row>
    <row r="8" spans="1:6">
      <c r="A8" s="15" t="s">
        <v>11</v>
      </c>
      <c r="B8">
        <v>2.4607999999999999</v>
      </c>
      <c r="C8">
        <v>2.4681999999999999</v>
      </c>
      <c r="D8" s="6">
        <f>C8-B8</f>
        <v>7.4000000000000732E-3</v>
      </c>
      <c r="E8" s="2"/>
      <c r="F8" s="2"/>
    </row>
    <row r="9" spans="1:6">
      <c r="A9" s="15" t="s">
        <v>12</v>
      </c>
      <c r="B9">
        <v>0</v>
      </c>
      <c r="C9">
        <v>500</v>
      </c>
      <c r="D9" s="5"/>
      <c r="E9" s="2"/>
      <c r="F9" s="2"/>
    </row>
    <row r="10" spans="1:6">
      <c r="A10" s="15" t="s">
        <v>13</v>
      </c>
      <c r="B10" t="s">
        <v>25</v>
      </c>
      <c r="C10">
        <v>2</v>
      </c>
      <c r="D10" s="5"/>
      <c r="E10" s="2"/>
      <c r="F10" s="2"/>
    </row>
    <row r="12" spans="1:6">
      <c r="A12" s="8" t="s">
        <v>14</v>
      </c>
      <c r="B12" s="9">
        <f>B3/B2</f>
        <v>1.6063396872992076E-3</v>
      </c>
      <c r="C12" s="9">
        <f t="shared" ref="C12:C13" si="1">C3/C2</f>
        <v>1.4712987436026924E-3</v>
      </c>
      <c r="D12" s="3">
        <f>C12-B12</f>
        <v>-1.3504094369651515E-4</v>
      </c>
    </row>
    <row r="13" spans="1:6">
      <c r="A13" s="10" t="s">
        <v>15</v>
      </c>
      <c r="B13" s="11">
        <f>B4/B3</f>
        <v>0.8</v>
      </c>
      <c r="C13" s="11">
        <f t="shared" si="1"/>
        <v>0.83704804358593365</v>
      </c>
      <c r="D13" s="7">
        <f t="shared" ref="D13:D15" si="2">C13-B13</f>
        <v>3.704804358593361E-2</v>
      </c>
    </row>
    <row r="14" spans="1:6" ht="29.1">
      <c r="A14" s="8" t="s">
        <v>16</v>
      </c>
      <c r="B14" s="12">
        <f t="shared" ref="B14:C14" si="3">B9/B3</f>
        <v>0</v>
      </c>
      <c r="C14" s="12">
        <f t="shared" si="3"/>
        <v>0.24764735017335315</v>
      </c>
      <c r="D14" s="6">
        <f t="shared" si="2"/>
        <v>0.24764735017335315</v>
      </c>
    </row>
    <row r="15" spans="1:6" ht="29.1">
      <c r="A15" s="8" t="s">
        <v>17</v>
      </c>
      <c r="B15" s="13" t="e">
        <f t="shared" ref="B15:C15" si="4">B10/B3</f>
        <v>#VALUE!</v>
      </c>
      <c r="C15" s="13">
        <f t="shared" si="4"/>
        <v>9.9058940069341253E-4</v>
      </c>
      <c r="D15" s="3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intern_dataanalyst3</dc:creator>
  <cp:keywords/>
  <dc:description/>
  <cp:lastModifiedBy>Guest User</cp:lastModifiedBy>
  <cp:revision/>
  <dcterms:created xsi:type="dcterms:W3CDTF">2025-04-29T12:35:52Z</dcterms:created>
  <dcterms:modified xsi:type="dcterms:W3CDTF">2025-04-30T05:20:14Z</dcterms:modified>
  <cp:category/>
  <cp:contentStatus/>
</cp:coreProperties>
</file>