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blackberry/bb_adhoc_ask/"/>
    </mc:Choice>
  </mc:AlternateContent>
  <xr:revisionPtr revIDLastSave="53" documentId="8_{23769BBD-A3E4-4BFA-B511-788B580D9F2B}" xr6:coauthVersionLast="47" xr6:coauthVersionMax="47" xr10:uidLastSave="{75673F68-76F9-4164-BE4E-A6BFA4E61761}"/>
  <bookViews>
    <workbookView xWindow="-110" yWindow="-110" windowWidth="19420" windowHeight="10300" xr2:uid="{3A5CB445-31C2-42F2-AFE4-A571BB460F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J25" i="1"/>
  <c r="J26" i="1"/>
  <c r="J23" i="1"/>
  <c r="R8" i="1"/>
  <c r="R7" i="1"/>
  <c r="R6" i="1"/>
  <c r="R5" i="1"/>
  <c r="R17" i="1"/>
  <c r="R16" i="1"/>
  <c r="R15" i="1"/>
  <c r="R14" i="1"/>
  <c r="R26" i="1"/>
  <c r="R25" i="1"/>
  <c r="R24" i="1"/>
  <c r="R23" i="1"/>
  <c r="J8" i="1"/>
  <c r="J7" i="1"/>
  <c r="J6" i="1"/>
  <c r="J5" i="1"/>
  <c r="J17" i="1"/>
  <c r="J16" i="1"/>
  <c r="J15" i="1"/>
  <c r="J14" i="1"/>
  <c r="S15" i="1"/>
  <c r="S16" i="1"/>
  <c r="S17" i="1"/>
  <c r="S14" i="1"/>
  <c r="S5" i="1"/>
  <c r="S26" i="1"/>
  <c r="K26" i="1"/>
  <c r="S25" i="1"/>
  <c r="K25" i="1"/>
  <c r="S24" i="1"/>
  <c r="K24" i="1"/>
  <c r="S23" i="1"/>
  <c r="K23" i="1"/>
  <c r="S8" i="1"/>
  <c r="S7" i="1"/>
  <c r="S6" i="1"/>
  <c r="K17" i="1"/>
  <c r="K16" i="1"/>
  <c r="K15" i="1"/>
  <c r="K14" i="1"/>
  <c r="K8" i="1"/>
  <c r="K7" i="1"/>
  <c r="K6" i="1"/>
  <c r="K5" i="1"/>
</calcChain>
</file>

<file path=xl/sharedStrings.xml><?xml version="1.0" encoding="utf-8"?>
<sst xmlns="http://schemas.openxmlformats.org/spreadsheetml/2006/main" count="133" uniqueCount="51">
  <si>
    <t>New to Repeat</t>
  </si>
  <si>
    <t>S. No.</t>
  </si>
  <si>
    <t>Period 1</t>
  </si>
  <si>
    <t>Period 2</t>
  </si>
  <si>
    <t>Feb'24</t>
  </si>
  <si>
    <t>Mar'24</t>
  </si>
  <si>
    <t>Apr'24</t>
  </si>
  <si>
    <t>May'24</t>
  </si>
  <si>
    <t>Conversion %</t>
  </si>
  <si>
    <t>Transacted for the 1st time</t>
  </si>
  <si>
    <t>Base</t>
  </si>
  <si>
    <t>Feb'23 - Jan'24</t>
  </si>
  <si>
    <t>Mar'23 - Feb'24</t>
  </si>
  <si>
    <t>Apr'23 - Mar'24</t>
  </si>
  <si>
    <t>May'23 - Apr'24</t>
  </si>
  <si>
    <t>Count of Customers</t>
  </si>
  <si>
    <t>Logic</t>
  </si>
  <si>
    <t>Repeat to Repeat</t>
  </si>
  <si>
    <t>Period 3</t>
  </si>
  <si>
    <t>Period 4</t>
  </si>
  <si>
    <t>Feb'25</t>
  </si>
  <si>
    <t>Mar'25</t>
  </si>
  <si>
    <t>Apr'25</t>
  </si>
  <si>
    <t>May'25</t>
  </si>
  <si>
    <t>Feb'24 - Jan'25</t>
  </si>
  <si>
    <t>Mar'24 - Feb'25</t>
  </si>
  <si>
    <t>Apr'24 - Mar'25</t>
  </si>
  <si>
    <t>May'24 - Apr'25</t>
  </si>
  <si>
    <t>Winback</t>
  </si>
  <si>
    <t>Transacted again</t>
  </si>
  <si>
    <t>Transacted earlier and again</t>
  </si>
  <si>
    <t>Before Feb'24</t>
  </si>
  <si>
    <t>Before Mar'24</t>
  </si>
  <si>
    <t>Before Apr'24</t>
  </si>
  <si>
    <t>Before May'24</t>
  </si>
  <si>
    <t>Month</t>
  </si>
  <si>
    <t>Total Customers</t>
  </si>
  <si>
    <t>New Customer Added</t>
  </si>
  <si>
    <t>Customers Lapsed / Downgraded</t>
  </si>
  <si>
    <r>
      <t xml:space="preserve">Transacted 1st time as shared in </t>
    </r>
    <r>
      <rPr>
        <b/>
        <sz val="11"/>
        <color theme="1"/>
        <rFont val="Calibri"/>
        <family val="2"/>
        <scheme val="minor"/>
      </rPr>
      <t>period 1 or period 3</t>
    </r>
    <r>
      <rPr>
        <sz val="11"/>
        <color theme="1"/>
        <rFont val="Calibri"/>
        <family val="2"/>
        <scheme val="minor"/>
      </rPr>
      <t xml:space="preserve"> and have a min (FC) = 1 | Use Transaction Table</t>
    </r>
  </si>
  <si>
    <r>
      <t xml:space="preserve">Transacted 1st time as shared in </t>
    </r>
    <r>
      <rPr>
        <b/>
        <sz val="11"/>
        <color theme="1"/>
        <rFont val="Calibri"/>
        <family val="2"/>
        <scheme val="minor"/>
      </rPr>
      <t>period 1 or period 3</t>
    </r>
    <r>
      <rPr>
        <sz val="11"/>
        <color theme="1"/>
        <rFont val="Calibri"/>
        <family val="2"/>
        <scheme val="minor"/>
      </rPr>
      <t xml:space="preserve"> and have a min (FC) &gt; 1 | Use Transaction Table</t>
    </r>
  </si>
  <si>
    <t>// Pull this data before Repeat to Repeat</t>
  </si>
  <si>
    <t>MVC</t>
  </si>
  <si>
    <t>Before Feb'23 and not in Feb'23 - Jan'24</t>
  </si>
  <si>
    <t>Before Mar'23 not in Mar'23 - Feb'24</t>
  </si>
  <si>
    <t>Before Apr'23 not in Apr'23 - Mar'24</t>
  </si>
  <si>
    <t>Before May'23 not in May'23 - Apr'24</t>
  </si>
  <si>
    <t xml:space="preserve">Shopped in </t>
  </si>
  <si>
    <t>Sales</t>
  </si>
  <si>
    <t>Bills</t>
  </si>
  <si>
    <t>ATV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</si>
</sst>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%"/>
    <numFmt numFmtId="168" formatCode="_ * #,##0.0_ ;_ * \-#,##0.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0" fontId="3" fillId="3" borderId="0" xfId="0" applyFont="1" applyFill="1"/>
    <xf numFmtId="0" fontId="5" fillId="5" borderId="0" xfId="0" applyFont="1" applyFill="1"/>
    <xf numFmtId="0" fontId="0" fillId="0" borderId="0" xfId="0" applyAlignment="1">
      <alignment horizontal="center" wrapText="1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" fontId="0" fillId="0" borderId="0" xfId="0" applyNumberFormat="1"/>
    <xf numFmtId="43" fontId="0" fillId="0" borderId="0" xfId="2" applyFont="1"/>
    <xf numFmtId="168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EF022-E5E2-4832-BC75-307F7C393464}">
  <dimension ref="A2:U35"/>
  <sheetViews>
    <sheetView tabSelected="1" topLeftCell="I13" zoomScale="90" zoomScaleNormal="90" workbookViewId="0">
      <selection activeCell="G29" sqref="G29"/>
    </sheetView>
  </sheetViews>
  <sheetFormatPr defaultRowHeight="14.5" x14ac:dyDescent="0.35"/>
  <cols>
    <col min="1" max="1" width="5.6328125" bestFit="1" customWidth="1"/>
    <col min="2" max="2" width="34" bestFit="1" customWidth="1"/>
    <col min="3" max="3" width="36.90625" customWidth="1"/>
    <col min="4" max="4" width="35" bestFit="1" customWidth="1"/>
    <col min="5" max="5" width="29.453125" bestFit="1" customWidth="1"/>
    <col min="6" max="6" width="11" bestFit="1" customWidth="1"/>
    <col min="7" max="7" width="18" bestFit="1" customWidth="1"/>
    <col min="8" max="10" width="18" customWidth="1"/>
    <col min="11" max="11" width="12.453125" bestFit="1" customWidth="1"/>
    <col min="12" max="12" width="14.08984375" bestFit="1" customWidth="1"/>
    <col min="13" max="13" width="18" bestFit="1" customWidth="1"/>
    <col min="14" max="14" width="11" bestFit="1" customWidth="1"/>
    <col min="15" max="15" width="18" bestFit="1" customWidth="1"/>
    <col min="16" max="18" width="18" customWidth="1"/>
    <col min="19" max="19" width="12.453125" bestFit="1" customWidth="1"/>
    <col min="21" max="21" width="8.26953125" bestFit="1" customWidth="1"/>
    <col min="22" max="22" width="8.81640625" bestFit="1" customWidth="1"/>
    <col min="23" max="23" width="12" bestFit="1" customWidth="1"/>
    <col min="24" max="24" width="5.90625" bestFit="1" customWidth="1"/>
  </cols>
  <sheetData>
    <row r="2" spans="1:20" x14ac:dyDescent="0.35">
      <c r="A2" s="5" t="s">
        <v>0</v>
      </c>
      <c r="B2" s="5"/>
      <c r="D2" t="s">
        <v>47</v>
      </c>
      <c r="F2" t="s">
        <v>47</v>
      </c>
      <c r="L2" t="s">
        <v>47</v>
      </c>
      <c r="N2" t="s">
        <v>47</v>
      </c>
    </row>
    <row r="3" spans="1:20" x14ac:dyDescent="0.35">
      <c r="D3" s="8">
        <v>2024</v>
      </c>
      <c r="E3" s="8"/>
      <c r="F3" s="8"/>
      <c r="G3" s="8"/>
      <c r="H3" s="8"/>
      <c r="I3" s="8"/>
      <c r="J3" s="8"/>
      <c r="K3" s="8"/>
      <c r="L3" s="9">
        <v>2025</v>
      </c>
      <c r="M3" s="9"/>
      <c r="N3" s="9"/>
      <c r="O3" s="9"/>
      <c r="P3" s="9"/>
      <c r="Q3" s="9"/>
      <c r="R3" s="9"/>
      <c r="S3" s="9"/>
    </row>
    <row r="4" spans="1:20" x14ac:dyDescent="0.35">
      <c r="A4" s="2" t="s">
        <v>1</v>
      </c>
      <c r="B4" s="2" t="s">
        <v>10</v>
      </c>
      <c r="C4" s="2" t="s">
        <v>16</v>
      </c>
      <c r="D4" s="2" t="s">
        <v>2</v>
      </c>
      <c r="E4" s="2" t="s">
        <v>15</v>
      </c>
      <c r="F4" s="2" t="s">
        <v>3</v>
      </c>
      <c r="G4" s="2" t="s">
        <v>15</v>
      </c>
      <c r="H4" s="2" t="s">
        <v>48</v>
      </c>
      <c r="I4" s="2" t="s">
        <v>49</v>
      </c>
      <c r="J4" s="2"/>
      <c r="K4" s="2" t="s">
        <v>8</v>
      </c>
      <c r="L4" s="2" t="s">
        <v>18</v>
      </c>
      <c r="M4" s="2" t="s">
        <v>15</v>
      </c>
      <c r="N4" s="2" t="s">
        <v>19</v>
      </c>
      <c r="O4" s="2" t="s">
        <v>15</v>
      </c>
      <c r="P4" s="2" t="s">
        <v>48</v>
      </c>
      <c r="Q4" s="2" t="s">
        <v>49</v>
      </c>
      <c r="R4" s="2"/>
      <c r="S4" s="2" t="s">
        <v>8</v>
      </c>
    </row>
    <row r="5" spans="1:20" x14ac:dyDescent="0.35">
      <c r="A5">
        <v>1</v>
      </c>
      <c r="B5" t="s">
        <v>9</v>
      </c>
      <c r="C5" s="7" t="s">
        <v>39</v>
      </c>
      <c r="D5" t="s">
        <v>11</v>
      </c>
      <c r="E5">
        <v>432176</v>
      </c>
      <c r="F5" t="s">
        <v>4</v>
      </c>
      <c r="G5">
        <v>11104</v>
      </c>
      <c r="H5">
        <v>95237463.930000007</v>
      </c>
      <c r="I5">
        <v>17324</v>
      </c>
      <c r="J5" s="11">
        <f>H5/I5</f>
        <v>5497.429227083815</v>
      </c>
      <c r="K5" s="3">
        <f>IFERROR(G5/E5,0)</f>
        <v>2.5693236089000777E-2</v>
      </c>
      <c r="L5" t="s">
        <v>24</v>
      </c>
      <c r="M5">
        <v>443596</v>
      </c>
      <c r="N5" t="s">
        <v>20</v>
      </c>
      <c r="O5">
        <v>9356</v>
      </c>
      <c r="P5">
        <v>78385443.170000002</v>
      </c>
      <c r="Q5">
        <v>12391</v>
      </c>
      <c r="R5" s="11">
        <f>P5/Q5</f>
        <v>6325.9981575336942</v>
      </c>
      <c r="S5" s="3">
        <f>IFERROR(O5/M5,0)</f>
        <v>2.1091263221489825E-2</v>
      </c>
      <c r="T5" s="10"/>
    </row>
    <row r="6" spans="1:20" x14ac:dyDescent="0.35">
      <c r="A6">
        <v>2</v>
      </c>
      <c r="B6" t="s">
        <v>9</v>
      </c>
      <c r="C6" s="7"/>
      <c r="D6" t="s">
        <v>12</v>
      </c>
      <c r="E6">
        <v>431095</v>
      </c>
      <c r="F6" t="s">
        <v>5</v>
      </c>
      <c r="G6">
        <v>9494</v>
      </c>
      <c r="H6">
        <v>78039769.859999999</v>
      </c>
      <c r="I6">
        <v>13009</v>
      </c>
      <c r="J6" s="11">
        <f t="shared" ref="J6:J8" si="0">H6/I6</f>
        <v>5998.9061311399801</v>
      </c>
      <c r="K6" s="3">
        <f t="shared" ref="K6:K8" si="1">IFERROR(G6/E6,0)</f>
        <v>2.2022987972488663E-2</v>
      </c>
      <c r="L6" t="s">
        <v>25</v>
      </c>
      <c r="M6">
        <v>438553</v>
      </c>
      <c r="N6" t="s">
        <v>21</v>
      </c>
      <c r="O6">
        <v>7933</v>
      </c>
      <c r="P6">
        <v>67786400.269999996</v>
      </c>
      <c r="Q6">
        <v>10780</v>
      </c>
      <c r="R6" s="11">
        <f t="shared" ref="R6:R8" si="2">P6/Q6</f>
        <v>6288.1632903525042</v>
      </c>
      <c r="S6" s="3">
        <f t="shared" ref="S6:S8" si="3">IFERROR(O6/M6,0)</f>
        <v>1.8089033708582544E-2</v>
      </c>
      <c r="T6" s="10"/>
    </row>
    <row r="7" spans="1:20" x14ac:dyDescent="0.35">
      <c r="A7">
        <v>3</v>
      </c>
      <c r="B7" t="s">
        <v>9</v>
      </c>
      <c r="C7" s="7"/>
      <c r="D7" t="s">
        <v>13</v>
      </c>
      <c r="E7">
        <v>433935</v>
      </c>
      <c r="F7" t="s">
        <v>6</v>
      </c>
      <c r="G7">
        <v>11331</v>
      </c>
      <c r="H7">
        <v>93241111.609999999</v>
      </c>
      <c r="I7">
        <v>16552</v>
      </c>
      <c r="J7" s="11">
        <f t="shared" si="0"/>
        <v>5633.2232727162882</v>
      </c>
      <c r="K7" s="3">
        <f t="shared" si="1"/>
        <v>2.6112205745100071E-2</v>
      </c>
      <c r="L7" t="s">
        <v>26</v>
      </c>
      <c r="M7">
        <v>429900</v>
      </c>
      <c r="N7" t="s">
        <v>22</v>
      </c>
      <c r="O7">
        <v>8617</v>
      </c>
      <c r="P7">
        <v>78391159.709999993</v>
      </c>
      <c r="Q7">
        <v>11645</v>
      </c>
      <c r="R7" s="11">
        <f t="shared" si="2"/>
        <v>6731.744071275225</v>
      </c>
      <c r="S7" s="3">
        <f t="shared" si="3"/>
        <v>2.004419632472668E-2</v>
      </c>
      <c r="T7" s="10"/>
    </row>
    <row r="8" spans="1:20" x14ac:dyDescent="0.35">
      <c r="A8">
        <v>4</v>
      </c>
      <c r="B8" t="s">
        <v>9</v>
      </c>
      <c r="C8" s="7"/>
      <c r="D8" t="s">
        <v>14</v>
      </c>
      <c r="E8">
        <v>437044</v>
      </c>
      <c r="F8" t="s">
        <v>7</v>
      </c>
      <c r="G8">
        <v>8352</v>
      </c>
      <c r="H8">
        <v>61975295.159999996</v>
      </c>
      <c r="I8">
        <v>12346</v>
      </c>
      <c r="J8" s="11">
        <f t="shared" si="0"/>
        <v>5019.868391381824</v>
      </c>
      <c r="K8" s="3">
        <f t="shared" si="1"/>
        <v>1.911020400691921E-2</v>
      </c>
      <c r="L8" t="s">
        <v>27</v>
      </c>
      <c r="M8">
        <v>423150</v>
      </c>
      <c r="N8" t="s">
        <v>23</v>
      </c>
      <c r="O8">
        <v>7953</v>
      </c>
      <c r="P8">
        <v>63424365.380000003</v>
      </c>
      <c r="Q8">
        <v>10726</v>
      </c>
      <c r="R8" s="11">
        <f t="shared" si="2"/>
        <v>5913.1423997762449</v>
      </c>
      <c r="S8" s="3">
        <f t="shared" si="3"/>
        <v>1.879475363346331E-2</v>
      </c>
      <c r="T8" s="10"/>
    </row>
    <row r="11" spans="1:20" x14ac:dyDescent="0.35">
      <c r="A11" s="5" t="s">
        <v>17</v>
      </c>
      <c r="B11" s="4"/>
    </row>
    <row r="12" spans="1:20" x14ac:dyDescent="0.35">
      <c r="D12" s="8">
        <v>2024</v>
      </c>
      <c r="E12" s="8"/>
      <c r="F12" s="8"/>
      <c r="G12" s="8"/>
      <c r="H12" s="8"/>
      <c r="I12" s="8"/>
      <c r="J12" s="8"/>
      <c r="K12" s="8"/>
      <c r="L12" s="9">
        <v>2025</v>
      </c>
      <c r="M12" s="9"/>
      <c r="N12" s="9"/>
      <c r="O12" s="9"/>
      <c r="P12" s="9"/>
      <c r="Q12" s="9"/>
      <c r="R12" s="9"/>
      <c r="S12" s="9"/>
    </row>
    <row r="13" spans="1:20" x14ac:dyDescent="0.35">
      <c r="A13" s="2" t="s">
        <v>1</v>
      </c>
      <c r="B13" s="2" t="s">
        <v>10</v>
      </c>
      <c r="C13" s="2" t="s">
        <v>16</v>
      </c>
      <c r="D13" s="2" t="s">
        <v>2</v>
      </c>
      <c r="E13" s="2" t="s">
        <v>15</v>
      </c>
      <c r="F13" s="2" t="s">
        <v>3</v>
      </c>
      <c r="G13" s="2" t="s">
        <v>15</v>
      </c>
      <c r="H13" s="2" t="s">
        <v>48</v>
      </c>
      <c r="I13" s="2" t="s">
        <v>49</v>
      </c>
      <c r="J13" s="2"/>
      <c r="K13" s="2" t="s">
        <v>8</v>
      </c>
      <c r="L13" s="2" t="s">
        <v>18</v>
      </c>
      <c r="M13" s="2" t="s">
        <v>15</v>
      </c>
      <c r="N13" s="2" t="s">
        <v>19</v>
      </c>
      <c r="O13" s="2" t="s">
        <v>15</v>
      </c>
      <c r="P13" s="2" t="s">
        <v>48</v>
      </c>
      <c r="Q13" s="2" t="s">
        <v>49</v>
      </c>
      <c r="R13" s="2"/>
      <c r="S13" s="2" t="s">
        <v>8</v>
      </c>
    </row>
    <row r="14" spans="1:20" x14ac:dyDescent="0.35">
      <c r="A14">
        <v>1</v>
      </c>
      <c r="B14" t="s">
        <v>29</v>
      </c>
      <c r="C14" s="7" t="s">
        <v>40</v>
      </c>
      <c r="D14" t="s">
        <v>11</v>
      </c>
      <c r="E14">
        <v>197395</v>
      </c>
      <c r="F14" t="s">
        <v>4</v>
      </c>
      <c r="G14">
        <v>12673</v>
      </c>
      <c r="H14">
        <v>133530046.06999999</v>
      </c>
      <c r="I14">
        <v>22022</v>
      </c>
      <c r="J14" s="11">
        <f>H14/I14</f>
        <v>6063.4840645717914</v>
      </c>
      <c r="K14" s="3">
        <f>IFERROR(G14/E14,0)</f>
        <v>6.4201220902251832E-2</v>
      </c>
      <c r="L14" t="s">
        <v>24</v>
      </c>
      <c r="M14">
        <v>241280</v>
      </c>
      <c r="N14" t="s">
        <v>20</v>
      </c>
      <c r="O14">
        <v>13479</v>
      </c>
      <c r="P14">
        <v>136152647.36000001</v>
      </c>
      <c r="Q14">
        <v>20525</v>
      </c>
      <c r="R14" s="11">
        <f>P14/Q14</f>
        <v>6633.5029164433627</v>
      </c>
      <c r="S14" s="3">
        <f>IFERROR(O14/M14,0)</f>
        <v>5.5864555702917769E-2</v>
      </c>
      <c r="T14" s="10"/>
    </row>
    <row r="15" spans="1:20" x14ac:dyDescent="0.35">
      <c r="A15">
        <v>2</v>
      </c>
      <c r="B15" t="s">
        <v>29</v>
      </c>
      <c r="C15" s="7"/>
      <c r="D15" t="s">
        <v>12</v>
      </c>
      <c r="E15">
        <v>200872</v>
      </c>
      <c r="F15" t="s">
        <v>5</v>
      </c>
      <c r="G15">
        <v>11938</v>
      </c>
      <c r="H15">
        <v>124256663.63</v>
      </c>
      <c r="I15">
        <v>19644</v>
      </c>
      <c r="J15" s="11">
        <f t="shared" ref="J15:J17" si="4">H15/I15</f>
        <v>6325.4257600285073</v>
      </c>
      <c r="K15" s="3">
        <f t="shared" ref="K15:K17" si="5">IFERROR(G15/E15,0)</f>
        <v>5.943088135728225E-2</v>
      </c>
      <c r="L15" t="s">
        <v>25</v>
      </c>
      <c r="M15">
        <v>242488</v>
      </c>
      <c r="N15" t="s">
        <v>21</v>
      </c>
      <c r="O15">
        <v>12834</v>
      </c>
      <c r="P15">
        <v>138916968.88999999</v>
      </c>
      <c r="Q15">
        <v>21038</v>
      </c>
      <c r="R15" s="11">
        <f t="shared" ref="R15:R17" si="6">P15/Q15</f>
        <v>6603.1452081946945</v>
      </c>
      <c r="S15" s="3">
        <f t="shared" ref="S15:S17" si="7">IFERROR(O15/M15,0)</f>
        <v>5.2926330375111345E-2</v>
      </c>
      <c r="T15" s="10"/>
    </row>
    <row r="16" spans="1:20" x14ac:dyDescent="0.35">
      <c r="A16">
        <v>3</v>
      </c>
      <c r="B16" t="s">
        <v>29</v>
      </c>
      <c r="C16" s="7"/>
      <c r="D16" t="s">
        <v>13</v>
      </c>
      <c r="E16">
        <v>202742</v>
      </c>
      <c r="F16" t="s">
        <v>6</v>
      </c>
      <c r="G16">
        <v>14454</v>
      </c>
      <c r="H16">
        <v>144623793.72999999</v>
      </c>
      <c r="I16">
        <v>24253</v>
      </c>
      <c r="J16" s="11">
        <f t="shared" si="4"/>
        <v>5963.1300758669022</v>
      </c>
      <c r="K16" s="3">
        <f t="shared" si="5"/>
        <v>7.1292578745400556E-2</v>
      </c>
      <c r="L16" t="s">
        <v>26</v>
      </c>
      <c r="M16">
        <v>243297</v>
      </c>
      <c r="N16" t="s">
        <v>22</v>
      </c>
      <c r="O16">
        <v>14243</v>
      </c>
      <c r="P16">
        <v>162876614.96000001</v>
      </c>
      <c r="Q16">
        <v>23977</v>
      </c>
      <c r="R16" s="11">
        <f t="shared" si="6"/>
        <v>6793.0356157984743</v>
      </c>
      <c r="S16" s="3">
        <f t="shared" si="7"/>
        <v>5.8541617858008939E-2</v>
      </c>
      <c r="T16" s="10"/>
    </row>
    <row r="17" spans="1:21" x14ac:dyDescent="0.35">
      <c r="A17">
        <v>4</v>
      </c>
      <c r="B17" t="s">
        <v>29</v>
      </c>
      <c r="C17" s="7"/>
      <c r="D17" t="s">
        <v>14</v>
      </c>
      <c r="E17">
        <v>206757</v>
      </c>
      <c r="F17" t="s">
        <v>7</v>
      </c>
      <c r="G17">
        <v>11161</v>
      </c>
      <c r="H17">
        <v>103515093.20999999</v>
      </c>
      <c r="I17">
        <v>18958</v>
      </c>
      <c r="J17" s="11">
        <f t="shared" si="4"/>
        <v>5460.2327887962865</v>
      </c>
      <c r="K17" s="3">
        <f t="shared" si="5"/>
        <v>5.3981243682196978E-2</v>
      </c>
      <c r="L17" t="s">
        <v>27</v>
      </c>
      <c r="M17">
        <v>244926</v>
      </c>
      <c r="N17" t="s">
        <v>23</v>
      </c>
      <c r="O17">
        <v>13365</v>
      </c>
      <c r="P17">
        <v>136593135.91</v>
      </c>
      <c r="Q17">
        <v>21739</v>
      </c>
      <c r="R17" s="11">
        <f t="shared" si="6"/>
        <v>6283.3219517917105</v>
      </c>
      <c r="S17" s="3">
        <f t="shared" si="7"/>
        <v>5.4567502021018593E-2</v>
      </c>
      <c r="T17" s="10"/>
    </row>
    <row r="20" spans="1:21" x14ac:dyDescent="0.35">
      <c r="A20" s="5" t="s">
        <v>28</v>
      </c>
      <c r="B20" s="4"/>
      <c r="C20" s="6" t="s">
        <v>41</v>
      </c>
    </row>
    <row r="21" spans="1:21" x14ac:dyDescent="0.35">
      <c r="D21" s="8">
        <v>2024</v>
      </c>
      <c r="E21" s="8"/>
      <c r="F21" s="8"/>
      <c r="G21" s="8"/>
      <c r="H21" s="8"/>
      <c r="I21" s="8"/>
      <c r="J21" s="8"/>
      <c r="K21" s="8"/>
      <c r="L21" s="9">
        <v>2025</v>
      </c>
      <c r="M21" s="9"/>
      <c r="N21" s="9"/>
      <c r="O21" s="9"/>
      <c r="P21" s="9"/>
      <c r="Q21" s="9"/>
      <c r="R21" s="9"/>
      <c r="S21" s="9"/>
    </row>
    <row r="22" spans="1:21" x14ac:dyDescent="0.35">
      <c r="A22" s="2" t="s">
        <v>1</v>
      </c>
      <c r="B22" s="2" t="s">
        <v>10</v>
      </c>
      <c r="C22" s="2" t="s">
        <v>16</v>
      </c>
      <c r="D22" s="2" t="s">
        <v>2</v>
      </c>
      <c r="E22" s="2" t="s">
        <v>15</v>
      </c>
      <c r="F22" s="2" t="s">
        <v>3</v>
      </c>
      <c r="G22" s="2" t="s">
        <v>15</v>
      </c>
      <c r="H22" s="2" t="s">
        <v>48</v>
      </c>
      <c r="I22" s="2" t="s">
        <v>49</v>
      </c>
      <c r="J22" s="2" t="s">
        <v>50</v>
      </c>
      <c r="K22" s="2" t="s">
        <v>8</v>
      </c>
      <c r="L22" s="2" t="s">
        <v>18</v>
      </c>
      <c r="M22" s="2" t="s">
        <v>15</v>
      </c>
      <c r="N22" s="2" t="s">
        <v>19</v>
      </c>
      <c r="O22" s="2" t="s">
        <v>15</v>
      </c>
      <c r="P22" s="2" t="s">
        <v>48</v>
      </c>
      <c r="Q22" s="2" t="s">
        <v>49</v>
      </c>
      <c r="R22" s="2"/>
      <c r="S22" s="2" t="s">
        <v>8</v>
      </c>
    </row>
    <row r="23" spans="1:21" x14ac:dyDescent="0.35">
      <c r="A23">
        <v>1</v>
      </c>
      <c r="B23" t="s">
        <v>30</v>
      </c>
      <c r="C23" s="7" t="s">
        <v>40</v>
      </c>
      <c r="D23" t="s">
        <v>43</v>
      </c>
      <c r="E23">
        <v>1178846</v>
      </c>
      <c r="F23" t="s">
        <v>4</v>
      </c>
      <c r="G23">
        <v>9822</v>
      </c>
      <c r="H23">
        <v>86209341.959999993</v>
      </c>
      <c r="I23">
        <v>12157</v>
      </c>
      <c r="J23" s="12">
        <f>H23/I23</f>
        <v>7091.3335493954091</v>
      </c>
      <c r="K23" s="3">
        <f>IFERROR(G23/E23,0)</f>
        <v>8.3318771069333906E-3</v>
      </c>
      <c r="L23" t="s">
        <v>31</v>
      </c>
      <c r="M23">
        <v>1567824</v>
      </c>
      <c r="N23" t="s">
        <v>20</v>
      </c>
      <c r="O23">
        <v>10544</v>
      </c>
      <c r="P23">
        <v>99346798.010000005</v>
      </c>
      <c r="Q23">
        <v>12128</v>
      </c>
      <c r="R23" s="11">
        <f>P23/Q23</f>
        <v>8191.5235826187336</v>
      </c>
      <c r="S23" s="3">
        <f>IFERROR(O23/M23,0)</f>
        <v>6.725244670320138E-3</v>
      </c>
    </row>
    <row r="24" spans="1:21" x14ac:dyDescent="0.35">
      <c r="A24">
        <v>2</v>
      </c>
      <c r="B24" t="s">
        <v>30</v>
      </c>
      <c r="C24" s="7"/>
      <c r="D24" t="s">
        <v>44</v>
      </c>
      <c r="E24">
        <v>1216470</v>
      </c>
      <c r="F24" t="s">
        <v>5</v>
      </c>
      <c r="G24">
        <v>8406</v>
      </c>
      <c r="H24">
        <v>71418061.810000002</v>
      </c>
      <c r="I24">
        <v>9781</v>
      </c>
      <c r="J24" s="12">
        <f t="shared" ref="J24:J26" si="8">H24/I24</f>
        <v>7301.713711276966</v>
      </c>
      <c r="K24" s="3">
        <f t="shared" ref="K24:K26" si="9">IFERROR(G24/E24,0)</f>
        <v>6.9101580803472345E-3</v>
      </c>
      <c r="L24" t="s">
        <v>32</v>
      </c>
      <c r="M24">
        <v>1606431</v>
      </c>
      <c r="N24" t="s">
        <v>21</v>
      </c>
      <c r="O24">
        <v>8634</v>
      </c>
      <c r="P24">
        <v>79519176.739999995</v>
      </c>
      <c r="Q24">
        <v>9799</v>
      </c>
      <c r="R24" s="11">
        <f t="shared" ref="R24:R26" si="10">P24/Q24</f>
        <v>8115.0297724257571</v>
      </c>
      <c r="S24" s="3">
        <f t="shared" ref="S24:S26" si="11">IFERROR(O24/M24,0)</f>
        <v>5.3746472771006035E-3</v>
      </c>
      <c r="U24" s="10"/>
    </row>
    <row r="25" spans="1:21" x14ac:dyDescent="0.35">
      <c r="A25">
        <v>3</v>
      </c>
      <c r="B25" t="s">
        <v>30</v>
      </c>
      <c r="C25" s="7"/>
      <c r="D25" t="s">
        <v>45</v>
      </c>
      <c r="E25">
        <v>1243091</v>
      </c>
      <c r="F25" t="s">
        <v>6</v>
      </c>
      <c r="G25">
        <v>10220</v>
      </c>
      <c r="H25">
        <v>90024393.480000004</v>
      </c>
      <c r="I25">
        <v>12314</v>
      </c>
      <c r="J25" s="12">
        <f t="shared" si="8"/>
        <v>7310.7352184505444</v>
      </c>
      <c r="K25" s="3">
        <f t="shared" si="9"/>
        <v>8.2214415517448038E-3</v>
      </c>
      <c r="L25" t="s">
        <v>33</v>
      </c>
      <c r="M25">
        <v>1636802</v>
      </c>
      <c r="N25" t="s">
        <v>22</v>
      </c>
      <c r="O25">
        <v>11627</v>
      </c>
      <c r="P25">
        <v>110268868.08</v>
      </c>
      <c r="Q25">
        <v>13360</v>
      </c>
      <c r="R25" s="11">
        <f t="shared" si="10"/>
        <v>8253.6577904191618</v>
      </c>
      <c r="S25" s="3">
        <f t="shared" si="11"/>
        <v>7.1034859439321309E-3</v>
      </c>
      <c r="U25" s="10"/>
    </row>
    <row r="26" spans="1:21" x14ac:dyDescent="0.35">
      <c r="A26">
        <v>4</v>
      </c>
      <c r="B26" t="s">
        <v>30</v>
      </c>
      <c r="C26" s="7"/>
      <c r="D26" t="s">
        <v>46</v>
      </c>
      <c r="E26">
        <v>1273191</v>
      </c>
      <c r="F26" t="s">
        <v>7</v>
      </c>
      <c r="G26">
        <v>7538</v>
      </c>
      <c r="H26">
        <v>57629799.060000002</v>
      </c>
      <c r="I26">
        <v>9276</v>
      </c>
      <c r="J26" s="12">
        <f t="shared" si="8"/>
        <v>6212.7855821474777</v>
      </c>
      <c r="K26" s="3">
        <f t="shared" si="9"/>
        <v>5.9205570884494161E-3</v>
      </c>
      <c r="L26" t="s">
        <v>34</v>
      </c>
      <c r="M26">
        <v>1672344</v>
      </c>
      <c r="N26" t="s">
        <v>23</v>
      </c>
      <c r="O26">
        <v>9991</v>
      </c>
      <c r="P26">
        <v>87127417.519999996</v>
      </c>
      <c r="Q26">
        <v>11459</v>
      </c>
      <c r="R26" s="11">
        <f t="shared" si="10"/>
        <v>7603.4049672746305</v>
      </c>
      <c r="S26" s="3">
        <f t="shared" si="11"/>
        <v>5.9742493171261414E-3</v>
      </c>
      <c r="U26" s="10"/>
    </row>
    <row r="27" spans="1:21" x14ac:dyDescent="0.35">
      <c r="U27" s="10"/>
    </row>
    <row r="28" spans="1:21" x14ac:dyDescent="0.35">
      <c r="F28" s="1"/>
      <c r="G28" s="10"/>
    </row>
    <row r="29" spans="1:21" x14ac:dyDescent="0.35">
      <c r="A29" s="5" t="s">
        <v>42</v>
      </c>
      <c r="B29" s="4"/>
      <c r="F29" s="1"/>
      <c r="G29" s="10"/>
      <c r="N29" s="10"/>
    </row>
    <row r="30" spans="1:21" x14ac:dyDescent="0.35">
      <c r="I30" s="10"/>
      <c r="N30" s="10"/>
    </row>
    <row r="31" spans="1:21" x14ac:dyDescent="0.35">
      <c r="A31" s="2" t="s">
        <v>1</v>
      </c>
      <c r="B31" s="2" t="s">
        <v>35</v>
      </c>
      <c r="C31" s="2" t="s">
        <v>36</v>
      </c>
      <c r="D31" s="2" t="s">
        <v>37</v>
      </c>
      <c r="E31" s="2" t="s">
        <v>38</v>
      </c>
      <c r="N31" s="10"/>
    </row>
    <row r="32" spans="1:21" x14ac:dyDescent="0.35">
      <c r="A32">
        <v>1</v>
      </c>
      <c r="B32" t="s">
        <v>20</v>
      </c>
      <c r="C32">
        <v>131270</v>
      </c>
      <c r="D32">
        <v>6556</v>
      </c>
      <c r="E32">
        <v>71</v>
      </c>
      <c r="I32" s="10"/>
      <c r="N32" s="10"/>
    </row>
    <row r="33" spans="1:5" x14ac:dyDescent="0.35">
      <c r="A33">
        <v>2</v>
      </c>
      <c r="B33" t="s">
        <v>21</v>
      </c>
      <c r="C33">
        <v>135470</v>
      </c>
      <c r="D33">
        <v>4226</v>
      </c>
      <c r="E33">
        <v>26</v>
      </c>
    </row>
    <row r="34" spans="1:5" x14ac:dyDescent="0.35">
      <c r="A34">
        <v>3</v>
      </c>
      <c r="B34" t="s">
        <v>22</v>
      </c>
      <c r="C34">
        <v>141661</v>
      </c>
      <c r="D34">
        <v>6207</v>
      </c>
      <c r="E34">
        <v>16</v>
      </c>
    </row>
    <row r="35" spans="1:5" x14ac:dyDescent="0.35">
      <c r="A35">
        <v>4</v>
      </c>
      <c r="B35" t="s">
        <v>23</v>
      </c>
      <c r="C35">
        <v>146074</v>
      </c>
      <c r="D35">
        <v>4434</v>
      </c>
      <c r="E35">
        <v>21</v>
      </c>
    </row>
  </sheetData>
  <mergeCells count="9">
    <mergeCell ref="C5:C8"/>
    <mergeCell ref="C14:C17"/>
    <mergeCell ref="C23:C26"/>
    <mergeCell ref="D3:K3"/>
    <mergeCell ref="L3:S3"/>
    <mergeCell ref="D12:K12"/>
    <mergeCell ref="L12:S12"/>
    <mergeCell ref="D21:K21"/>
    <mergeCell ref="L21:S2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Aadarsh Gupta</dc:creator>
  <cp:lastModifiedBy>Harish Pandey</cp:lastModifiedBy>
  <dcterms:created xsi:type="dcterms:W3CDTF">2025-06-03T07:54:14Z</dcterms:created>
  <dcterms:modified xsi:type="dcterms:W3CDTF">2025-06-04T07:48:47Z</dcterms:modified>
</cp:coreProperties>
</file>