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-benchmarking data/"/>
    </mc:Choice>
  </mc:AlternateContent>
  <xr:revisionPtr revIDLastSave="2" documentId="8_{BDB70D71-EA9A-4EC6-9567-E2FA9E919BB4}" xr6:coauthVersionLast="47" xr6:coauthVersionMax="47" xr10:uidLastSave="{AED7C8AC-430B-47CF-978B-409A86F13E05}"/>
  <bookViews>
    <workbookView xWindow="-120" yWindow="-120" windowWidth="20730" windowHeight="11040" xr2:uid="{F16B3DD6-F718-4175-A8DC-08B3F4682969}"/>
  </bookViews>
  <sheets>
    <sheet name="campus" sheetId="1" r:id="rId1"/>
  </sheets>
  <definedNames>
    <definedName name="_xlnm._FilterDatabase" localSheetId="0" hidden="1">campus!$A$2:$J$10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G26" i="1"/>
  <c r="F26" i="1"/>
  <c r="E26" i="1"/>
  <c r="D26" i="1"/>
  <c r="C26" i="1"/>
  <c r="F24" i="1"/>
  <c r="F23" i="1"/>
  <c r="F22" i="1"/>
  <c r="F21" i="1"/>
  <c r="F20" i="1"/>
  <c r="F19" i="1"/>
  <c r="F18" i="1"/>
  <c r="F17" i="1"/>
  <c r="P10" i="1"/>
  <c r="P9" i="1"/>
  <c r="P8" i="1"/>
  <c r="P7" i="1"/>
  <c r="P6" i="1"/>
  <c r="P5" i="1"/>
  <c r="P4" i="1"/>
  <c r="P3" i="1"/>
  <c r="L3" i="1"/>
  <c r="L4" i="1"/>
  <c r="L5" i="1"/>
  <c r="L6" i="1"/>
  <c r="L7" i="1"/>
  <c r="L8" i="1"/>
  <c r="L9" i="1"/>
  <c r="L10" i="1"/>
  <c r="L13" i="1"/>
  <c r="J13" i="1" l="1"/>
  <c r="H13" i="1"/>
  <c r="F13" i="1"/>
  <c r="H4" i="1"/>
  <c r="F4" i="1"/>
  <c r="J4" i="1" s="1"/>
  <c r="F5" i="1"/>
  <c r="J5" i="1" s="1"/>
  <c r="F6" i="1"/>
  <c r="J6" i="1" s="1"/>
  <c r="F7" i="1"/>
  <c r="H7" i="1" s="1"/>
  <c r="F8" i="1"/>
  <c r="J8" i="1" s="1"/>
  <c r="F9" i="1"/>
  <c r="J9" i="1" s="1"/>
  <c r="F10" i="1"/>
  <c r="J10" i="1" s="1"/>
  <c r="F3" i="1"/>
  <c r="J3" i="1" s="1"/>
  <c r="H5" i="1" l="1"/>
  <c r="H9" i="1"/>
  <c r="H6" i="1"/>
  <c r="H10" i="1"/>
  <c r="H3" i="1"/>
  <c r="H8" i="1"/>
  <c r="J7" i="1"/>
</calcChain>
</file>

<file path=xl/sharedStrings.xml><?xml version="1.0" encoding="utf-8"?>
<sst xmlns="http://schemas.openxmlformats.org/spreadsheetml/2006/main" count="61" uniqueCount="34">
  <si>
    <t>Year</t>
  </si>
  <si>
    <t>Month</t>
  </si>
  <si>
    <t>TransactedCustomers</t>
  </si>
  <si>
    <t>Repeaters</t>
  </si>
  <si>
    <t>Onetimers</t>
  </si>
  <si>
    <t xml:space="preserve">April    </t>
  </si>
  <si>
    <t xml:space="preserve">August   </t>
  </si>
  <si>
    <t xml:space="preserve">February </t>
  </si>
  <si>
    <t xml:space="preserve">January  </t>
  </si>
  <si>
    <t xml:space="preserve">July     </t>
  </si>
  <si>
    <t xml:space="preserve">June     </t>
  </si>
  <si>
    <t xml:space="preserve">March    </t>
  </si>
  <si>
    <t xml:space="preserve">May      </t>
  </si>
  <si>
    <t>LoyaltySales</t>
  </si>
  <si>
    <t>NonLoyaltySales</t>
  </si>
  <si>
    <t>Total sales</t>
  </si>
  <si>
    <t>% loyalty sales</t>
  </si>
  <si>
    <t>% nonloyalty sales</t>
  </si>
  <si>
    <t>overall</t>
  </si>
  <si>
    <t>%loyalty sales</t>
  </si>
  <si>
    <t>Winback</t>
  </si>
  <si>
    <t>%Winback</t>
  </si>
  <si>
    <t>MONTH</t>
  </si>
  <si>
    <t>winback</t>
  </si>
  <si>
    <t>April</t>
  </si>
  <si>
    <t>August</t>
  </si>
  <si>
    <t>February</t>
  </si>
  <si>
    <t>January</t>
  </si>
  <si>
    <t>July</t>
  </si>
  <si>
    <t>June</t>
  </si>
  <si>
    <t>March</t>
  </si>
  <si>
    <t>May</t>
  </si>
  <si>
    <t>winback %</t>
  </si>
  <si>
    <t>2025 and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</si>
</sst>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%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64" fontId="0" fillId="0" borderId="1" xfId="2" applyNumberFormat="1" applyFont="1" applyBorder="1"/>
    <xf numFmtId="10" fontId="0" fillId="0" borderId="1" xfId="2" applyNumberFormat="1" applyFont="1" applyBorder="1"/>
    <xf numFmtId="165" fontId="0" fillId="0" borderId="1" xfId="1" applyNumberFormat="1" applyFont="1" applyBorder="1"/>
    <xf numFmtId="165" fontId="0" fillId="0" borderId="1" xfId="0" applyNumberFormat="1" applyBorder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6C15-DD78-469B-8285-79AB71CF62BB}">
  <dimension ref="A2:P26"/>
  <sheetViews>
    <sheetView tabSelected="1" workbookViewId="0">
      <selection activeCell="M11" sqref="M11"/>
    </sheetView>
  </sheetViews>
  <sheetFormatPr defaultRowHeight="15" x14ac:dyDescent="0.25"/>
  <cols>
    <col min="1" max="1" width="5" bestFit="1" customWidth="1"/>
    <col min="2" max="2" width="9.28515625" bestFit="1" customWidth="1"/>
    <col min="3" max="3" width="20.28515625" bestFit="1" customWidth="1"/>
    <col min="4" max="4" width="10" bestFit="1" customWidth="1"/>
    <col min="5" max="5" width="10.42578125" bestFit="1" customWidth="1"/>
    <col min="6" max="7" width="14.28515625" bestFit="1" customWidth="1"/>
    <col min="8" max="8" width="14" bestFit="1" customWidth="1"/>
    <col min="9" max="9" width="15.7109375" bestFit="1" customWidth="1"/>
    <col min="10" max="10" width="17.5703125" bestFit="1" customWidth="1"/>
    <col min="11" max="11" width="8.5703125" bestFit="1" customWidth="1"/>
    <col min="12" max="12" width="10.140625" bestFit="1" customWidth="1"/>
  </cols>
  <sheetData>
    <row r="2" spans="1:1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15</v>
      </c>
      <c r="G2" s="2" t="s">
        <v>13</v>
      </c>
      <c r="H2" s="2" t="s">
        <v>16</v>
      </c>
      <c r="I2" s="2" t="s">
        <v>14</v>
      </c>
      <c r="J2" s="2" t="s">
        <v>17</v>
      </c>
      <c r="K2" s="2" t="s">
        <v>20</v>
      </c>
      <c r="L2" s="2" t="s">
        <v>21</v>
      </c>
      <c r="N2" t="s">
        <v>22</v>
      </c>
      <c r="O2" t="s">
        <v>23</v>
      </c>
      <c r="P2" t="s">
        <v>32</v>
      </c>
    </row>
    <row r="3" spans="1:16" x14ac:dyDescent="0.25">
      <c r="A3" s="1">
        <v>2025</v>
      </c>
      <c r="B3" s="1" t="s">
        <v>5</v>
      </c>
      <c r="C3" s="5">
        <v>82142</v>
      </c>
      <c r="D3" s="5">
        <v>22371</v>
      </c>
      <c r="E3" s="5">
        <v>61972</v>
      </c>
      <c r="F3" s="5">
        <f t="shared" ref="F3:F10" si="0">G3+I3</f>
        <v>169321724</v>
      </c>
      <c r="G3" s="5">
        <v>167856348</v>
      </c>
      <c r="H3" s="4">
        <f t="shared" ref="H3:H10" si="1">G3/F3</f>
        <v>0.99134561138770361</v>
      </c>
      <c r="I3" s="5">
        <v>1465376</v>
      </c>
      <c r="J3" s="4">
        <f t="shared" ref="J3:J10" si="2">I3/F3</f>
        <v>8.6543886122964347E-3</v>
      </c>
      <c r="K3" s="1">
        <v>2584</v>
      </c>
      <c r="L3" s="4">
        <f>K3/C3</f>
        <v>3.145771955881279E-2</v>
      </c>
      <c r="N3" t="s">
        <v>24</v>
      </c>
      <c r="O3">
        <v>2585</v>
      </c>
      <c r="P3" s="7">
        <f>IFERROR(O3/C3,0)</f>
        <v>3.1469893598889728E-2</v>
      </c>
    </row>
    <row r="4" spans="1:16" x14ac:dyDescent="0.25">
      <c r="A4" s="1">
        <v>2025</v>
      </c>
      <c r="B4" s="1" t="s">
        <v>6</v>
      </c>
      <c r="C4" s="5">
        <v>85973</v>
      </c>
      <c r="D4" s="5">
        <v>25690</v>
      </c>
      <c r="E4" s="5">
        <v>62564</v>
      </c>
      <c r="F4" s="5">
        <f t="shared" si="0"/>
        <v>166334851</v>
      </c>
      <c r="G4" s="5">
        <v>164922905</v>
      </c>
      <c r="H4" s="4">
        <f t="shared" si="1"/>
        <v>0.99151142414526228</v>
      </c>
      <c r="I4" s="5">
        <v>1411946</v>
      </c>
      <c r="J4" s="4">
        <f t="shared" si="2"/>
        <v>8.4885758547377423E-3</v>
      </c>
      <c r="K4" s="1">
        <v>80</v>
      </c>
      <c r="L4" s="4">
        <f t="shared" ref="L4:L10" si="3">K4/C4</f>
        <v>9.3052469961499545E-4</v>
      </c>
      <c r="N4" t="s">
        <v>25</v>
      </c>
      <c r="O4">
        <v>3498</v>
      </c>
      <c r="P4" s="7">
        <f t="shared" ref="P4:P10" si="4">IFERROR(O4/C4,0)</f>
        <v>4.0687192490665672E-2</v>
      </c>
    </row>
    <row r="5" spans="1:16" x14ac:dyDescent="0.25">
      <c r="A5" s="1">
        <v>2025</v>
      </c>
      <c r="B5" s="1" t="s">
        <v>7</v>
      </c>
      <c r="C5" s="5">
        <v>76513</v>
      </c>
      <c r="D5" s="5">
        <v>20650</v>
      </c>
      <c r="E5" s="5">
        <v>58086</v>
      </c>
      <c r="F5" s="5">
        <f t="shared" si="0"/>
        <v>160061848</v>
      </c>
      <c r="G5" s="5">
        <v>156415635</v>
      </c>
      <c r="H5" s="4">
        <f t="shared" si="1"/>
        <v>0.97721997436890773</v>
      </c>
      <c r="I5" s="5">
        <v>3646213</v>
      </c>
      <c r="J5" s="4">
        <f t="shared" si="2"/>
        <v>2.2780025631092302E-2</v>
      </c>
      <c r="K5" s="1">
        <v>2261</v>
      </c>
      <c r="L5" s="4">
        <f t="shared" si="3"/>
        <v>2.9550533896200645E-2</v>
      </c>
      <c r="N5" t="s">
        <v>26</v>
      </c>
      <c r="O5">
        <v>2261</v>
      </c>
      <c r="P5" s="7">
        <f t="shared" si="4"/>
        <v>2.9550533896200645E-2</v>
      </c>
    </row>
    <row r="6" spans="1:16" x14ac:dyDescent="0.25">
      <c r="A6" s="1">
        <v>2025</v>
      </c>
      <c r="B6" s="1" t="s">
        <v>8</v>
      </c>
      <c r="C6" s="5">
        <v>89586</v>
      </c>
      <c r="D6" s="5">
        <v>25163</v>
      </c>
      <c r="E6" s="5">
        <v>67242</v>
      </c>
      <c r="F6" s="5">
        <f t="shared" si="0"/>
        <v>189965509</v>
      </c>
      <c r="G6" s="5">
        <v>186786125</v>
      </c>
      <c r="H6" s="4">
        <f t="shared" si="1"/>
        <v>0.98326336177163609</v>
      </c>
      <c r="I6" s="5">
        <v>3179384</v>
      </c>
      <c r="J6" s="4">
        <f t="shared" si="2"/>
        <v>1.6736638228363864E-2</v>
      </c>
      <c r="K6" s="1">
        <v>2812</v>
      </c>
      <c r="L6" s="4">
        <f t="shared" si="3"/>
        <v>3.1388833076596789E-2</v>
      </c>
      <c r="N6" t="s">
        <v>27</v>
      </c>
      <c r="O6">
        <v>2812</v>
      </c>
      <c r="P6" s="7">
        <f t="shared" si="4"/>
        <v>3.1388833076596789E-2</v>
      </c>
    </row>
    <row r="7" spans="1:16" x14ac:dyDescent="0.25">
      <c r="A7" s="1">
        <v>2025</v>
      </c>
      <c r="B7" s="1" t="s">
        <v>9</v>
      </c>
      <c r="C7" s="5">
        <v>80439</v>
      </c>
      <c r="D7" s="5">
        <v>24301</v>
      </c>
      <c r="E7" s="5">
        <v>58331</v>
      </c>
      <c r="F7" s="5">
        <f t="shared" si="0"/>
        <v>152565904</v>
      </c>
      <c r="G7" s="5">
        <v>150748606</v>
      </c>
      <c r="H7" s="4">
        <f t="shared" si="1"/>
        <v>0.98808843947203306</v>
      </c>
      <c r="I7" s="5">
        <v>1817298</v>
      </c>
      <c r="J7" s="4">
        <f t="shared" si="2"/>
        <v>1.1911560527966982E-2</v>
      </c>
      <c r="K7" s="1">
        <v>3117</v>
      </c>
      <c r="L7" s="4">
        <f t="shared" si="3"/>
        <v>3.8749860142468208E-2</v>
      </c>
      <c r="N7" t="s">
        <v>28</v>
      </c>
      <c r="O7">
        <v>3119</v>
      </c>
      <c r="P7" s="7">
        <f t="shared" si="4"/>
        <v>3.877472370367608E-2</v>
      </c>
    </row>
    <row r="8" spans="1:16" x14ac:dyDescent="0.25">
      <c r="A8" s="1">
        <v>2025</v>
      </c>
      <c r="B8" s="1" t="s">
        <v>10</v>
      </c>
      <c r="C8" s="5">
        <v>77580</v>
      </c>
      <c r="D8" s="5">
        <v>23226</v>
      </c>
      <c r="E8" s="5">
        <v>56285</v>
      </c>
      <c r="F8" s="5">
        <f t="shared" si="0"/>
        <v>154859092</v>
      </c>
      <c r="G8" s="5">
        <v>153203886</v>
      </c>
      <c r="H8" s="4">
        <f t="shared" si="1"/>
        <v>0.98931153490167689</v>
      </c>
      <c r="I8" s="5">
        <v>1655206</v>
      </c>
      <c r="J8" s="4">
        <f t="shared" si="2"/>
        <v>1.0688465098323061E-2</v>
      </c>
      <c r="K8" s="1">
        <v>3029</v>
      </c>
      <c r="L8" s="4">
        <f t="shared" si="3"/>
        <v>3.9043567929878835E-2</v>
      </c>
      <c r="N8" t="s">
        <v>29</v>
      </c>
      <c r="O8">
        <v>3029</v>
      </c>
      <c r="P8" s="7">
        <f t="shared" si="4"/>
        <v>3.9043567929878835E-2</v>
      </c>
    </row>
    <row r="9" spans="1:16" x14ac:dyDescent="0.25">
      <c r="A9" s="1">
        <v>2025</v>
      </c>
      <c r="B9" s="1" t="s">
        <v>11</v>
      </c>
      <c r="C9" s="5">
        <v>77176</v>
      </c>
      <c r="D9" s="5">
        <v>22555</v>
      </c>
      <c r="E9" s="5">
        <v>56601</v>
      </c>
      <c r="F9" s="5">
        <f t="shared" si="0"/>
        <v>162117043</v>
      </c>
      <c r="G9" s="5">
        <v>156814781</v>
      </c>
      <c r="H9" s="4">
        <f t="shared" si="1"/>
        <v>0.96729361761181398</v>
      </c>
      <c r="I9" s="5">
        <v>5302262</v>
      </c>
      <c r="J9" s="4">
        <f t="shared" si="2"/>
        <v>3.2706382388186045E-2</v>
      </c>
      <c r="K9" s="1">
        <v>2478</v>
      </c>
      <c r="L9" s="4">
        <f t="shared" si="3"/>
        <v>3.2108427490411526E-2</v>
      </c>
      <c r="N9" t="s">
        <v>30</v>
      </c>
      <c r="O9">
        <v>2478</v>
      </c>
      <c r="P9" s="7">
        <f t="shared" si="4"/>
        <v>3.2108427490411526E-2</v>
      </c>
    </row>
    <row r="10" spans="1:16" x14ac:dyDescent="0.25">
      <c r="A10" s="1">
        <v>2025</v>
      </c>
      <c r="B10" s="1" t="s">
        <v>12</v>
      </c>
      <c r="C10" s="5">
        <v>76885</v>
      </c>
      <c r="D10" s="5">
        <v>22586</v>
      </c>
      <c r="E10" s="5">
        <v>56329</v>
      </c>
      <c r="F10" s="5">
        <f t="shared" si="0"/>
        <v>163837476</v>
      </c>
      <c r="G10" s="5">
        <v>161986819</v>
      </c>
      <c r="H10" s="4">
        <f t="shared" si="1"/>
        <v>0.98870431207082321</v>
      </c>
      <c r="I10" s="5">
        <v>1850657</v>
      </c>
      <c r="J10" s="4">
        <f t="shared" si="2"/>
        <v>1.1295687929176838E-2</v>
      </c>
      <c r="K10" s="1">
        <v>2812</v>
      </c>
      <c r="L10" s="4">
        <f t="shared" si="3"/>
        <v>3.657410418156988E-2</v>
      </c>
      <c r="N10" t="s">
        <v>31</v>
      </c>
      <c r="O10">
        <v>2814</v>
      </c>
      <c r="P10" s="7">
        <f t="shared" si="4"/>
        <v>3.6600117057943679E-2</v>
      </c>
    </row>
    <row r="11" spans="1:16" x14ac:dyDescent="0.25">
      <c r="A11" s="1"/>
      <c r="B11" s="1"/>
      <c r="C11" s="1"/>
      <c r="D11" s="1"/>
      <c r="E11" s="1"/>
      <c r="F11" s="6"/>
      <c r="G11" s="1"/>
      <c r="H11" s="1"/>
      <c r="I11" s="1"/>
      <c r="J11" s="1"/>
      <c r="K11" s="1"/>
      <c r="L11" s="1"/>
    </row>
    <row r="12" spans="1:16" x14ac:dyDescent="0.25">
      <c r="A12" s="2" t="s">
        <v>0</v>
      </c>
      <c r="B12" s="2" t="s">
        <v>18</v>
      </c>
      <c r="C12" s="2" t="s">
        <v>2</v>
      </c>
      <c r="D12" s="2" t="s">
        <v>3</v>
      </c>
      <c r="E12" s="2" t="s">
        <v>4</v>
      </c>
      <c r="F12" s="2" t="s">
        <v>15</v>
      </c>
      <c r="G12" s="2" t="s">
        <v>13</v>
      </c>
      <c r="H12" s="2" t="s">
        <v>19</v>
      </c>
      <c r="I12" s="2" t="s">
        <v>14</v>
      </c>
      <c r="J12" s="2" t="s">
        <v>17</v>
      </c>
      <c r="K12" s="2" t="s">
        <v>20</v>
      </c>
      <c r="L12" s="2" t="s">
        <v>21</v>
      </c>
    </row>
    <row r="13" spans="1:16" x14ac:dyDescent="0.25">
      <c r="A13" s="1">
        <v>2025</v>
      </c>
      <c r="B13" s="1" t="s">
        <v>18</v>
      </c>
      <c r="C13" s="5">
        <v>602151</v>
      </c>
      <c r="D13" s="5">
        <v>162261</v>
      </c>
      <c r="E13" s="5">
        <v>477410</v>
      </c>
      <c r="F13" s="6">
        <f>G13+I13</f>
        <v>1319063445</v>
      </c>
      <c r="G13" s="5">
        <v>1298735104</v>
      </c>
      <c r="H13" s="3">
        <f>G13/F13</f>
        <v>0.98458880725028353</v>
      </c>
      <c r="I13" s="5">
        <v>20328341</v>
      </c>
      <c r="J13" s="3">
        <f>I13/F13</f>
        <v>1.5411192749716448E-2</v>
      </c>
      <c r="K13" s="1">
        <v>19173</v>
      </c>
      <c r="L13" s="4">
        <f>K13/C13</f>
        <v>3.1840850550775471E-2</v>
      </c>
    </row>
    <row r="16" spans="1:16" x14ac:dyDescent="0.25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15</v>
      </c>
      <c r="G16" s="2" t="s">
        <v>13</v>
      </c>
      <c r="I16" s="2" t="s">
        <v>14</v>
      </c>
    </row>
    <row r="17" spans="1:10" x14ac:dyDescent="0.25">
      <c r="A17" s="1">
        <v>2024</v>
      </c>
      <c r="B17" s="1" t="s">
        <v>5</v>
      </c>
      <c r="C17" s="5">
        <v>82142</v>
      </c>
      <c r="D17" s="5">
        <v>22371</v>
      </c>
      <c r="E17" s="5">
        <v>61972</v>
      </c>
      <c r="F17" s="5">
        <f t="shared" ref="F17:F24" si="5">G17+I17</f>
        <v>169321724</v>
      </c>
      <c r="G17" s="5">
        <v>167856348</v>
      </c>
      <c r="I17" s="5">
        <v>1465376</v>
      </c>
      <c r="J17" t="s">
        <v>33</v>
      </c>
    </row>
    <row r="18" spans="1:10" x14ac:dyDescent="0.25">
      <c r="A18" s="1">
        <v>2024</v>
      </c>
      <c r="B18" s="1" t="s">
        <v>6</v>
      </c>
      <c r="C18" s="5">
        <v>85973</v>
      </c>
      <c r="D18" s="5">
        <v>25690</v>
      </c>
      <c r="E18" s="5">
        <v>62564</v>
      </c>
      <c r="F18" s="5">
        <f t="shared" si="5"/>
        <v>166334851</v>
      </c>
      <c r="G18" s="5">
        <v>164922905</v>
      </c>
      <c r="I18" s="5">
        <v>1411946</v>
      </c>
    </row>
    <row r="19" spans="1:10" x14ac:dyDescent="0.25">
      <c r="A19" s="1">
        <v>2024</v>
      </c>
      <c r="B19" s="1" t="s">
        <v>7</v>
      </c>
      <c r="C19" s="5">
        <v>76513</v>
      </c>
      <c r="D19" s="5">
        <v>20650</v>
      </c>
      <c r="E19" s="5">
        <v>58086</v>
      </c>
      <c r="F19" s="5">
        <f t="shared" si="5"/>
        <v>160061848</v>
      </c>
      <c r="G19" s="5">
        <v>156415635</v>
      </c>
      <c r="I19" s="5">
        <v>3646213</v>
      </c>
    </row>
    <row r="20" spans="1:10" x14ac:dyDescent="0.25">
      <c r="A20" s="1">
        <v>2024</v>
      </c>
      <c r="B20" s="1" t="s">
        <v>8</v>
      </c>
      <c r="C20" s="5">
        <v>89586</v>
      </c>
      <c r="D20" s="5">
        <v>25163</v>
      </c>
      <c r="E20" s="5">
        <v>67242</v>
      </c>
      <c r="F20" s="5">
        <f t="shared" si="5"/>
        <v>189965509</v>
      </c>
      <c r="G20" s="5">
        <v>186786125</v>
      </c>
      <c r="I20" s="5">
        <v>3179384</v>
      </c>
    </row>
    <row r="21" spans="1:10" x14ac:dyDescent="0.25">
      <c r="A21" s="1">
        <v>2024</v>
      </c>
      <c r="B21" s="1" t="s">
        <v>9</v>
      </c>
      <c r="C21" s="5">
        <v>80439</v>
      </c>
      <c r="D21" s="5">
        <v>24301</v>
      </c>
      <c r="E21" s="5">
        <v>58331</v>
      </c>
      <c r="F21" s="5">
        <f t="shared" si="5"/>
        <v>152565904</v>
      </c>
      <c r="G21" s="5">
        <v>150748606</v>
      </c>
      <c r="I21" s="5">
        <v>1817298</v>
      </c>
    </row>
    <row r="22" spans="1:10" x14ac:dyDescent="0.25">
      <c r="A22" s="1">
        <v>2024</v>
      </c>
      <c r="B22" s="1" t="s">
        <v>10</v>
      </c>
      <c r="C22" s="5">
        <v>77580</v>
      </c>
      <c r="D22" s="5">
        <v>23226</v>
      </c>
      <c r="E22" s="5">
        <v>56285</v>
      </c>
      <c r="F22" s="5">
        <f t="shared" si="5"/>
        <v>154859092</v>
      </c>
      <c r="G22" s="5">
        <v>153203886</v>
      </c>
      <c r="I22" s="5">
        <v>1655206</v>
      </c>
    </row>
    <row r="23" spans="1:10" x14ac:dyDescent="0.25">
      <c r="A23" s="1">
        <v>2024</v>
      </c>
      <c r="B23" s="1" t="s">
        <v>11</v>
      </c>
      <c r="C23" s="5">
        <v>77176</v>
      </c>
      <c r="D23" s="5">
        <v>22555</v>
      </c>
      <c r="E23" s="5">
        <v>56601</v>
      </c>
      <c r="F23" s="5">
        <f t="shared" si="5"/>
        <v>162117043</v>
      </c>
      <c r="G23" s="5">
        <v>156814781</v>
      </c>
      <c r="I23" s="5">
        <v>5302262</v>
      </c>
    </row>
    <row r="24" spans="1:10" x14ac:dyDescent="0.25">
      <c r="A24" s="1">
        <v>2024</v>
      </c>
      <c r="B24" s="1" t="s">
        <v>12</v>
      </c>
      <c r="C24" s="5">
        <v>76885</v>
      </c>
      <c r="D24" s="5">
        <v>22586</v>
      </c>
      <c r="E24" s="5">
        <v>56329</v>
      </c>
      <c r="F24" s="5">
        <f t="shared" si="5"/>
        <v>163837476</v>
      </c>
      <c r="G24" s="5">
        <v>161986819</v>
      </c>
      <c r="I24" s="5">
        <v>1850657</v>
      </c>
    </row>
    <row r="26" spans="1:10" x14ac:dyDescent="0.25">
      <c r="C26" s="7">
        <f>C3/C17-1</f>
        <v>0</v>
      </c>
      <c r="D26" s="7">
        <f t="shared" ref="D26:I26" si="6">D3/D17-1</f>
        <v>0</v>
      </c>
      <c r="E26" s="7">
        <f t="shared" si="6"/>
        <v>0</v>
      </c>
      <c r="F26" s="7">
        <f t="shared" si="6"/>
        <v>0</v>
      </c>
      <c r="G26" s="7">
        <f t="shared" si="6"/>
        <v>0</v>
      </c>
      <c r="H26" s="7"/>
      <c r="I26" s="7">
        <f t="shared" si="6"/>
        <v>0</v>
      </c>
    </row>
  </sheetData>
  <sortState xmlns:xlrd2="http://schemas.microsoft.com/office/spreadsheetml/2017/richdata2" ref="A3:J10">
    <sortCondition ref="B3:B10" customList="Jan,Feb,Mar,Apr,May,Jun,Jul,Aug,Sep,Oct,Nov,Dec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2025-09-04T09:05:57Z</dcterms:created>
  <dcterms:modified xsi:type="dcterms:W3CDTF">2025-09-15T06:30:01Z</dcterms:modified>
</cp:coreProperties>
</file>