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services-my.sharepoint.com/personal/harish_pandey_easyrewardz_com/Documents/North/campus/campus-benchmarking data/"/>
    </mc:Choice>
  </mc:AlternateContent>
  <xr:revisionPtr revIDLastSave="5" documentId="8_{90B5608E-6966-47E3-91F0-0BD0557F608F}" xr6:coauthVersionLast="47" xr6:coauthVersionMax="47" xr10:uidLastSave="{1E840D9D-C919-4A88-B2B4-D64A709FE89C}"/>
  <bookViews>
    <workbookView xWindow="-120" yWindow="-120" windowWidth="20730" windowHeight="11040" activeTab="1" xr2:uid="{B966B6A2-B376-4B2A-A864-955E89D16B46}"/>
  </bookViews>
  <sheets>
    <sheet name="campus" sheetId="1" r:id="rId1"/>
    <sheet name="BB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5" i="2" l="1"/>
  <c r="I35" i="2"/>
  <c r="G35" i="2"/>
  <c r="E35" i="2"/>
  <c r="D35" i="2"/>
  <c r="C35" i="2"/>
  <c r="K34" i="2"/>
  <c r="I34" i="2"/>
  <c r="G34" i="2"/>
  <c r="E34" i="2"/>
  <c r="D34" i="2"/>
  <c r="C34" i="2"/>
  <c r="K33" i="2"/>
  <c r="I33" i="2"/>
  <c r="G33" i="2"/>
  <c r="E33" i="2"/>
  <c r="D33" i="2"/>
  <c r="C33" i="2"/>
  <c r="K32" i="2"/>
  <c r="I32" i="2"/>
  <c r="G32" i="2"/>
  <c r="E32" i="2"/>
  <c r="D32" i="2"/>
  <c r="C32" i="2"/>
  <c r="K31" i="2"/>
  <c r="I31" i="2"/>
  <c r="G31" i="2"/>
  <c r="F31" i="2"/>
  <c r="E31" i="2"/>
  <c r="D31" i="2"/>
  <c r="C31" i="2"/>
  <c r="K30" i="2"/>
  <c r="I30" i="2"/>
  <c r="G30" i="2"/>
  <c r="E30" i="2"/>
  <c r="D30" i="2"/>
  <c r="C30" i="2"/>
  <c r="K29" i="2"/>
  <c r="I29" i="2"/>
  <c r="G29" i="2"/>
  <c r="E29" i="2"/>
  <c r="D29" i="2"/>
  <c r="C29" i="2"/>
  <c r="K28" i="2"/>
  <c r="I28" i="2"/>
  <c r="G28" i="2"/>
  <c r="E28" i="2"/>
  <c r="D28" i="2"/>
  <c r="C28" i="2"/>
  <c r="K27" i="2"/>
  <c r="I27" i="2"/>
  <c r="G27" i="2"/>
  <c r="F27" i="2"/>
  <c r="E27" i="2"/>
  <c r="D27" i="2"/>
  <c r="C27" i="2"/>
  <c r="L25" i="2"/>
  <c r="F25" i="2"/>
  <c r="J25" i="2" s="1"/>
  <c r="L23" i="2"/>
  <c r="J23" i="2"/>
  <c r="F23" i="2"/>
  <c r="H23" i="2" s="1"/>
  <c r="L22" i="2"/>
  <c r="F22" i="2"/>
  <c r="J22" i="2" s="1"/>
  <c r="J33" i="2" s="1"/>
  <c r="L21" i="2"/>
  <c r="L32" i="2" s="1"/>
  <c r="J21" i="2"/>
  <c r="F21" i="2"/>
  <c r="H21" i="2" s="1"/>
  <c r="L20" i="2"/>
  <c r="F20" i="2"/>
  <c r="J20" i="2" s="1"/>
  <c r="L19" i="2"/>
  <c r="J19" i="2"/>
  <c r="F19" i="2"/>
  <c r="H19" i="2" s="1"/>
  <c r="L18" i="2"/>
  <c r="F18" i="2"/>
  <c r="J18" i="2" s="1"/>
  <c r="J29" i="2" s="1"/>
  <c r="L17" i="2"/>
  <c r="L28" i="2" s="1"/>
  <c r="J17" i="2"/>
  <c r="F17" i="2"/>
  <c r="H17" i="2" s="1"/>
  <c r="L16" i="2"/>
  <c r="F16" i="2"/>
  <c r="J16" i="2" s="1"/>
  <c r="L12" i="2"/>
  <c r="L35" i="2" s="1"/>
  <c r="J12" i="2"/>
  <c r="F12" i="2"/>
  <c r="H12" i="2" s="1"/>
  <c r="L9" i="2"/>
  <c r="L34" i="2" s="1"/>
  <c r="F9" i="2"/>
  <c r="F34" i="2" s="1"/>
  <c r="L8" i="2"/>
  <c r="L33" i="2" s="1"/>
  <c r="J8" i="2"/>
  <c r="F8" i="2"/>
  <c r="H8" i="2" s="1"/>
  <c r="L7" i="2"/>
  <c r="F7" i="2"/>
  <c r="J7" i="2" s="1"/>
  <c r="J32" i="2" s="1"/>
  <c r="L6" i="2"/>
  <c r="L31" i="2" s="1"/>
  <c r="J6" i="2"/>
  <c r="F6" i="2"/>
  <c r="H6" i="2" s="1"/>
  <c r="L5" i="2"/>
  <c r="L30" i="2" s="1"/>
  <c r="F5" i="2"/>
  <c r="F30" i="2" s="1"/>
  <c r="L4" i="2"/>
  <c r="L29" i="2" s="1"/>
  <c r="J4" i="2"/>
  <c r="F4" i="2"/>
  <c r="H4" i="2" s="1"/>
  <c r="L3" i="2"/>
  <c r="F3" i="2"/>
  <c r="J3" i="2" s="1"/>
  <c r="J28" i="2" s="1"/>
  <c r="L2" i="2"/>
  <c r="L27" i="2" s="1"/>
  <c r="J2" i="2"/>
  <c r="F2" i="2"/>
  <c r="H2" i="2" s="1"/>
  <c r="N36" i="1"/>
  <c r="M36" i="1"/>
  <c r="L36" i="1"/>
  <c r="K36" i="1"/>
  <c r="J36" i="1"/>
  <c r="I36" i="1"/>
  <c r="H36" i="1"/>
  <c r="G36" i="1"/>
  <c r="F36" i="1"/>
  <c r="E36" i="1"/>
  <c r="D36" i="1"/>
  <c r="C36" i="1"/>
  <c r="N26" i="1"/>
  <c r="L26" i="1"/>
  <c r="H26" i="1"/>
  <c r="F26" i="1"/>
  <c r="J26" i="1"/>
  <c r="M35" i="1"/>
  <c r="K35" i="1"/>
  <c r="I35" i="1"/>
  <c r="G35" i="1"/>
  <c r="E35" i="1"/>
  <c r="D35" i="1"/>
  <c r="C35" i="1"/>
  <c r="M34" i="1"/>
  <c r="K34" i="1"/>
  <c r="I34" i="1"/>
  <c r="G34" i="1"/>
  <c r="E34" i="1"/>
  <c r="D34" i="1"/>
  <c r="C34" i="1"/>
  <c r="N33" i="1"/>
  <c r="M33" i="1"/>
  <c r="K33" i="1"/>
  <c r="I33" i="1"/>
  <c r="G33" i="1"/>
  <c r="E33" i="1"/>
  <c r="D33" i="1"/>
  <c r="C33" i="1"/>
  <c r="M32" i="1"/>
  <c r="K32" i="1"/>
  <c r="I32" i="1"/>
  <c r="G32" i="1"/>
  <c r="E32" i="1"/>
  <c r="D32" i="1"/>
  <c r="C32" i="1"/>
  <c r="M31" i="1"/>
  <c r="K31" i="1"/>
  <c r="I31" i="1"/>
  <c r="G31" i="1"/>
  <c r="E31" i="1"/>
  <c r="D31" i="1"/>
  <c r="C31" i="1"/>
  <c r="M30" i="1"/>
  <c r="K30" i="1"/>
  <c r="I30" i="1"/>
  <c r="G30" i="1"/>
  <c r="E30" i="1"/>
  <c r="D30" i="1"/>
  <c r="C30" i="1"/>
  <c r="M29" i="1"/>
  <c r="K29" i="1"/>
  <c r="I29" i="1"/>
  <c r="G29" i="1"/>
  <c r="E29" i="1"/>
  <c r="D29" i="1"/>
  <c r="C29" i="1"/>
  <c r="M28" i="1"/>
  <c r="L28" i="1"/>
  <c r="K28" i="1"/>
  <c r="N13" i="1"/>
  <c r="N10" i="1"/>
  <c r="N9" i="1"/>
  <c r="N8" i="1"/>
  <c r="N7" i="1"/>
  <c r="N6" i="1"/>
  <c r="N31" i="1" s="1"/>
  <c r="N5" i="1"/>
  <c r="N30" i="1" s="1"/>
  <c r="N4" i="1"/>
  <c r="N29" i="1" s="1"/>
  <c r="N3" i="1"/>
  <c r="N18" i="1"/>
  <c r="N19" i="1"/>
  <c r="N20" i="1"/>
  <c r="N21" i="1"/>
  <c r="N22" i="1"/>
  <c r="N23" i="1"/>
  <c r="N24" i="1"/>
  <c r="N17" i="1"/>
  <c r="L24" i="1"/>
  <c r="L23" i="1"/>
  <c r="L22" i="1"/>
  <c r="L21" i="1"/>
  <c r="L20" i="1"/>
  <c r="L19" i="1"/>
  <c r="L18" i="1"/>
  <c r="L17" i="1"/>
  <c r="H18" i="1"/>
  <c r="L13" i="1"/>
  <c r="I28" i="1"/>
  <c r="G28" i="1"/>
  <c r="E28" i="1"/>
  <c r="D28" i="1"/>
  <c r="C28" i="1"/>
  <c r="F24" i="1"/>
  <c r="H24" i="1" s="1"/>
  <c r="F23" i="1"/>
  <c r="J23" i="1" s="1"/>
  <c r="F22" i="1"/>
  <c r="H22" i="1" s="1"/>
  <c r="F21" i="1"/>
  <c r="H21" i="1" s="1"/>
  <c r="F20" i="1"/>
  <c r="J20" i="1" s="1"/>
  <c r="F19" i="1"/>
  <c r="J19" i="1" s="1"/>
  <c r="F18" i="1"/>
  <c r="J18" i="1" s="1"/>
  <c r="F17" i="1"/>
  <c r="J17" i="1" s="1"/>
  <c r="F13" i="1"/>
  <c r="J13" i="1" s="1"/>
  <c r="L10" i="1"/>
  <c r="L35" i="1" s="1"/>
  <c r="F10" i="1"/>
  <c r="H10" i="1" s="1"/>
  <c r="H35" i="1" s="1"/>
  <c r="L9" i="1"/>
  <c r="L34" i="1" s="1"/>
  <c r="F9" i="1"/>
  <c r="H9" i="1" s="1"/>
  <c r="L8" i="1"/>
  <c r="F8" i="1"/>
  <c r="J8" i="1" s="1"/>
  <c r="L7" i="1"/>
  <c r="L32" i="1" s="1"/>
  <c r="F7" i="1"/>
  <c r="J7" i="1" s="1"/>
  <c r="L6" i="1"/>
  <c r="F6" i="1"/>
  <c r="H6" i="1" s="1"/>
  <c r="L5" i="1"/>
  <c r="L30" i="1" s="1"/>
  <c r="F5" i="1"/>
  <c r="H5" i="1" s="1"/>
  <c r="L4" i="1"/>
  <c r="L29" i="1" s="1"/>
  <c r="F4" i="1"/>
  <c r="J4" i="1" s="1"/>
  <c r="L3" i="1"/>
  <c r="F3" i="1"/>
  <c r="J3" i="1" s="1"/>
  <c r="J28" i="1" s="1"/>
  <c r="F35" i="2" l="1"/>
  <c r="J27" i="2"/>
  <c r="J31" i="2"/>
  <c r="H29" i="2"/>
  <c r="J35" i="2"/>
  <c r="H3" i="2"/>
  <c r="H28" i="2" s="1"/>
  <c r="H5" i="2"/>
  <c r="H30" i="2" s="1"/>
  <c r="H7" i="2"/>
  <c r="H32" i="2" s="1"/>
  <c r="H9" i="2"/>
  <c r="H34" i="2" s="1"/>
  <c r="H16" i="2"/>
  <c r="H27" i="2" s="1"/>
  <c r="H18" i="2"/>
  <c r="H20" i="2"/>
  <c r="H31" i="2" s="1"/>
  <c r="H22" i="2"/>
  <c r="H33" i="2" s="1"/>
  <c r="H25" i="2"/>
  <c r="H35" i="2" s="1"/>
  <c r="F28" i="2"/>
  <c r="F32" i="2"/>
  <c r="J5" i="2"/>
  <c r="J30" i="2" s="1"/>
  <c r="J9" i="2"/>
  <c r="J34" i="2" s="1"/>
  <c r="F29" i="2"/>
  <c r="F33" i="2"/>
  <c r="L31" i="1"/>
  <c r="N32" i="1"/>
  <c r="N34" i="1"/>
  <c r="J29" i="1"/>
  <c r="J21" i="1"/>
  <c r="J32" i="1" s="1"/>
  <c r="N35" i="1"/>
  <c r="F29" i="1"/>
  <c r="L33" i="1"/>
  <c r="N28" i="1"/>
  <c r="H31" i="1"/>
  <c r="J33" i="1"/>
  <c r="H19" i="1"/>
  <c r="H30" i="1" s="1"/>
  <c r="F31" i="1"/>
  <c r="F33" i="1"/>
  <c r="F35" i="1"/>
  <c r="H20" i="1"/>
  <c r="J22" i="1"/>
  <c r="H23" i="1"/>
  <c r="H34" i="1" s="1"/>
  <c r="F30" i="1"/>
  <c r="F32" i="1"/>
  <c r="F34" i="1"/>
  <c r="J24" i="1"/>
  <c r="H17" i="1"/>
  <c r="J6" i="1"/>
  <c r="J31" i="1" s="1"/>
  <c r="H8" i="1"/>
  <c r="H33" i="1" s="1"/>
  <c r="H4" i="1"/>
  <c r="H29" i="1" s="1"/>
  <c r="F28" i="1"/>
  <c r="J10" i="1"/>
  <c r="H3" i="1"/>
  <c r="H7" i="1"/>
  <c r="H32" i="1" s="1"/>
  <c r="H13" i="1"/>
  <c r="J5" i="1"/>
  <c r="J30" i="1" s="1"/>
  <c r="J9" i="1"/>
  <c r="J34" i="1" s="1"/>
  <c r="J35" i="1" l="1"/>
  <c r="H28" i="1"/>
</calcChain>
</file>

<file path=xl/sharedStrings.xml><?xml version="1.0" encoding="utf-8"?>
<sst xmlns="http://schemas.openxmlformats.org/spreadsheetml/2006/main" count="157" uniqueCount="37">
  <si>
    <t>Year</t>
  </si>
  <si>
    <t>Month</t>
  </si>
  <si>
    <t>TransactedCustomers</t>
  </si>
  <si>
    <t>Repeaters</t>
  </si>
  <si>
    <t>Onetimers</t>
  </si>
  <si>
    <t>Total sales</t>
  </si>
  <si>
    <t>LoyaltySales</t>
  </si>
  <si>
    <t>% loyalty sales</t>
  </si>
  <si>
    <t>NonLoyaltySales</t>
  </si>
  <si>
    <t>% nonloyalty sales</t>
  </si>
  <si>
    <t>%Winback</t>
  </si>
  <si>
    <t xml:space="preserve">April    </t>
  </si>
  <si>
    <t xml:space="preserve">August   </t>
  </si>
  <si>
    <t xml:space="preserve">February </t>
  </si>
  <si>
    <t xml:space="preserve">January  </t>
  </si>
  <si>
    <t xml:space="preserve">July     </t>
  </si>
  <si>
    <t xml:space="preserve">June     </t>
  </si>
  <si>
    <t xml:space="preserve">March    </t>
  </si>
  <si>
    <t xml:space="preserve">May      </t>
  </si>
  <si>
    <t>overall</t>
  </si>
  <si>
    <t>%loyalty sales</t>
  </si>
  <si>
    <t>2025 and 2024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</si>
  <si>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</si>
  <si>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</si>
  <si>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</si>
  <si>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</si>
  <si>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</si>
  <si>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</si>
  <si>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</si>
  <si>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</si>
  <si>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winback &gt;730</t>
  </si>
  <si>
    <t>winback &gt;365</t>
  </si>
  <si>
    <t>Winback&gt;730</t>
  </si>
  <si>
    <t>winback&gt;365</t>
  </si>
  <si>
    <t>Winback&gt;365</t>
  </si>
  <si>
    <t>Overall</t>
  </si>
  <si>
    <t>MOM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</si>
</sst>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 * #,##0_ ;_ * \-#,##0_ ;_ * &quot;-&quot;??_ ;_ @_ 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164" fontId="0" fillId="0" borderId="1" xfId="1" applyNumberFormat="1" applyFont="1" applyBorder="1"/>
    <xf numFmtId="10" fontId="0" fillId="0" borderId="1" xfId="2" applyNumberFormat="1" applyFont="1" applyBorder="1"/>
    <xf numFmtId="164" fontId="0" fillId="0" borderId="1" xfId="0" applyNumberFormat="1" applyBorder="1"/>
    <xf numFmtId="165" fontId="0" fillId="0" borderId="1" xfId="2" applyNumberFormat="1" applyFont="1" applyBorder="1"/>
    <xf numFmtId="164" fontId="2" fillId="2" borderId="1" xfId="1" applyNumberFormat="1" applyFont="1" applyFill="1" applyBorder="1"/>
    <xf numFmtId="0" fontId="0" fillId="0" borderId="2" xfId="0" applyBorder="1"/>
    <xf numFmtId="164" fontId="0" fillId="0" borderId="2" xfId="1" applyNumberFormat="1" applyFont="1" applyBorder="1"/>
    <xf numFmtId="164" fontId="0" fillId="0" borderId="2" xfId="0" applyNumberFormat="1" applyBorder="1"/>
    <xf numFmtId="0" fontId="2" fillId="2" borderId="3" xfId="0" applyFont="1" applyFill="1" applyBorder="1"/>
    <xf numFmtId="0" fontId="0" fillId="0" borderId="0" xfId="0" applyBorder="1"/>
    <xf numFmtId="0" fontId="0" fillId="0" borderId="3" xfId="0" applyFill="1" applyBorder="1"/>
    <xf numFmtId="0" fontId="2" fillId="2" borderId="0" xfId="0" applyFont="1" applyFill="1" applyBorder="1"/>
    <xf numFmtId="0" fontId="0" fillId="0" borderId="4" xfId="0" applyFill="1" applyBorder="1"/>
    <xf numFmtId="0" fontId="0" fillId="0" borderId="3" xfId="0" applyBorder="1"/>
    <xf numFmtId="0" fontId="0" fillId="0" borderId="4" xfId="0" applyBorder="1"/>
    <xf numFmtId="10" fontId="0" fillId="0" borderId="5" xfId="2" applyNumberFormat="1" applyFon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ABB6A-F03C-4EF5-AF24-81529DB020F5}">
  <dimension ref="A2:T36"/>
  <sheetViews>
    <sheetView topLeftCell="A25" workbookViewId="0">
      <selection sqref="A1:XFD36"/>
    </sheetView>
  </sheetViews>
  <sheetFormatPr defaultRowHeight="15" x14ac:dyDescent="0.25"/>
  <cols>
    <col min="1" max="1" width="5" bestFit="1" customWidth="1"/>
    <col min="2" max="2" width="9.28515625" bestFit="1" customWidth="1"/>
    <col min="3" max="3" width="21.140625" bestFit="1" customWidth="1"/>
    <col min="4" max="4" width="10.85546875" bestFit="1" customWidth="1"/>
    <col min="5" max="5" width="11.28515625" bestFit="1" customWidth="1"/>
    <col min="6" max="7" width="14.28515625" bestFit="1" customWidth="1"/>
    <col min="8" max="8" width="14" bestFit="1" customWidth="1"/>
    <col min="9" max="9" width="15.7109375" bestFit="1" customWidth="1"/>
    <col min="10" max="10" width="17.5703125" bestFit="1" customWidth="1"/>
    <col min="11" max="11" width="12.7109375" bestFit="1" customWidth="1"/>
    <col min="12" max="12" width="10.140625" bestFit="1" customWidth="1"/>
    <col min="13" max="13" width="12.7109375" bestFit="1" customWidth="1"/>
    <col min="14" max="14" width="10.140625" bestFit="1" customWidth="1"/>
    <col min="20" max="20" width="13.28515625" bestFit="1" customWidth="1"/>
  </cols>
  <sheetData>
    <row r="2" spans="1:14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32</v>
      </c>
      <c r="L2" s="1" t="s">
        <v>10</v>
      </c>
      <c r="M2" s="1" t="s">
        <v>33</v>
      </c>
      <c r="N2" s="1" t="s">
        <v>10</v>
      </c>
    </row>
    <row r="3" spans="1:14" x14ac:dyDescent="0.25">
      <c r="A3" s="2">
        <v>2025</v>
      </c>
      <c r="B3" s="2" t="s">
        <v>22</v>
      </c>
      <c r="C3" s="3">
        <v>89586</v>
      </c>
      <c r="D3" s="3">
        <v>25163</v>
      </c>
      <c r="E3" s="3">
        <v>67242</v>
      </c>
      <c r="F3" s="3">
        <f t="shared" ref="F3:F10" si="0">G3+I3</f>
        <v>189965509.16</v>
      </c>
      <c r="G3" s="3">
        <v>186786125.27000001</v>
      </c>
      <c r="H3" s="4">
        <f t="shared" ref="H3:H10" si="1">G3/F3</f>
        <v>0.98326336236478529</v>
      </c>
      <c r="I3" s="3">
        <v>3179383.89</v>
      </c>
      <c r="J3" s="4">
        <f t="shared" ref="J3:J10" si="2">I3/F3</f>
        <v>1.6736637635214813E-2</v>
      </c>
      <c r="K3" s="3">
        <v>2812</v>
      </c>
      <c r="L3" s="4">
        <f>K3/C3</f>
        <v>3.1388833076596789E-2</v>
      </c>
      <c r="M3" s="3">
        <v>8141</v>
      </c>
      <c r="N3" s="4">
        <f>M3/C3</f>
        <v>9.087357399593686E-2</v>
      </c>
    </row>
    <row r="4" spans="1:14" x14ac:dyDescent="0.25">
      <c r="A4" s="2">
        <v>2025</v>
      </c>
      <c r="B4" s="2" t="s">
        <v>23</v>
      </c>
      <c r="C4" s="3">
        <v>76561</v>
      </c>
      <c r="D4" s="3">
        <v>20664</v>
      </c>
      <c r="E4" s="3">
        <v>58110</v>
      </c>
      <c r="F4" s="3">
        <f t="shared" si="0"/>
        <v>160630651.41999999</v>
      </c>
      <c r="G4" s="3">
        <v>156649570.56999999</v>
      </c>
      <c r="H4" s="4">
        <f t="shared" si="1"/>
        <v>0.9752159328571065</v>
      </c>
      <c r="I4" s="3">
        <v>3981080.85</v>
      </c>
      <c r="J4" s="4">
        <f t="shared" si="2"/>
        <v>2.4784067142893496E-2</v>
      </c>
      <c r="K4" s="3">
        <v>2261</v>
      </c>
      <c r="L4" s="4">
        <f t="shared" ref="L4:L10" si="3">K4/C4</f>
        <v>2.9532007157691251E-2</v>
      </c>
      <c r="M4" s="3">
        <v>6575</v>
      </c>
      <c r="N4" s="4">
        <f t="shared" ref="N4:N10" si="4">M4/C4</f>
        <v>8.5879233552330819E-2</v>
      </c>
    </row>
    <row r="5" spans="1:14" x14ac:dyDescent="0.25">
      <c r="A5" s="2">
        <v>2025</v>
      </c>
      <c r="B5" s="2" t="s">
        <v>24</v>
      </c>
      <c r="C5" s="3">
        <v>77176</v>
      </c>
      <c r="D5" s="3">
        <v>22555</v>
      </c>
      <c r="E5" s="3">
        <v>56601</v>
      </c>
      <c r="F5" s="3">
        <f t="shared" si="0"/>
        <v>162117042.34</v>
      </c>
      <c r="G5" s="3">
        <v>156814780.84</v>
      </c>
      <c r="H5" s="4">
        <f t="shared" si="1"/>
        <v>0.9672936205628534</v>
      </c>
      <c r="I5" s="3">
        <v>5302261.5</v>
      </c>
      <c r="J5" s="4">
        <f t="shared" si="2"/>
        <v>3.2706379437146597E-2</v>
      </c>
      <c r="K5" s="3">
        <v>2478</v>
      </c>
      <c r="L5" s="4">
        <f t="shared" si="3"/>
        <v>3.2108427490411526E-2</v>
      </c>
      <c r="M5" s="3">
        <v>7316</v>
      </c>
      <c r="N5" s="4">
        <f t="shared" si="4"/>
        <v>9.4796309733595943E-2</v>
      </c>
    </row>
    <row r="6" spans="1:14" x14ac:dyDescent="0.25">
      <c r="A6" s="2">
        <v>2025</v>
      </c>
      <c r="B6" s="2" t="s">
        <v>25</v>
      </c>
      <c r="C6" s="3">
        <v>82142</v>
      </c>
      <c r="D6" s="3">
        <v>22371</v>
      </c>
      <c r="E6" s="3">
        <v>61972</v>
      </c>
      <c r="F6" s="3">
        <f t="shared" si="0"/>
        <v>169321724.58999997</v>
      </c>
      <c r="G6" s="3">
        <v>167856348.38999999</v>
      </c>
      <c r="H6" s="4">
        <f t="shared" si="1"/>
        <v>0.99134561023667644</v>
      </c>
      <c r="I6" s="3">
        <v>1465376.2</v>
      </c>
      <c r="J6" s="4">
        <f t="shared" si="2"/>
        <v>8.6543897633236371E-3</v>
      </c>
      <c r="K6" s="3">
        <v>2585</v>
      </c>
      <c r="L6" s="4">
        <f t="shared" si="3"/>
        <v>3.1469893598889728E-2</v>
      </c>
      <c r="M6" s="3">
        <v>7584</v>
      </c>
      <c r="N6" s="4">
        <f t="shared" si="4"/>
        <v>9.2327919943512457E-2</v>
      </c>
    </row>
    <row r="7" spans="1:14" x14ac:dyDescent="0.25">
      <c r="A7" s="2">
        <v>2025</v>
      </c>
      <c r="B7" s="2" t="s">
        <v>26</v>
      </c>
      <c r="C7" s="3">
        <v>76885</v>
      </c>
      <c r="D7" s="3">
        <v>22586</v>
      </c>
      <c r="E7" s="3">
        <v>56329</v>
      </c>
      <c r="F7" s="3">
        <f t="shared" si="0"/>
        <v>163837475.71000001</v>
      </c>
      <c r="G7" s="3">
        <v>161986818.56</v>
      </c>
      <c r="H7" s="4">
        <f t="shared" si="1"/>
        <v>0.98870431113528778</v>
      </c>
      <c r="I7" s="3">
        <v>1850657.15</v>
      </c>
      <c r="J7" s="4">
        <f t="shared" si="2"/>
        <v>1.1295688864712184E-2</v>
      </c>
      <c r="K7" s="3">
        <v>2814</v>
      </c>
      <c r="L7" s="4">
        <f t="shared" si="3"/>
        <v>3.6600117057943679E-2</v>
      </c>
      <c r="M7" s="3">
        <v>7942</v>
      </c>
      <c r="N7" s="4">
        <f t="shared" si="4"/>
        <v>0.10329713208037979</v>
      </c>
    </row>
    <row r="8" spans="1:14" x14ac:dyDescent="0.25">
      <c r="A8" s="2">
        <v>2025</v>
      </c>
      <c r="B8" s="2" t="s">
        <v>27</v>
      </c>
      <c r="C8" s="3">
        <v>77580</v>
      </c>
      <c r="D8" s="3">
        <v>23226</v>
      </c>
      <c r="E8" s="3">
        <v>56285</v>
      </c>
      <c r="F8" s="3">
        <f t="shared" si="0"/>
        <v>154859091.69999999</v>
      </c>
      <c r="G8" s="3">
        <v>153203885.75</v>
      </c>
      <c r="H8" s="4">
        <f t="shared" si="1"/>
        <v>0.98931153520384496</v>
      </c>
      <c r="I8" s="3">
        <v>1655205.95</v>
      </c>
      <c r="J8" s="4">
        <f t="shared" si="2"/>
        <v>1.0688464796155072E-2</v>
      </c>
      <c r="K8" s="3">
        <v>3029</v>
      </c>
      <c r="L8" s="4">
        <f t="shared" si="3"/>
        <v>3.9043567929878835E-2</v>
      </c>
      <c r="M8" s="3">
        <v>8315</v>
      </c>
      <c r="N8" s="4">
        <f t="shared" si="4"/>
        <v>0.10717968548594999</v>
      </c>
    </row>
    <row r="9" spans="1:14" x14ac:dyDescent="0.25">
      <c r="A9" s="2">
        <v>2025</v>
      </c>
      <c r="B9" s="2" t="s">
        <v>28</v>
      </c>
      <c r="C9" s="3">
        <v>80439</v>
      </c>
      <c r="D9" s="3">
        <v>24301</v>
      </c>
      <c r="E9" s="3">
        <v>58331</v>
      </c>
      <c r="F9" s="3">
        <f t="shared" si="0"/>
        <v>152625803.43000001</v>
      </c>
      <c r="G9" s="3">
        <v>150748605.96000001</v>
      </c>
      <c r="H9" s="4">
        <f t="shared" si="1"/>
        <v>0.98770065462187095</v>
      </c>
      <c r="I9" s="3">
        <v>1877197.47</v>
      </c>
      <c r="J9" s="4">
        <f t="shared" si="2"/>
        <v>1.2299345378129026E-2</v>
      </c>
      <c r="K9" s="3">
        <v>3119</v>
      </c>
      <c r="L9" s="4">
        <f t="shared" si="3"/>
        <v>3.877472370367608E-2</v>
      </c>
      <c r="M9" s="3">
        <v>8735</v>
      </c>
      <c r="N9" s="4">
        <f t="shared" si="4"/>
        <v>0.1085916035753801</v>
      </c>
    </row>
    <row r="10" spans="1:14" x14ac:dyDescent="0.25">
      <c r="A10" s="2">
        <v>2025</v>
      </c>
      <c r="B10" s="2" t="s">
        <v>29</v>
      </c>
      <c r="C10" s="3">
        <v>85989</v>
      </c>
      <c r="D10" s="3">
        <v>25694</v>
      </c>
      <c r="E10" s="3">
        <v>62576</v>
      </c>
      <c r="F10" s="3">
        <f t="shared" si="0"/>
        <v>166522319.83000001</v>
      </c>
      <c r="G10" s="3">
        <v>165022884.58000001</v>
      </c>
      <c r="H10" s="4">
        <f t="shared" si="1"/>
        <v>0.99099558995136061</v>
      </c>
      <c r="I10" s="3">
        <v>1499435.25</v>
      </c>
      <c r="J10" s="4">
        <f t="shared" si="2"/>
        <v>9.0044100486394232E-3</v>
      </c>
      <c r="K10" s="3">
        <v>3498</v>
      </c>
      <c r="L10" s="4">
        <f t="shared" si="3"/>
        <v>4.0679621812092247E-2</v>
      </c>
      <c r="M10" s="3">
        <v>9753</v>
      </c>
      <c r="N10" s="4">
        <f t="shared" si="4"/>
        <v>0.11342148414332066</v>
      </c>
    </row>
    <row r="11" spans="1:14" x14ac:dyDescent="0.25">
      <c r="A11" s="8"/>
      <c r="B11" s="8"/>
      <c r="C11" s="9"/>
      <c r="D11" s="9"/>
      <c r="E11" s="9"/>
      <c r="F11" s="10"/>
      <c r="G11" s="8"/>
      <c r="H11" s="8"/>
      <c r="I11" s="8"/>
      <c r="J11" s="8"/>
      <c r="K11" s="8"/>
      <c r="L11" s="8"/>
    </row>
    <row r="12" spans="1:14" x14ac:dyDescent="0.25">
      <c r="A12" s="1" t="s">
        <v>0</v>
      </c>
      <c r="B12" s="1" t="s">
        <v>19</v>
      </c>
      <c r="C12" s="7" t="s">
        <v>2</v>
      </c>
      <c r="D12" s="7" t="s">
        <v>3</v>
      </c>
      <c r="E12" s="7" t="s">
        <v>4</v>
      </c>
      <c r="F12" s="1" t="s">
        <v>5</v>
      </c>
      <c r="G12" s="1" t="s">
        <v>6</v>
      </c>
      <c r="H12" s="1" t="s">
        <v>20</v>
      </c>
      <c r="I12" s="1" t="s">
        <v>8</v>
      </c>
      <c r="J12" s="1" t="s">
        <v>9</v>
      </c>
      <c r="K12" s="1" t="s">
        <v>32</v>
      </c>
      <c r="L12" s="1" t="s">
        <v>10</v>
      </c>
      <c r="M12" s="11" t="s">
        <v>34</v>
      </c>
      <c r="N12" s="1" t="s">
        <v>10</v>
      </c>
    </row>
    <row r="13" spans="1:14" x14ac:dyDescent="0.25">
      <c r="A13" s="2">
        <v>2025</v>
      </c>
      <c r="B13" s="2" t="s">
        <v>19</v>
      </c>
      <c r="C13" s="3">
        <v>602208</v>
      </c>
      <c r="D13" s="3">
        <v>162276</v>
      </c>
      <c r="E13" s="3">
        <v>477446</v>
      </c>
      <c r="F13" s="5">
        <f>G13+I13</f>
        <v>1319879618.1800001</v>
      </c>
      <c r="G13" s="5">
        <v>1299069019.9200001</v>
      </c>
      <c r="H13" s="6">
        <f>G13/F13</f>
        <v>0.9842329573293237</v>
      </c>
      <c r="I13" s="3">
        <v>20810598.260000002</v>
      </c>
      <c r="J13" s="6">
        <f>I13/F13</f>
        <v>1.5767042670676298E-2</v>
      </c>
      <c r="K13" s="3">
        <v>22596</v>
      </c>
      <c r="L13" s="4">
        <f t="shared" ref="L13" si="5">K13/C13</f>
        <v>3.7521919336840424E-2</v>
      </c>
      <c r="M13" s="3">
        <v>64361</v>
      </c>
      <c r="N13" s="4">
        <f t="shared" ref="N13" si="6">M13/C13</f>
        <v>0.10687503321111642</v>
      </c>
    </row>
    <row r="16" spans="1:14" x14ac:dyDescent="0.25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  <c r="I16" s="1" t="s">
        <v>8</v>
      </c>
      <c r="J16" s="1" t="s">
        <v>9</v>
      </c>
      <c r="K16" s="1" t="s">
        <v>30</v>
      </c>
      <c r="L16" s="1" t="s">
        <v>10</v>
      </c>
      <c r="M16" s="1" t="s">
        <v>31</v>
      </c>
      <c r="N16" s="1" t="s">
        <v>10</v>
      </c>
    </row>
    <row r="17" spans="1:20" x14ac:dyDescent="0.25">
      <c r="A17" s="2">
        <v>2024</v>
      </c>
      <c r="B17" s="2" t="s">
        <v>11</v>
      </c>
      <c r="C17" s="3">
        <v>82142</v>
      </c>
      <c r="D17" s="3">
        <v>22371</v>
      </c>
      <c r="E17" s="3">
        <v>61972</v>
      </c>
      <c r="F17" s="3">
        <f t="shared" ref="F17:F26" si="7">G17+I17</f>
        <v>169321724</v>
      </c>
      <c r="G17" s="3">
        <v>167856348</v>
      </c>
      <c r="H17" s="4">
        <f t="shared" ref="H17:H26" si="8">G17/F17</f>
        <v>0.99134561138770361</v>
      </c>
      <c r="I17" s="3">
        <v>1465376</v>
      </c>
      <c r="J17" s="4">
        <f t="shared" ref="J17:J26" si="9">I17/F17</f>
        <v>8.6543886122964347E-3</v>
      </c>
      <c r="K17">
        <v>1183</v>
      </c>
      <c r="L17" s="4">
        <f>K17/C17</f>
        <v>1.4401889411019941E-2</v>
      </c>
      <c r="M17">
        <v>4795</v>
      </c>
      <c r="N17" s="4">
        <f>M17/C17</f>
        <v>5.8374522168926982E-2</v>
      </c>
      <c r="T17" t="s">
        <v>21</v>
      </c>
    </row>
    <row r="18" spans="1:20" x14ac:dyDescent="0.25">
      <c r="A18" s="2">
        <v>2024</v>
      </c>
      <c r="B18" s="2" t="s">
        <v>12</v>
      </c>
      <c r="C18" s="3">
        <v>85973</v>
      </c>
      <c r="D18" s="3">
        <v>25690</v>
      </c>
      <c r="E18" s="3">
        <v>62564</v>
      </c>
      <c r="F18" s="3">
        <f t="shared" si="7"/>
        <v>166334851</v>
      </c>
      <c r="G18" s="3">
        <v>164922905</v>
      </c>
      <c r="H18" s="4">
        <f t="shared" si="8"/>
        <v>0.99151142414526228</v>
      </c>
      <c r="I18" s="3">
        <v>1411946</v>
      </c>
      <c r="J18" s="4">
        <f t="shared" si="9"/>
        <v>8.4885758547377423E-3</v>
      </c>
      <c r="K18">
        <v>1089</v>
      </c>
      <c r="L18" s="4">
        <f t="shared" ref="L18:L26" si="10">K18/C18</f>
        <v>1.2666767473509125E-2</v>
      </c>
      <c r="M18">
        <v>4449</v>
      </c>
      <c r="N18" s="4">
        <f t="shared" ref="N18:N26" si="11">M18/C18</f>
        <v>5.1748804857338931E-2</v>
      </c>
    </row>
    <row r="19" spans="1:20" x14ac:dyDescent="0.25">
      <c r="A19" s="2">
        <v>2024</v>
      </c>
      <c r="B19" s="2" t="s">
        <v>13</v>
      </c>
      <c r="C19" s="3">
        <v>76513</v>
      </c>
      <c r="D19" s="3">
        <v>20650</v>
      </c>
      <c r="E19" s="3">
        <v>58086</v>
      </c>
      <c r="F19" s="3">
        <f t="shared" si="7"/>
        <v>160061848</v>
      </c>
      <c r="G19" s="3">
        <v>156415635</v>
      </c>
      <c r="H19" s="4">
        <f t="shared" si="8"/>
        <v>0.97721997436890773</v>
      </c>
      <c r="I19" s="3">
        <v>3646213</v>
      </c>
      <c r="J19" s="4">
        <f t="shared" si="9"/>
        <v>2.2780025631092302E-2</v>
      </c>
      <c r="K19">
        <v>1193</v>
      </c>
      <c r="L19" s="4">
        <f t="shared" si="10"/>
        <v>1.5592121600250938E-2</v>
      </c>
      <c r="M19">
        <v>4888</v>
      </c>
      <c r="N19" s="4">
        <f t="shared" si="11"/>
        <v>6.3884568635395295E-2</v>
      </c>
    </row>
    <row r="20" spans="1:20" x14ac:dyDescent="0.25">
      <c r="A20" s="2">
        <v>2024</v>
      </c>
      <c r="B20" s="2" t="s">
        <v>14</v>
      </c>
      <c r="C20" s="3">
        <v>89586</v>
      </c>
      <c r="D20" s="3">
        <v>25163</v>
      </c>
      <c r="E20" s="3">
        <v>67242</v>
      </c>
      <c r="F20" s="3">
        <f t="shared" si="7"/>
        <v>189965509</v>
      </c>
      <c r="G20" s="3">
        <v>186786125</v>
      </c>
      <c r="H20" s="4">
        <f t="shared" si="8"/>
        <v>0.98326336177163609</v>
      </c>
      <c r="I20" s="3">
        <v>3179384</v>
      </c>
      <c r="J20" s="4">
        <f t="shared" si="9"/>
        <v>1.6736638228363864E-2</v>
      </c>
      <c r="K20">
        <v>1358</v>
      </c>
      <c r="L20" s="4">
        <f t="shared" si="10"/>
        <v>1.5158618534145961E-2</v>
      </c>
      <c r="M20">
        <v>5645</v>
      </c>
      <c r="N20" s="4">
        <f t="shared" si="11"/>
        <v>6.3012077780010264E-2</v>
      </c>
    </row>
    <row r="21" spans="1:20" x14ac:dyDescent="0.25">
      <c r="A21" s="2">
        <v>2024</v>
      </c>
      <c r="B21" s="2" t="s">
        <v>15</v>
      </c>
      <c r="C21" s="3">
        <v>80439</v>
      </c>
      <c r="D21" s="3">
        <v>24301</v>
      </c>
      <c r="E21" s="3">
        <v>58331</v>
      </c>
      <c r="F21" s="3">
        <f t="shared" si="7"/>
        <v>152565904</v>
      </c>
      <c r="G21" s="3">
        <v>150748606</v>
      </c>
      <c r="H21" s="4">
        <f t="shared" si="8"/>
        <v>0.98808843947203306</v>
      </c>
      <c r="I21" s="3">
        <v>1817298</v>
      </c>
      <c r="J21" s="4">
        <f t="shared" si="9"/>
        <v>1.1911560527966982E-2</v>
      </c>
      <c r="K21">
        <v>1284</v>
      </c>
      <c r="L21" s="4">
        <f t="shared" si="10"/>
        <v>1.5962406295453698E-2</v>
      </c>
      <c r="M21">
        <v>5197</v>
      </c>
      <c r="N21" s="4">
        <f t="shared" si="11"/>
        <v>6.4607963798654883E-2</v>
      </c>
    </row>
    <row r="22" spans="1:20" x14ac:dyDescent="0.25">
      <c r="A22" s="2">
        <v>2024</v>
      </c>
      <c r="B22" s="2" t="s">
        <v>16</v>
      </c>
      <c r="C22" s="3">
        <v>77580</v>
      </c>
      <c r="D22" s="3">
        <v>23226</v>
      </c>
      <c r="E22" s="3">
        <v>56285</v>
      </c>
      <c r="F22" s="3">
        <f t="shared" si="7"/>
        <v>154859092</v>
      </c>
      <c r="G22" s="3">
        <v>153203886</v>
      </c>
      <c r="H22" s="4">
        <f t="shared" si="8"/>
        <v>0.98931153490167689</v>
      </c>
      <c r="I22" s="3">
        <v>1655206</v>
      </c>
      <c r="J22" s="4">
        <f t="shared" si="9"/>
        <v>1.0688465098323061E-2</v>
      </c>
      <c r="K22">
        <v>1479</v>
      </c>
      <c r="L22" s="4">
        <f t="shared" si="10"/>
        <v>1.9064191802010827E-2</v>
      </c>
      <c r="M22">
        <v>5753</v>
      </c>
      <c r="N22" s="4">
        <f t="shared" si="11"/>
        <v>7.415571023459655E-2</v>
      </c>
    </row>
    <row r="23" spans="1:20" x14ac:dyDescent="0.25">
      <c r="A23" s="2">
        <v>2024</v>
      </c>
      <c r="B23" s="2" t="s">
        <v>17</v>
      </c>
      <c r="C23" s="3">
        <v>77176</v>
      </c>
      <c r="D23" s="3">
        <v>22555</v>
      </c>
      <c r="E23" s="3">
        <v>56601</v>
      </c>
      <c r="F23" s="3">
        <f t="shared" si="7"/>
        <v>162117043</v>
      </c>
      <c r="G23" s="3">
        <v>156814781</v>
      </c>
      <c r="H23" s="4">
        <f t="shared" si="8"/>
        <v>0.96729361761181398</v>
      </c>
      <c r="I23" s="3">
        <v>5302262</v>
      </c>
      <c r="J23" s="4">
        <f t="shared" si="9"/>
        <v>3.2706382388186045E-2</v>
      </c>
      <c r="K23">
        <v>1474</v>
      </c>
      <c r="L23" s="4">
        <f t="shared" si="10"/>
        <v>1.909920182440137E-2</v>
      </c>
      <c r="M23">
        <v>5544</v>
      </c>
      <c r="N23" s="4">
        <f t="shared" si="11"/>
        <v>7.1835803876852913E-2</v>
      </c>
    </row>
    <row r="24" spans="1:20" x14ac:dyDescent="0.25">
      <c r="A24" s="2">
        <v>2024</v>
      </c>
      <c r="B24" s="2" t="s">
        <v>18</v>
      </c>
      <c r="C24" s="3">
        <v>76885</v>
      </c>
      <c r="D24" s="3">
        <v>22586</v>
      </c>
      <c r="E24" s="3">
        <v>56329</v>
      </c>
      <c r="F24" s="3">
        <f t="shared" si="7"/>
        <v>163837476</v>
      </c>
      <c r="G24" s="3">
        <v>161986819</v>
      </c>
      <c r="H24" s="4">
        <f t="shared" si="8"/>
        <v>0.98870431207082321</v>
      </c>
      <c r="I24" s="3">
        <v>1850657</v>
      </c>
      <c r="J24" s="4">
        <f t="shared" si="9"/>
        <v>1.1295687929176838E-2</v>
      </c>
      <c r="K24">
        <v>1552</v>
      </c>
      <c r="L24" s="4">
        <f t="shared" si="10"/>
        <v>2.0185992066072706E-2</v>
      </c>
      <c r="M24">
        <v>5486</v>
      </c>
      <c r="N24" s="4">
        <f t="shared" si="11"/>
        <v>7.13533198933472E-2</v>
      </c>
    </row>
    <row r="25" spans="1:20" x14ac:dyDescent="0.25">
      <c r="A25" s="13">
        <v>2024</v>
      </c>
      <c r="B25" s="15" t="s">
        <v>35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  <c r="H25" s="1" t="s">
        <v>7</v>
      </c>
      <c r="I25" s="1" t="s">
        <v>8</v>
      </c>
      <c r="J25" s="1" t="s">
        <v>9</v>
      </c>
      <c r="K25" s="1" t="s">
        <v>30</v>
      </c>
      <c r="L25" s="1" t="s">
        <v>10</v>
      </c>
      <c r="M25" s="1" t="s">
        <v>31</v>
      </c>
      <c r="N25" s="1" t="s">
        <v>10</v>
      </c>
    </row>
    <row r="26" spans="1:20" x14ac:dyDescent="0.25">
      <c r="A26" s="12"/>
      <c r="B26" s="12"/>
      <c r="C26" s="3">
        <v>566301</v>
      </c>
      <c r="D26" s="3">
        <v>133022</v>
      </c>
      <c r="E26" s="3">
        <v>471867</v>
      </c>
      <c r="F26" s="3">
        <f t="shared" si="7"/>
        <v>1213325719.1299999</v>
      </c>
      <c r="G26" s="3">
        <v>1193449382.5899999</v>
      </c>
      <c r="H26" s="4">
        <f t="shared" si="8"/>
        <v>0.98361830114814341</v>
      </c>
      <c r="I26" s="3">
        <v>19876336.539999999</v>
      </c>
      <c r="J26" s="4">
        <f t="shared" si="9"/>
        <v>1.6381698851856596E-2</v>
      </c>
      <c r="K26" s="2">
        <v>10612</v>
      </c>
      <c r="L26" s="4">
        <f t="shared" si="10"/>
        <v>1.8739151087495871E-2</v>
      </c>
      <c r="M26" s="2">
        <v>41757</v>
      </c>
      <c r="N26" s="4">
        <f t="shared" si="11"/>
        <v>7.3736405197942431E-2</v>
      </c>
    </row>
    <row r="27" spans="1:20" x14ac:dyDescent="0.25">
      <c r="B27" s="14" t="s">
        <v>36</v>
      </c>
    </row>
    <row r="28" spans="1:20" x14ac:dyDescent="0.25">
      <c r="B28" s="2" t="s">
        <v>11</v>
      </c>
      <c r="C28" s="4">
        <f>C3/C17-1</f>
        <v>9.0623554332740941E-2</v>
      </c>
      <c r="D28" s="4">
        <f t="shared" ref="D28:N29" si="12">D3/D17-1</f>
        <v>0.12480443431227939</v>
      </c>
      <c r="E28" s="4">
        <f t="shared" si="12"/>
        <v>8.5038404440715087E-2</v>
      </c>
      <c r="F28" s="4">
        <f t="shared" si="12"/>
        <v>0.12192047583923715</v>
      </c>
      <c r="G28" s="4">
        <f t="shared" si="12"/>
        <v>0.11277367520232251</v>
      </c>
      <c r="H28" s="4">
        <f t="shared" si="12"/>
        <v>-8.1528065793368132E-3</v>
      </c>
      <c r="I28" s="4">
        <f t="shared" si="12"/>
        <v>1.1696710537090822</v>
      </c>
      <c r="J28" s="4">
        <f t="shared" si="12"/>
        <v>0.93389023592433307</v>
      </c>
      <c r="K28" s="4">
        <f t="shared" si="12"/>
        <v>1.3770076077768385</v>
      </c>
      <c r="L28" s="4">
        <f t="shared" si="12"/>
        <v>1.1794941053066892</v>
      </c>
      <c r="M28" s="4">
        <f t="shared" si="12"/>
        <v>0.69781021897810214</v>
      </c>
      <c r="N28" s="4">
        <f t="shared" si="12"/>
        <v>0.55673349638670389</v>
      </c>
    </row>
    <row r="29" spans="1:20" x14ac:dyDescent="0.25">
      <c r="B29" s="2" t="s">
        <v>12</v>
      </c>
      <c r="C29" s="4">
        <f>C4/C18-1</f>
        <v>-0.10947623090970426</v>
      </c>
      <c r="D29" s="4">
        <f t="shared" si="12"/>
        <v>-0.19564032697547684</v>
      </c>
      <c r="E29" s="4">
        <f t="shared" si="12"/>
        <v>-7.1191100313279243E-2</v>
      </c>
      <c r="F29" s="4">
        <f t="shared" si="12"/>
        <v>-3.4293472147938542E-2</v>
      </c>
      <c r="G29" s="4">
        <f t="shared" si="12"/>
        <v>-5.0164859938648387E-2</v>
      </c>
      <c r="H29" s="4">
        <f t="shared" si="12"/>
        <v>-1.6435001041166353E-2</v>
      </c>
      <c r="I29" s="4">
        <f t="shared" si="12"/>
        <v>1.819570188944903</v>
      </c>
      <c r="J29" s="4">
        <f t="shared" si="12"/>
        <v>1.9196967273445198</v>
      </c>
      <c r="K29" s="4">
        <f t="shared" si="12"/>
        <v>1.076216712580349</v>
      </c>
      <c r="L29" s="4">
        <f t="shared" si="12"/>
        <v>1.3314556945529752</v>
      </c>
      <c r="M29" s="4">
        <f t="shared" si="12"/>
        <v>0.47786019330186558</v>
      </c>
      <c r="N29" s="4">
        <f t="shared" si="12"/>
        <v>0.65954042395921286</v>
      </c>
    </row>
    <row r="30" spans="1:20" x14ac:dyDescent="0.25">
      <c r="B30" s="2" t="s">
        <v>13</v>
      </c>
      <c r="C30" s="4">
        <f t="shared" ref="C30:N30" si="13">C5/C19-1</f>
        <v>8.6651941500137664E-3</v>
      </c>
      <c r="D30" s="4">
        <f t="shared" si="13"/>
        <v>9.2251815980629592E-2</v>
      </c>
      <c r="E30" s="4">
        <f t="shared" si="13"/>
        <v>-2.5565540749922566E-2</v>
      </c>
      <c r="F30" s="4">
        <f t="shared" si="13"/>
        <v>1.2840001322488748E-2</v>
      </c>
      <c r="G30" s="4">
        <f t="shared" si="13"/>
        <v>2.5518282747118981E-3</v>
      </c>
      <c r="H30" s="4">
        <f t="shared" si="13"/>
        <v>-1.0157747555727958E-2</v>
      </c>
      <c r="I30" s="4">
        <f t="shared" si="13"/>
        <v>0.45418314837887963</v>
      </c>
      <c r="J30" s="4">
        <f t="shared" si="13"/>
        <v>0.43574814035792309</v>
      </c>
      <c r="K30" s="4">
        <f t="shared" si="13"/>
        <v>1.0771165129924558</v>
      </c>
      <c r="L30" s="4">
        <f t="shared" si="13"/>
        <v>1.0592725168263679</v>
      </c>
      <c r="M30" s="4">
        <f t="shared" si="13"/>
        <v>0.49672667757774147</v>
      </c>
      <c r="N30" s="4">
        <f t="shared" si="13"/>
        <v>0.48386866748089741</v>
      </c>
    </row>
    <row r="31" spans="1:20" x14ac:dyDescent="0.25">
      <c r="B31" s="2" t="s">
        <v>14</v>
      </c>
      <c r="C31" s="4">
        <f t="shared" ref="C31:N31" si="14">C6/C20-1</f>
        <v>-8.3093340477306765E-2</v>
      </c>
      <c r="D31" s="4">
        <f t="shared" si="14"/>
        <v>-0.11095656320788461</v>
      </c>
      <c r="E31" s="4">
        <f t="shared" si="14"/>
        <v>-7.8373635525415652E-2</v>
      </c>
      <c r="F31" s="4">
        <f t="shared" si="14"/>
        <v>-0.10867122415364372</v>
      </c>
      <c r="G31" s="4">
        <f t="shared" si="14"/>
        <v>-0.10134466149453025</v>
      </c>
      <c r="H31" s="4">
        <f t="shared" si="14"/>
        <v>8.2198206292134479E-3</v>
      </c>
      <c r="I31" s="4">
        <f t="shared" si="14"/>
        <v>-0.539100593070859</v>
      </c>
      <c r="J31" s="4">
        <f t="shared" si="14"/>
        <v>-0.48290752030136519</v>
      </c>
      <c r="K31" s="4">
        <f t="shared" si="14"/>
        <v>0.90353460972017663</v>
      </c>
      <c r="L31" s="4">
        <f t="shared" si="14"/>
        <v>1.0760396818484059</v>
      </c>
      <c r="M31" s="4">
        <f t="shared" si="14"/>
        <v>0.34348981399468559</v>
      </c>
      <c r="N31" s="4">
        <f t="shared" si="14"/>
        <v>0.46524163614871705</v>
      </c>
    </row>
    <row r="32" spans="1:20" x14ac:dyDescent="0.25">
      <c r="B32" s="2" t="s">
        <v>15</v>
      </c>
      <c r="C32" s="4">
        <f t="shared" ref="C32:N32" si="15">C7/C21-1</f>
        <v>-4.4182548266388233E-2</v>
      </c>
      <c r="D32" s="4">
        <f t="shared" si="15"/>
        <v>-7.0573227439200026E-2</v>
      </c>
      <c r="E32" s="4">
        <f t="shared" si="15"/>
        <v>-3.4321372854914212E-2</v>
      </c>
      <c r="F32" s="4">
        <f t="shared" si="15"/>
        <v>7.3880017844616175E-2</v>
      </c>
      <c r="G32" s="4">
        <f t="shared" si="15"/>
        <v>7.4549363063430185E-2</v>
      </c>
      <c r="H32" s="4">
        <f t="shared" si="15"/>
        <v>6.2329609238598316E-4</v>
      </c>
      <c r="I32" s="4">
        <f t="shared" si="15"/>
        <v>1.8356455573053987E-2</v>
      </c>
      <c r="J32" s="4">
        <f t="shared" si="15"/>
        <v>-5.1703692543794144E-2</v>
      </c>
      <c r="K32" s="4">
        <f t="shared" si="15"/>
        <v>1.1915887850467288</v>
      </c>
      <c r="L32" s="4">
        <f t="shared" si="15"/>
        <v>1.2928947165295419</v>
      </c>
      <c r="M32" s="4">
        <f t="shared" si="15"/>
        <v>0.52818934000384843</v>
      </c>
      <c r="N32" s="4">
        <f t="shared" si="15"/>
        <v>0.59882971087428705</v>
      </c>
    </row>
    <row r="33" spans="2:14" x14ac:dyDescent="0.25">
      <c r="B33" s="2" t="s">
        <v>16</v>
      </c>
      <c r="C33" s="4">
        <f t="shared" ref="C33:N33" si="16">C8/C22-1</f>
        <v>0</v>
      </c>
      <c r="D33" s="4">
        <f t="shared" si="16"/>
        <v>0</v>
      </c>
      <c r="E33" s="4">
        <f t="shared" si="16"/>
        <v>0</v>
      </c>
      <c r="F33" s="4">
        <f t="shared" si="16"/>
        <v>-1.9372450310584099E-9</v>
      </c>
      <c r="G33" s="4">
        <f t="shared" si="16"/>
        <v>-1.6318123519099004E-9</v>
      </c>
      <c r="H33" s="4">
        <f t="shared" si="16"/>
        <v>3.0543256812620712E-10</v>
      </c>
      <c r="I33" s="4">
        <f t="shared" si="16"/>
        <v>-3.0207720436159491E-8</v>
      </c>
      <c r="J33" s="4">
        <f t="shared" si="16"/>
        <v>-2.8270475294078778E-8</v>
      </c>
      <c r="K33" s="4">
        <f t="shared" si="16"/>
        <v>1.0480054090601758</v>
      </c>
      <c r="L33" s="4">
        <f t="shared" si="16"/>
        <v>1.0480054090601758</v>
      </c>
      <c r="M33" s="4">
        <f t="shared" si="16"/>
        <v>0.44533286980705711</v>
      </c>
      <c r="N33" s="4">
        <f t="shared" si="16"/>
        <v>0.44533286980705711</v>
      </c>
    </row>
    <row r="34" spans="2:14" x14ac:dyDescent="0.25">
      <c r="B34" s="2" t="s">
        <v>17</v>
      </c>
      <c r="C34" s="4">
        <f t="shared" ref="C34:N34" si="17">C9/C23-1</f>
        <v>4.2279983414533095E-2</v>
      </c>
      <c r="D34" s="4">
        <f t="shared" si="17"/>
        <v>7.7410773664375876E-2</v>
      </c>
      <c r="E34" s="4">
        <f t="shared" si="17"/>
        <v>3.0564831010052806E-2</v>
      </c>
      <c r="F34" s="4">
        <f t="shared" si="17"/>
        <v>-5.8545600106954754E-2</v>
      </c>
      <c r="G34" s="4">
        <f t="shared" si="17"/>
        <v>-3.8683694236705812E-2</v>
      </c>
      <c r="H34" s="4">
        <f t="shared" si="17"/>
        <v>2.1097045032138828E-2</v>
      </c>
      <c r="I34" s="4">
        <f t="shared" si="17"/>
        <v>-0.64596289847615984</v>
      </c>
      <c r="J34" s="4">
        <f t="shared" si="17"/>
        <v>-0.62394662814889301</v>
      </c>
      <c r="K34" s="4">
        <f t="shared" si="17"/>
        <v>1.116010854816825</v>
      </c>
      <c r="L34" s="4">
        <f t="shared" si="17"/>
        <v>1.0301750858581444</v>
      </c>
      <c r="M34" s="4">
        <f t="shared" si="17"/>
        <v>0.57557720057720063</v>
      </c>
      <c r="N34" s="4">
        <f t="shared" si="17"/>
        <v>0.51166406881918003</v>
      </c>
    </row>
    <row r="35" spans="2:14" x14ac:dyDescent="0.25">
      <c r="B35" s="2" t="s">
        <v>18</v>
      </c>
      <c r="C35" s="4">
        <f t="shared" ref="C35:N36" si="18">C10/C24-1</f>
        <v>0.1184106132535605</v>
      </c>
      <c r="D35" s="4">
        <f t="shared" si="18"/>
        <v>0.13760736739573187</v>
      </c>
      <c r="E35" s="4">
        <f t="shared" si="18"/>
        <v>0.11090202204903332</v>
      </c>
      <c r="F35" s="4">
        <f t="shared" si="18"/>
        <v>1.6387238716983221E-2</v>
      </c>
      <c r="G35" s="4">
        <f t="shared" si="18"/>
        <v>1.8742670537903461E-2</v>
      </c>
      <c r="H35" s="4">
        <f t="shared" si="18"/>
        <v>2.3174551304812052E-3</v>
      </c>
      <c r="I35" s="4">
        <f t="shared" si="18"/>
        <v>-0.18978219626867643</v>
      </c>
      <c r="J35" s="4">
        <f t="shared" si="18"/>
        <v>-0.20284535965437123</v>
      </c>
      <c r="K35" s="4">
        <f t="shared" si="18"/>
        <v>1.2538659793814433</v>
      </c>
      <c r="L35" s="4">
        <f t="shared" si="18"/>
        <v>1.015240156586799</v>
      </c>
      <c r="M35" s="4">
        <f t="shared" si="18"/>
        <v>0.77779803135253367</v>
      </c>
      <c r="N35" s="4">
        <f t="shared" si="18"/>
        <v>0.58957542988684097</v>
      </c>
    </row>
    <row r="36" spans="2:14" x14ac:dyDescent="0.25">
      <c r="B36" s="13" t="s">
        <v>35</v>
      </c>
      <c r="C36" s="4">
        <f>C13/C26-1</f>
        <v>6.3406209771835087E-2</v>
      </c>
      <c r="D36" s="4">
        <f t="shared" ref="D36:N36" si="19">D13/D26-1</f>
        <v>0.21991850972019655</v>
      </c>
      <c r="E36" s="4">
        <f t="shared" si="19"/>
        <v>1.1823246804714138E-2</v>
      </c>
      <c r="F36" s="4">
        <f t="shared" si="19"/>
        <v>8.7819698676133928E-2</v>
      </c>
      <c r="G36" s="4">
        <f t="shared" si="19"/>
        <v>8.8499469580173074E-2</v>
      </c>
      <c r="H36" s="4">
        <f t="shared" si="19"/>
        <v>6.2489298995638265E-4</v>
      </c>
      <c r="I36" s="4">
        <f t="shared" si="19"/>
        <v>4.7003718120784077E-2</v>
      </c>
      <c r="J36" s="4">
        <f t="shared" si="19"/>
        <v>-3.7520905904739998E-2</v>
      </c>
      <c r="K36" s="4">
        <f t="shared" si="19"/>
        <v>1.129287598944591</v>
      </c>
      <c r="L36" s="4">
        <f t="shared" si="19"/>
        <v>1.0023275953988007</v>
      </c>
      <c r="M36" s="4">
        <f t="shared" si="19"/>
        <v>0.5413224130085974</v>
      </c>
      <c r="N36" s="4">
        <f t="shared" si="19"/>
        <v>0.44942017344369689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25464-52F6-495C-BA4A-BFABFE70FD26}">
  <dimension ref="A1:L35"/>
  <sheetViews>
    <sheetView tabSelected="1" topLeftCell="A20" workbookViewId="0">
      <selection activeCell="J36" sqref="J36"/>
    </sheetView>
  </sheetViews>
  <sheetFormatPr defaultRowHeight="15" x14ac:dyDescent="0.25"/>
  <cols>
    <col min="1" max="1" width="5" bestFit="1" customWidth="1"/>
    <col min="2" max="2" width="9.28515625" bestFit="1" customWidth="1"/>
    <col min="3" max="3" width="21.140625" bestFit="1" customWidth="1"/>
    <col min="4" max="4" width="10.85546875" bestFit="1" customWidth="1"/>
    <col min="5" max="5" width="11.28515625" bestFit="1" customWidth="1"/>
    <col min="6" max="7" width="14.28515625" bestFit="1" customWidth="1"/>
    <col min="8" max="8" width="14" bestFit="1" customWidth="1"/>
    <col min="9" max="9" width="15.7109375" bestFit="1" customWidth="1"/>
    <col min="10" max="10" width="17.5703125" bestFit="1" customWidth="1"/>
    <col min="11" max="11" width="12.7109375" bestFit="1" customWidth="1"/>
    <col min="12" max="12" width="10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10</v>
      </c>
    </row>
    <row r="2" spans="1:12" x14ac:dyDescent="0.25">
      <c r="A2" s="2">
        <v>2025</v>
      </c>
      <c r="B2" s="2" t="s">
        <v>22</v>
      </c>
      <c r="C2" s="3">
        <v>83381</v>
      </c>
      <c r="D2" s="3">
        <v>44903</v>
      </c>
      <c r="E2" s="3">
        <v>41636</v>
      </c>
      <c r="F2" s="3">
        <f t="shared" ref="F2:F9" si="0">G2+I2</f>
        <v>777681772.50999999</v>
      </c>
      <c r="G2" s="3">
        <v>761407578.70000005</v>
      </c>
      <c r="H2" s="4">
        <f t="shared" ref="H2:H9" si="1">G2/F2</f>
        <v>0.97907345345452257</v>
      </c>
      <c r="I2" s="3">
        <v>16274193.810000001</v>
      </c>
      <c r="J2" s="4">
        <f t="shared" ref="J2:J9" si="2">I2/F2</f>
        <v>2.0926546545477553E-2</v>
      </c>
      <c r="K2" s="3">
        <v>13970</v>
      </c>
      <c r="L2" s="4">
        <f>K2/C2</f>
        <v>0.16754416473777001</v>
      </c>
    </row>
    <row r="3" spans="1:12" x14ac:dyDescent="0.25">
      <c r="A3" s="2">
        <v>2025</v>
      </c>
      <c r="B3" s="2" t="s">
        <v>23</v>
      </c>
      <c r="C3" s="3">
        <v>63027</v>
      </c>
      <c r="D3" s="3">
        <v>34021</v>
      </c>
      <c r="E3" s="3">
        <v>31123</v>
      </c>
      <c r="F3" s="3">
        <f t="shared" si="0"/>
        <v>604488969.94999993</v>
      </c>
      <c r="G3" s="3">
        <v>598279488.91999996</v>
      </c>
      <c r="H3" s="4">
        <f t="shared" si="1"/>
        <v>0.98972771822368644</v>
      </c>
      <c r="I3" s="3">
        <v>6209481.0300000003</v>
      </c>
      <c r="J3" s="4">
        <f t="shared" si="2"/>
        <v>1.027228177631366E-2</v>
      </c>
      <c r="K3" s="3">
        <v>10463</v>
      </c>
      <c r="L3" s="4">
        <f t="shared" ref="L3:L9" si="3">K3/C3</f>
        <v>0.16600821869992224</v>
      </c>
    </row>
    <row r="4" spans="1:12" x14ac:dyDescent="0.25">
      <c r="A4" s="2">
        <v>2025</v>
      </c>
      <c r="B4" s="2" t="s">
        <v>24</v>
      </c>
      <c r="C4" s="3">
        <v>48778</v>
      </c>
      <c r="D4" s="3">
        <v>29634</v>
      </c>
      <c r="E4" s="3">
        <v>20577</v>
      </c>
      <c r="F4" s="3">
        <f t="shared" si="0"/>
        <v>465607893.68000001</v>
      </c>
      <c r="G4" s="3">
        <v>461030675.94</v>
      </c>
      <c r="H4" s="4">
        <f t="shared" si="1"/>
        <v>0.99016937255117543</v>
      </c>
      <c r="I4" s="3">
        <v>4577217.74</v>
      </c>
      <c r="J4" s="4">
        <f t="shared" si="2"/>
        <v>9.830627448824571E-3</v>
      </c>
      <c r="K4" s="3">
        <v>8574</v>
      </c>
      <c r="L4" s="4">
        <f t="shared" si="3"/>
        <v>0.17577596457419328</v>
      </c>
    </row>
    <row r="5" spans="1:12" x14ac:dyDescent="0.25">
      <c r="A5" s="2">
        <v>2025</v>
      </c>
      <c r="B5" s="2" t="s">
        <v>25</v>
      </c>
      <c r="C5" s="3">
        <v>61247</v>
      </c>
      <c r="D5" s="3">
        <v>35297</v>
      </c>
      <c r="E5" s="3">
        <v>28096</v>
      </c>
      <c r="F5" s="3">
        <f t="shared" si="0"/>
        <v>611424110.48000002</v>
      </c>
      <c r="G5" s="3">
        <v>605825972.90999997</v>
      </c>
      <c r="H5" s="4">
        <f t="shared" si="1"/>
        <v>0.99084410072477314</v>
      </c>
      <c r="I5" s="3">
        <v>5598137.5700000003</v>
      </c>
      <c r="J5" s="4">
        <f t="shared" si="2"/>
        <v>9.1558992752267636E-3</v>
      </c>
      <c r="K5" s="3">
        <v>11612</v>
      </c>
      <c r="L5" s="4">
        <f t="shared" si="3"/>
        <v>0.18959295965516679</v>
      </c>
    </row>
    <row r="6" spans="1:12" x14ac:dyDescent="0.25">
      <c r="A6" s="2">
        <v>2025</v>
      </c>
      <c r="B6" s="2" t="s">
        <v>26</v>
      </c>
      <c r="C6" s="3">
        <v>55451</v>
      </c>
      <c r="D6" s="3">
        <v>32323</v>
      </c>
      <c r="E6" s="3">
        <v>24897</v>
      </c>
      <c r="F6" s="3">
        <f t="shared" si="0"/>
        <v>493936248.05000001</v>
      </c>
      <c r="G6" s="3">
        <v>489393940.88999999</v>
      </c>
      <c r="H6" s="4">
        <f t="shared" si="1"/>
        <v>0.99080385944961014</v>
      </c>
      <c r="I6" s="3">
        <v>4542307.16</v>
      </c>
      <c r="J6" s="4">
        <f t="shared" si="2"/>
        <v>9.1961405503897999E-3</v>
      </c>
      <c r="K6" s="3">
        <v>10111</v>
      </c>
      <c r="L6" s="4">
        <f t="shared" si="3"/>
        <v>0.18234116607455231</v>
      </c>
    </row>
    <row r="7" spans="1:12" x14ac:dyDescent="0.25">
      <c r="A7" s="2">
        <v>2025</v>
      </c>
      <c r="B7" s="2" t="s">
        <v>27</v>
      </c>
      <c r="C7" s="3">
        <v>62619</v>
      </c>
      <c r="D7" s="3">
        <v>38394</v>
      </c>
      <c r="E7" s="3">
        <v>26112</v>
      </c>
      <c r="F7" s="3">
        <f t="shared" si="0"/>
        <v>528170675.19000006</v>
      </c>
      <c r="G7" s="3">
        <v>518268673.97000003</v>
      </c>
      <c r="H7" s="4">
        <f t="shared" si="1"/>
        <v>0.98125226998557247</v>
      </c>
      <c r="I7" s="3">
        <v>9902001.2200000007</v>
      </c>
      <c r="J7" s="4">
        <f t="shared" si="2"/>
        <v>1.8747730014427498E-2</v>
      </c>
      <c r="K7" s="3">
        <v>11864</v>
      </c>
      <c r="L7" s="4">
        <f t="shared" si="3"/>
        <v>0.18946326194924862</v>
      </c>
    </row>
    <row r="8" spans="1:12" x14ac:dyDescent="0.25">
      <c r="A8" s="2">
        <v>2025</v>
      </c>
      <c r="B8" s="2" t="s">
        <v>28</v>
      </c>
      <c r="C8" s="3">
        <v>58714</v>
      </c>
      <c r="D8" s="3">
        <v>34877</v>
      </c>
      <c r="E8" s="3">
        <v>25418</v>
      </c>
      <c r="F8" s="3">
        <f t="shared" si="0"/>
        <v>481129230.79000002</v>
      </c>
      <c r="G8" s="3">
        <v>471704912.69</v>
      </c>
      <c r="H8" s="4">
        <f t="shared" si="1"/>
        <v>0.98041208578301187</v>
      </c>
      <c r="I8" s="3">
        <v>9424318.0999999996</v>
      </c>
      <c r="J8" s="4">
        <f t="shared" si="2"/>
        <v>1.958791421698812E-2</v>
      </c>
      <c r="K8" s="3">
        <v>11553</v>
      </c>
      <c r="L8" s="4">
        <f t="shared" si="3"/>
        <v>0.19676738086316722</v>
      </c>
    </row>
    <row r="9" spans="1:12" x14ac:dyDescent="0.25">
      <c r="A9" s="2">
        <v>2025</v>
      </c>
      <c r="B9" s="2" t="s">
        <v>29</v>
      </c>
      <c r="C9" s="3">
        <v>49014</v>
      </c>
      <c r="D9" s="3">
        <v>28600</v>
      </c>
      <c r="E9" s="3">
        <v>21695</v>
      </c>
      <c r="F9" s="3">
        <f t="shared" si="0"/>
        <v>392787697.86000001</v>
      </c>
      <c r="G9" s="3">
        <v>383159841.37</v>
      </c>
      <c r="H9" s="4">
        <f t="shared" si="1"/>
        <v>0.97548839604077509</v>
      </c>
      <c r="I9" s="3">
        <v>9627856.4900000002</v>
      </c>
      <c r="J9" s="4">
        <f t="shared" si="2"/>
        <v>2.4511603959224876E-2</v>
      </c>
      <c r="K9" s="3">
        <v>9190</v>
      </c>
      <c r="L9" s="4">
        <f t="shared" si="3"/>
        <v>0.18749744970824661</v>
      </c>
    </row>
    <row r="10" spans="1:12" x14ac:dyDescent="0.25">
      <c r="A10" s="8"/>
      <c r="B10" s="8"/>
      <c r="C10" s="9"/>
      <c r="D10" s="9"/>
      <c r="E10" s="9"/>
      <c r="F10" s="9"/>
      <c r="G10" s="9"/>
      <c r="H10" s="8"/>
      <c r="I10" s="8"/>
      <c r="J10" s="8"/>
      <c r="K10" s="8"/>
      <c r="L10" s="8"/>
    </row>
    <row r="11" spans="1:12" x14ac:dyDescent="0.25">
      <c r="A11" s="1" t="s">
        <v>0</v>
      </c>
      <c r="B11" s="1" t="s">
        <v>19</v>
      </c>
      <c r="C11" s="7" t="s">
        <v>2</v>
      </c>
      <c r="D11" s="7" t="s">
        <v>3</v>
      </c>
      <c r="E11" s="7" t="s">
        <v>4</v>
      </c>
      <c r="F11" s="7" t="s">
        <v>5</v>
      </c>
      <c r="G11" s="7" t="s">
        <v>6</v>
      </c>
      <c r="H11" s="1" t="s">
        <v>20</v>
      </c>
      <c r="I11" s="1" t="s">
        <v>8</v>
      </c>
      <c r="J11" s="1" t="s">
        <v>9</v>
      </c>
      <c r="K11" s="1" t="s">
        <v>34</v>
      </c>
      <c r="L11" s="1" t="s">
        <v>10</v>
      </c>
    </row>
    <row r="12" spans="1:12" x14ac:dyDescent="0.25">
      <c r="A12" s="2">
        <v>2025</v>
      </c>
      <c r="B12" s="2" t="s">
        <v>19</v>
      </c>
      <c r="C12" s="3">
        <v>402139</v>
      </c>
      <c r="D12" s="3">
        <v>212859</v>
      </c>
      <c r="E12" s="3">
        <v>219554</v>
      </c>
      <c r="F12" s="3">
        <f>G12+I12</f>
        <v>4355226598.5100002</v>
      </c>
      <c r="G12" s="3">
        <v>4289071085.3899999</v>
      </c>
      <c r="H12" s="6">
        <f>G12/F12</f>
        <v>0.9848100870015275</v>
      </c>
      <c r="I12" s="3">
        <v>66155513.119999997</v>
      </c>
      <c r="J12" s="6">
        <f>I12/F12</f>
        <v>1.5189912998472449E-2</v>
      </c>
      <c r="K12" s="3">
        <v>87337</v>
      </c>
      <c r="L12" s="4">
        <f t="shared" ref="L12" si="4">K12/C12</f>
        <v>0.21718112393973227</v>
      </c>
    </row>
    <row r="15" spans="1:12" x14ac:dyDescent="0.2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9</v>
      </c>
      <c r="K15" s="1" t="s">
        <v>31</v>
      </c>
      <c r="L15" s="1" t="s">
        <v>10</v>
      </c>
    </row>
    <row r="16" spans="1:12" x14ac:dyDescent="0.25">
      <c r="A16" s="2">
        <v>2024</v>
      </c>
      <c r="B16" s="2" t="s">
        <v>11</v>
      </c>
      <c r="C16" s="3">
        <v>77125</v>
      </c>
      <c r="D16" s="3">
        <v>37456</v>
      </c>
      <c r="E16" s="3">
        <v>42622</v>
      </c>
      <c r="F16" s="3">
        <f t="shared" ref="F16:F25" si="5">G16+I16</f>
        <v>763503185.69000006</v>
      </c>
      <c r="G16" s="3">
        <v>763359479.20000005</v>
      </c>
      <c r="H16" s="4">
        <f t="shared" ref="H16:H25" si="6">G16/F16</f>
        <v>0.99981178010427008</v>
      </c>
      <c r="I16" s="3">
        <v>143706.49</v>
      </c>
      <c r="J16" s="4">
        <f t="shared" ref="J16:J25" si="7">I16/F16</f>
        <v>1.8821989572987604E-4</v>
      </c>
      <c r="K16" s="3">
        <v>10848</v>
      </c>
      <c r="L16" s="4">
        <f>K16/C16</f>
        <v>0.14065478119935171</v>
      </c>
    </row>
    <row r="17" spans="1:12" x14ac:dyDescent="0.25">
      <c r="A17" s="2">
        <v>2024</v>
      </c>
      <c r="B17" s="2" t="s">
        <v>12</v>
      </c>
      <c r="C17" s="3">
        <v>67265</v>
      </c>
      <c r="D17" s="3">
        <v>33688</v>
      </c>
      <c r="E17" s="3">
        <v>36212</v>
      </c>
      <c r="F17" s="3">
        <f t="shared" si="5"/>
        <v>604307605.64999998</v>
      </c>
      <c r="G17" s="3">
        <v>604226982</v>
      </c>
      <c r="H17" s="4">
        <f t="shared" si="6"/>
        <v>0.99986658508142845</v>
      </c>
      <c r="I17" s="3">
        <v>80623.649999999994</v>
      </c>
      <c r="J17" s="4">
        <f t="shared" si="7"/>
        <v>1.3341491857161105E-4</v>
      </c>
      <c r="K17" s="3">
        <v>9896</v>
      </c>
      <c r="L17" s="4">
        <f t="shared" ref="L17:L25" si="8">K17/C17</f>
        <v>0.14711960157585668</v>
      </c>
    </row>
    <row r="18" spans="1:12" x14ac:dyDescent="0.25">
      <c r="A18" s="2">
        <v>2024</v>
      </c>
      <c r="B18" s="2" t="s">
        <v>13</v>
      </c>
      <c r="C18" s="3">
        <v>56522</v>
      </c>
      <c r="D18" s="3">
        <v>29772</v>
      </c>
      <c r="E18" s="3">
        <v>28680</v>
      </c>
      <c r="F18" s="3">
        <f t="shared" si="5"/>
        <v>496897103.49000001</v>
      </c>
      <c r="G18" s="3">
        <v>496868928.49000001</v>
      </c>
      <c r="H18" s="4">
        <f t="shared" si="6"/>
        <v>0.99994329811986804</v>
      </c>
      <c r="I18" s="3">
        <v>28175</v>
      </c>
      <c r="J18" s="4">
        <f t="shared" si="7"/>
        <v>5.670188013194369E-5</v>
      </c>
      <c r="K18" s="3">
        <v>8402</v>
      </c>
      <c r="L18" s="4">
        <f t="shared" si="8"/>
        <v>0.14865008315346237</v>
      </c>
    </row>
    <row r="19" spans="1:12" x14ac:dyDescent="0.25">
      <c r="A19" s="2">
        <v>2024</v>
      </c>
      <c r="B19" s="2" t="s">
        <v>14</v>
      </c>
      <c r="C19" s="3">
        <v>67729</v>
      </c>
      <c r="D19" s="3">
        <v>36316</v>
      </c>
      <c r="E19" s="3">
        <v>33967</v>
      </c>
      <c r="F19" s="3">
        <f t="shared" si="5"/>
        <v>588303295.23000002</v>
      </c>
      <c r="G19" s="3">
        <v>588262260.24000001</v>
      </c>
      <c r="H19" s="4">
        <f t="shared" si="6"/>
        <v>0.99993024858039603</v>
      </c>
      <c r="I19" s="3">
        <v>41034.99</v>
      </c>
      <c r="J19" s="4">
        <f t="shared" si="7"/>
        <v>6.9751419603993834E-5</v>
      </c>
      <c r="K19" s="3">
        <v>10217</v>
      </c>
      <c r="L19" s="4">
        <f t="shared" si="8"/>
        <v>0.15085118634558314</v>
      </c>
    </row>
    <row r="20" spans="1:12" x14ac:dyDescent="0.25">
      <c r="A20" s="2">
        <v>2024</v>
      </c>
      <c r="B20" s="2" t="s">
        <v>15</v>
      </c>
      <c r="C20" s="3">
        <v>49802</v>
      </c>
      <c r="D20" s="3">
        <v>27383</v>
      </c>
      <c r="E20" s="3">
        <v>24162</v>
      </c>
      <c r="F20" s="3">
        <f t="shared" si="5"/>
        <v>373972552.95999998</v>
      </c>
      <c r="G20" s="3">
        <v>373951887.95999998</v>
      </c>
      <c r="H20" s="4">
        <f t="shared" si="6"/>
        <v>0.99994474193403649</v>
      </c>
      <c r="I20" s="3">
        <v>20665</v>
      </c>
      <c r="J20" s="4">
        <f t="shared" si="7"/>
        <v>5.525806596349418E-5</v>
      </c>
      <c r="K20" s="3">
        <v>7576</v>
      </c>
      <c r="L20" s="4">
        <f t="shared" si="8"/>
        <v>0.15212240472270189</v>
      </c>
    </row>
    <row r="21" spans="1:12" x14ac:dyDescent="0.25">
      <c r="A21" s="2">
        <v>2024</v>
      </c>
      <c r="B21" s="2" t="s">
        <v>16</v>
      </c>
      <c r="C21" s="3">
        <v>74479</v>
      </c>
      <c r="D21" s="3">
        <v>40273</v>
      </c>
      <c r="E21" s="3">
        <v>36970</v>
      </c>
      <c r="F21" s="3">
        <f t="shared" si="5"/>
        <v>542903327.89999998</v>
      </c>
      <c r="G21" s="3">
        <v>542859160.89999998</v>
      </c>
      <c r="H21" s="4">
        <f t="shared" si="6"/>
        <v>0.99991864665819818</v>
      </c>
      <c r="I21" s="3">
        <v>44167</v>
      </c>
      <c r="J21" s="4">
        <f t="shared" si="7"/>
        <v>8.1353341801830578E-5</v>
      </c>
      <c r="K21" s="3">
        <v>12197</v>
      </c>
      <c r="L21" s="4">
        <f t="shared" si="8"/>
        <v>0.16376428254944347</v>
      </c>
    </row>
    <row r="22" spans="1:12" x14ac:dyDescent="0.25">
      <c r="A22" s="2">
        <v>2024</v>
      </c>
      <c r="B22" s="2" t="s">
        <v>17</v>
      </c>
      <c r="C22" s="3">
        <v>79357</v>
      </c>
      <c r="D22" s="3">
        <v>41803</v>
      </c>
      <c r="E22" s="3">
        <v>40424</v>
      </c>
      <c r="F22" s="3">
        <f t="shared" si="5"/>
        <v>557148000.28999996</v>
      </c>
      <c r="G22" s="3">
        <v>557095463.88</v>
      </c>
      <c r="H22" s="4">
        <f t="shared" si="6"/>
        <v>0.99990570474995399</v>
      </c>
      <c r="I22" s="3">
        <v>52536.41</v>
      </c>
      <c r="J22" s="4">
        <f t="shared" si="7"/>
        <v>9.4295250046045912E-5</v>
      </c>
      <c r="K22" s="3">
        <v>13186</v>
      </c>
      <c r="L22" s="4">
        <f t="shared" si="8"/>
        <v>0.16616051514044131</v>
      </c>
    </row>
    <row r="23" spans="1:12" x14ac:dyDescent="0.25">
      <c r="A23" s="2">
        <v>2024</v>
      </c>
      <c r="B23" s="2" t="s">
        <v>18</v>
      </c>
      <c r="C23" s="3">
        <v>54484</v>
      </c>
      <c r="D23" s="3">
        <v>30275</v>
      </c>
      <c r="E23" s="3">
        <v>25966</v>
      </c>
      <c r="F23" s="3">
        <f t="shared" si="5"/>
        <v>408743030.25</v>
      </c>
      <c r="G23" s="3">
        <v>408717573.75</v>
      </c>
      <c r="H23" s="4">
        <f t="shared" si="6"/>
        <v>0.99993772003895842</v>
      </c>
      <c r="I23" s="3">
        <v>25456.5</v>
      </c>
      <c r="J23" s="4">
        <f t="shared" si="7"/>
        <v>6.2279961041610934E-5</v>
      </c>
      <c r="K23" s="3">
        <v>8089</v>
      </c>
      <c r="L23" s="4">
        <f t="shared" si="8"/>
        <v>0.14846560458116145</v>
      </c>
    </row>
    <row r="24" spans="1:12" x14ac:dyDescent="0.25">
      <c r="A24" s="16">
        <v>2024</v>
      </c>
      <c r="B24" s="17" t="s">
        <v>35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  <c r="H24" s="1" t="s">
        <v>7</v>
      </c>
      <c r="I24" s="1" t="s">
        <v>8</v>
      </c>
      <c r="J24" s="1" t="s">
        <v>9</v>
      </c>
      <c r="K24" s="1" t="s">
        <v>31</v>
      </c>
      <c r="L24" s="1" t="s">
        <v>10</v>
      </c>
    </row>
    <row r="25" spans="1:12" x14ac:dyDescent="0.25">
      <c r="C25" s="3">
        <v>437855</v>
      </c>
      <c r="D25" s="3">
        <v>208074</v>
      </c>
      <c r="E25" s="3">
        <v>269003</v>
      </c>
      <c r="F25" s="3">
        <f t="shared" si="5"/>
        <v>4335778101.46</v>
      </c>
      <c r="G25" s="3">
        <v>4335341736.4200001</v>
      </c>
      <c r="H25" s="4">
        <f t="shared" si="6"/>
        <v>0.9998993571557887</v>
      </c>
      <c r="I25" s="3">
        <v>436365.04</v>
      </c>
      <c r="J25" s="4">
        <f t="shared" si="7"/>
        <v>1.0064284421129887E-4</v>
      </c>
      <c r="K25" s="3">
        <v>80411</v>
      </c>
      <c r="L25" s="4">
        <f t="shared" si="8"/>
        <v>0.18364755455573192</v>
      </c>
    </row>
    <row r="26" spans="1:12" x14ac:dyDescent="0.25">
      <c r="B26" s="1" t="s">
        <v>36</v>
      </c>
    </row>
    <row r="27" spans="1:12" x14ac:dyDescent="0.25">
      <c r="B27" s="2" t="s">
        <v>11</v>
      </c>
      <c r="C27" s="18">
        <f>C2/C16-1</f>
        <v>8.111507293354947E-2</v>
      </c>
      <c r="D27" s="4">
        <f t="shared" ref="D27:L28" si="9">D2/D16-1</f>
        <v>0.19881994873985476</v>
      </c>
      <c r="E27" s="4">
        <f t="shared" si="9"/>
        <v>-2.3133592980151052E-2</v>
      </c>
      <c r="F27" s="4">
        <f t="shared" si="9"/>
        <v>1.8570435704451382E-2</v>
      </c>
      <c r="G27" s="4">
        <f t="shared" si="9"/>
        <v>-2.5569873083197692E-3</v>
      </c>
      <c r="H27" s="4">
        <f t="shared" si="9"/>
        <v>-2.0742230750256496E-2</v>
      </c>
      <c r="I27" s="4">
        <f t="shared" si="9"/>
        <v>112.24606014662248</v>
      </c>
      <c r="J27" s="4">
        <f t="shared" si="9"/>
        <v>110.18137359671215</v>
      </c>
      <c r="K27" s="4">
        <f t="shared" si="9"/>
        <v>0.28779498525073755</v>
      </c>
      <c r="L27" s="4">
        <f t="shared" si="9"/>
        <v>0.19117290794621233</v>
      </c>
    </row>
    <row r="28" spans="1:12" x14ac:dyDescent="0.25">
      <c r="B28" s="2" t="s">
        <v>12</v>
      </c>
      <c r="C28" s="18">
        <f>C3/C17-1</f>
        <v>-6.3004534304616056E-2</v>
      </c>
      <c r="D28" s="4">
        <f t="shared" si="9"/>
        <v>9.8848254571359817E-3</v>
      </c>
      <c r="E28" s="4">
        <f t="shared" si="9"/>
        <v>-0.14053352479840941</v>
      </c>
      <c r="F28" s="4">
        <f t="shared" si="9"/>
        <v>3.0011917491079565E-4</v>
      </c>
      <c r="G28" s="4">
        <f t="shared" si="9"/>
        <v>-9.8431438137929206E-3</v>
      </c>
      <c r="H28" s="4">
        <f t="shared" si="9"/>
        <v>-1.0140219714329546E-2</v>
      </c>
      <c r="I28" s="4">
        <f t="shared" si="9"/>
        <v>76.018108582283247</v>
      </c>
      <c r="J28" s="4">
        <f t="shared" si="9"/>
        <v>75.995000906139055</v>
      </c>
      <c r="K28" s="4">
        <f t="shared" si="9"/>
        <v>5.7295877122069516E-2</v>
      </c>
      <c r="L28" s="4">
        <f t="shared" si="9"/>
        <v>0.12838953424113475</v>
      </c>
    </row>
    <row r="29" spans="1:12" x14ac:dyDescent="0.25">
      <c r="B29" s="2" t="s">
        <v>13</v>
      </c>
      <c r="C29" s="18">
        <f t="shared" ref="C29:L34" si="10">C4/C18-1</f>
        <v>-0.13700859842185342</v>
      </c>
      <c r="D29" s="4">
        <f t="shared" si="10"/>
        <v>-4.6352277307537548E-3</v>
      </c>
      <c r="E29" s="4">
        <f t="shared" si="10"/>
        <v>-0.28253138075313811</v>
      </c>
      <c r="F29" s="4">
        <f t="shared" si="10"/>
        <v>-6.2969193400882251E-2</v>
      </c>
      <c r="G29" s="4">
        <f t="shared" si="10"/>
        <v>-7.2128182092032977E-2</v>
      </c>
      <c r="H29" s="4">
        <f t="shared" si="10"/>
        <v>-9.7744798000746203E-3</v>
      </c>
      <c r="I29" s="4">
        <f t="shared" si="10"/>
        <v>161.4567077196096</v>
      </c>
      <c r="J29" s="4">
        <f t="shared" si="10"/>
        <v>172.37392386194207</v>
      </c>
      <c r="K29" s="4">
        <f t="shared" si="10"/>
        <v>2.047131635324928E-2</v>
      </c>
      <c r="L29" s="4">
        <f t="shared" si="10"/>
        <v>0.18248144128333177</v>
      </c>
    </row>
    <row r="30" spans="1:12" x14ac:dyDescent="0.25">
      <c r="B30" s="2" t="s">
        <v>14</v>
      </c>
      <c r="C30" s="18">
        <f t="shared" si="10"/>
        <v>-9.5704941753163353E-2</v>
      </c>
      <c r="D30" s="4">
        <f t="shared" si="10"/>
        <v>-2.8059257627492062E-2</v>
      </c>
      <c r="E30" s="4">
        <f t="shared" si="10"/>
        <v>-0.17284423116554304</v>
      </c>
      <c r="F30" s="4">
        <f t="shared" si="10"/>
        <v>3.9300842673269054E-2</v>
      </c>
      <c r="G30" s="4">
        <f t="shared" si="10"/>
        <v>2.9856942824845412E-2</v>
      </c>
      <c r="H30" s="4">
        <f t="shared" si="10"/>
        <v>-9.0867816715440863E-3</v>
      </c>
      <c r="I30" s="4">
        <f t="shared" si="10"/>
        <v>135.42351490764347</v>
      </c>
      <c r="J30" s="4">
        <f t="shared" si="10"/>
        <v>130.26470152447641</v>
      </c>
      <c r="K30" s="4">
        <f t="shared" si="10"/>
        <v>0.1365371439757268</v>
      </c>
      <c r="L30" s="4">
        <f t="shared" si="10"/>
        <v>0.25682113775910653</v>
      </c>
    </row>
    <row r="31" spans="1:12" x14ac:dyDescent="0.25">
      <c r="B31" s="2" t="s">
        <v>15</v>
      </c>
      <c r="C31" s="18">
        <f t="shared" si="10"/>
        <v>0.11342917955102205</v>
      </c>
      <c r="D31" s="4">
        <f t="shared" si="10"/>
        <v>0.18040390023006969</v>
      </c>
      <c r="E31" s="4">
        <f t="shared" si="10"/>
        <v>3.04196672460888E-2</v>
      </c>
      <c r="F31" s="4">
        <f t="shared" si="10"/>
        <v>0.32078208451525403</v>
      </c>
      <c r="G31" s="4">
        <f t="shared" si="10"/>
        <v>0.30870830351937784</v>
      </c>
      <c r="H31" s="4">
        <f t="shared" si="10"/>
        <v>-9.1413876198264132E-3</v>
      </c>
      <c r="I31" s="4">
        <f t="shared" si="10"/>
        <v>218.80678248245826</v>
      </c>
      <c r="J31" s="4">
        <f t="shared" si="10"/>
        <v>165.42168686224306</v>
      </c>
      <c r="K31" s="4">
        <f t="shared" si="10"/>
        <v>0.33460929250263982</v>
      </c>
      <c r="L31" s="4">
        <f t="shared" si="10"/>
        <v>0.19864767065005995</v>
      </c>
    </row>
    <row r="32" spans="1:12" x14ac:dyDescent="0.25">
      <c r="B32" s="2" t="s">
        <v>16</v>
      </c>
      <c r="C32" s="18">
        <f t="shared" si="10"/>
        <v>-0.15923951717933915</v>
      </c>
      <c r="D32" s="4">
        <f t="shared" si="10"/>
        <v>-4.665656891714054E-2</v>
      </c>
      <c r="E32" s="4">
        <f t="shared" si="10"/>
        <v>-0.29369759264268325</v>
      </c>
      <c r="F32" s="4">
        <f t="shared" si="10"/>
        <v>-2.7136788361543429E-2</v>
      </c>
      <c r="G32" s="4">
        <f t="shared" si="10"/>
        <v>-4.5298097004076832E-2</v>
      </c>
      <c r="H32" s="4">
        <f t="shared" si="10"/>
        <v>-1.8667895368298382E-2</v>
      </c>
      <c r="I32" s="4">
        <f t="shared" si="10"/>
        <v>223.19456200330566</v>
      </c>
      <c r="J32" s="4">
        <f t="shared" si="10"/>
        <v>229.44818564546841</v>
      </c>
      <c r="K32" s="4">
        <f t="shared" si="10"/>
        <v>-2.7301795523489436E-2</v>
      </c>
      <c r="L32" s="4">
        <f t="shared" si="10"/>
        <v>0.15692664480758278</v>
      </c>
    </row>
    <row r="33" spans="2:12" x14ac:dyDescent="0.25">
      <c r="B33" s="2" t="s">
        <v>17</v>
      </c>
      <c r="C33" s="18">
        <f t="shared" si="10"/>
        <v>-0.26012828105901176</v>
      </c>
      <c r="D33" s="4">
        <f t="shared" si="10"/>
        <v>-0.16568188885965118</v>
      </c>
      <c r="E33" s="4">
        <f t="shared" si="10"/>
        <v>-0.37121511973085297</v>
      </c>
      <c r="F33" s="4">
        <f t="shared" si="10"/>
        <v>-0.13644268571444496</v>
      </c>
      <c r="G33" s="4">
        <f t="shared" si="10"/>
        <v>-0.15327813045771521</v>
      </c>
      <c r="H33" s="4">
        <f t="shared" si="10"/>
        <v>-1.9495457295962582E-2</v>
      </c>
      <c r="I33" s="4">
        <f t="shared" si="10"/>
        <v>178.38641220441212</v>
      </c>
      <c r="J33" s="4">
        <f t="shared" si="10"/>
        <v>206.72959621426341</v>
      </c>
      <c r="K33" s="4">
        <f t="shared" si="10"/>
        <v>-0.12384347034733811</v>
      </c>
      <c r="L33" s="4">
        <f t="shared" si="10"/>
        <v>0.18420059480952222</v>
      </c>
    </row>
    <row r="34" spans="2:12" x14ac:dyDescent="0.25">
      <c r="B34" s="2" t="s">
        <v>18</v>
      </c>
      <c r="C34" s="18">
        <f t="shared" si="10"/>
        <v>-0.10039644666324055</v>
      </c>
      <c r="D34" s="4">
        <f t="shared" si="10"/>
        <v>-5.5326176713459962E-2</v>
      </c>
      <c r="E34" s="4">
        <f t="shared" si="10"/>
        <v>-0.16448432565662785</v>
      </c>
      <c r="F34" s="4">
        <f t="shared" si="10"/>
        <v>-3.9035117932754049E-2</v>
      </c>
      <c r="G34" s="4">
        <f t="shared" si="10"/>
        <v>-6.2531523040486814E-2</v>
      </c>
      <c r="H34" s="4">
        <f t="shared" si="10"/>
        <v>-2.4450846795969206E-2</v>
      </c>
      <c r="I34" s="4">
        <f t="shared" si="10"/>
        <v>377.20817826488326</v>
      </c>
      <c r="J34" s="4">
        <f t="shared" si="10"/>
        <v>392.57127957816169</v>
      </c>
      <c r="K34" s="4">
        <f t="shared" si="10"/>
        <v>0.1361107677092348</v>
      </c>
      <c r="L34" s="4">
        <f t="shared" si="10"/>
        <v>0.26290160092769277</v>
      </c>
    </row>
    <row r="35" spans="2:12" x14ac:dyDescent="0.25">
      <c r="B35" s="2" t="s">
        <v>35</v>
      </c>
      <c r="C35" s="18">
        <f>C12/C25-1</f>
        <v>-8.157038288931262E-2</v>
      </c>
      <c r="D35" s="4">
        <f t="shared" ref="D35:L35" si="11">D12/D25-1</f>
        <v>2.2996626200294079E-2</v>
      </c>
      <c r="E35" s="4">
        <f t="shared" si="11"/>
        <v>-0.18382322873722601</v>
      </c>
      <c r="F35" s="4">
        <f t="shared" si="11"/>
        <v>4.4855840393334123E-3</v>
      </c>
      <c r="G35" s="4">
        <f t="shared" si="11"/>
        <v>-1.0672895896831736E-2</v>
      </c>
      <c r="H35" s="4">
        <f t="shared" si="11"/>
        <v>-1.5090788934180921E-2</v>
      </c>
      <c r="I35" s="4">
        <f t="shared" si="11"/>
        <v>150.60589656769938</v>
      </c>
      <c r="J35" s="4">
        <f t="shared" si="11"/>
        <v>149.92889233715758</v>
      </c>
      <c r="K35" s="4">
        <f t="shared" si="11"/>
        <v>8.6132494310479979E-2</v>
      </c>
      <c r="L35" s="4">
        <f t="shared" si="11"/>
        <v>0.1825974185451178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campus</vt:lpstr>
      <vt:lpstr>BB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Pandey</dc:creator>
  <cp:lastModifiedBy>Harish Pandey</cp:lastModifiedBy>
  <dcterms:created xsi:type="dcterms:W3CDTF">2025-09-12T12:40:38Z</dcterms:created>
  <dcterms:modified xsi:type="dcterms:W3CDTF">2025-09-15T06:02:24Z</dcterms:modified>
</cp:coreProperties>
</file>