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_rfm_25_05_22/"/>
    </mc:Choice>
  </mc:AlternateContent>
  <xr:revisionPtr revIDLastSave="21" documentId="8_{27C911C4-B9CD-4FAA-9274-86717FF2FF77}" xr6:coauthVersionLast="47" xr6:coauthVersionMax="47" xr10:uidLastSave="{7D2921CB-4E96-436F-BA02-ADDAA53D8A7A}"/>
  <bookViews>
    <workbookView xWindow="-120" yWindow="-120" windowWidth="20730" windowHeight="11040" xr2:uid="{077EC9E5-9132-4E8F-81D4-7B8C522C4338}"/>
  </bookViews>
  <sheets>
    <sheet name="coco" sheetId="1" r:id="rId1"/>
    <sheet name="FOFO" sheetId="2" r:id="rId2"/>
    <sheet name="online" sheetId="3" r:id="rId3"/>
    <sheet name="offline" sheetId="4" r:id="rId4"/>
    <sheet name="overall" sheetId="5" r:id="rId5"/>
    <sheet name="email count" sheetId="6" r:id="rId6"/>
    <sheet name="birthday" sheetId="7" r:id="rId7"/>
    <sheet name="ask4" sheetId="8" r:id="rId8"/>
    <sheet name="ent" sheetId="9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8" l="1"/>
  <c r="K25" i="5"/>
  <c r="C1" i="1"/>
  <c r="C1" i="2"/>
  <c r="C1" i="3"/>
  <c r="C1" i="4"/>
  <c r="C1" i="5"/>
  <c r="L2" i="5"/>
  <c r="L8" i="5" s="1"/>
  <c r="G1" i="1"/>
  <c r="F1" i="1"/>
  <c r="E1" i="1"/>
  <c r="D1" i="1"/>
  <c r="G1" i="2"/>
  <c r="F1" i="2"/>
  <c r="E1" i="2"/>
  <c r="D1" i="2"/>
  <c r="G1" i="3"/>
  <c r="F1" i="3"/>
  <c r="E1" i="3"/>
  <c r="D1" i="3"/>
  <c r="G1" i="4"/>
  <c r="F1" i="4"/>
  <c r="E1" i="4"/>
  <c r="D1" i="4"/>
  <c r="G1" i="5"/>
  <c r="E1" i="5"/>
  <c r="F1" i="5"/>
  <c r="D1" i="5"/>
</calcChain>
</file>

<file path=xl/sharedStrings.xml><?xml version="1.0" encoding="utf-8"?>
<sst xmlns="http://schemas.openxmlformats.org/spreadsheetml/2006/main" count="364" uniqueCount="45">
  <si>
    <t>RFM_segment</t>
  </si>
  <si>
    <t>activity_segment</t>
  </si>
  <si>
    <t>COUNT(ab.mobile)</t>
  </si>
  <si>
    <t>sales</t>
  </si>
  <si>
    <t>bills</t>
  </si>
  <si>
    <t>1_year_sales</t>
  </si>
  <si>
    <t>1_year_bills</t>
  </si>
  <si>
    <t>Follower</t>
  </si>
  <si>
    <t>Active One Timer</t>
  </si>
  <si>
    <t>Potential</t>
  </si>
  <si>
    <t>Active Repeater</t>
  </si>
  <si>
    <t>High_Value</t>
  </si>
  <si>
    <t>Low Value</t>
  </si>
  <si>
    <t>Premium</t>
  </si>
  <si>
    <t>Moderately Dormant</t>
  </si>
  <si>
    <t>Dormant One timer</t>
  </si>
  <si>
    <t>Potentially Dormant</t>
  </si>
  <si>
    <t>Occasionally Dormant</t>
  </si>
  <si>
    <t>Dormant Repeater</t>
  </si>
  <si>
    <t>Highly Dormant</t>
  </si>
  <si>
    <t>\N</t>
  </si>
  <si>
    <t>Low Engagement Dormant</t>
  </si>
  <si>
    <t>Explorers</t>
  </si>
  <si>
    <t>Lapsed One Timer</t>
  </si>
  <si>
    <t>Loyalty_Shifters</t>
  </si>
  <si>
    <t>Promising</t>
  </si>
  <si>
    <t>Lapsed Repeater</t>
  </si>
  <si>
    <t>Rookie</t>
  </si>
  <si>
    <t>Top_Line_Accelerators</t>
  </si>
  <si>
    <t>coco</t>
  </si>
  <si>
    <t>fofo</t>
  </si>
  <si>
    <t>online</t>
  </si>
  <si>
    <t>offline</t>
  </si>
  <si>
    <t>store_type</t>
  </si>
  <si>
    <t>COCO</t>
  </si>
  <si>
    <t>FOFO</t>
  </si>
  <si>
    <t>overall</t>
  </si>
  <si>
    <t>difference</t>
  </si>
  <si>
    <t>coco/fofo</t>
  </si>
  <si>
    <t>COUNT(a.mobile)</t>
  </si>
  <si>
    <t>count(distinct mobile)</t>
  </si>
  <si>
    <t>Customers whose even a single column (dateofbirth, email, gender) is missing or null from member_report</t>
  </si>
  <si>
    <t>a. 1 Feb’24- 31 May’25</t>
  </si>
  <si>
    <t>b. 1 Mar’25-31 May’25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</si>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</sst>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631D-0980-4428-80B5-912F90B764BF}">
  <dimension ref="A1:N26"/>
  <sheetViews>
    <sheetView tabSelected="1" workbookViewId="0">
      <selection activeCell="L12" sqref="L12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6.5703125" bestFit="1" customWidth="1"/>
    <col min="4" max="4" width="10.85546875" bestFit="1" customWidth="1"/>
    <col min="5" max="5" width="7.85546875" bestFit="1" customWidth="1"/>
    <col min="6" max="6" width="9.85546875" bestFit="1" customWidth="1"/>
    <col min="7" max="7" width="6.85546875" bestFit="1" customWidth="1"/>
    <col min="10" max="10" width="6.85546875" bestFit="1" customWidth="1"/>
    <col min="11" max="11" width="10.85546875" bestFit="1" customWidth="1"/>
    <col min="12" max="12" width="7.85546875" bestFit="1" customWidth="1"/>
    <col min="13" max="13" width="9.85546875" bestFit="1" customWidth="1"/>
    <col min="14" max="14" width="6.85546875" bestFit="1" customWidth="1"/>
  </cols>
  <sheetData>
    <row r="1" spans="1:14" x14ac:dyDescent="0.25">
      <c r="C1">
        <f>SUBTOTAL(9,C3:C26)</f>
        <v>968674</v>
      </c>
      <c r="D1">
        <f>SUBTOTAL(9,D3:D26)</f>
        <v>2756193794.7200003</v>
      </c>
      <c r="E1">
        <f t="shared" ref="E1:G1" si="0">SUBTOTAL(9,E3:E26)</f>
        <v>1320716</v>
      </c>
      <c r="F1">
        <f t="shared" si="0"/>
        <v>776282972</v>
      </c>
      <c r="G1">
        <f t="shared" si="0"/>
        <v>376668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>
        <v>968674</v>
      </c>
      <c r="K2">
        <v>2756193794.7200003</v>
      </c>
      <c r="L2">
        <v>1320716</v>
      </c>
      <c r="M2">
        <v>776282972</v>
      </c>
      <c r="N2">
        <v>376668</v>
      </c>
    </row>
    <row r="3" spans="1:14" x14ac:dyDescent="0.25">
      <c r="A3" t="s">
        <v>7</v>
      </c>
      <c r="B3" t="s">
        <v>8</v>
      </c>
      <c r="C3">
        <v>91425</v>
      </c>
      <c r="D3">
        <v>164775283.75</v>
      </c>
      <c r="E3">
        <v>93363</v>
      </c>
      <c r="F3">
        <v>162828521</v>
      </c>
      <c r="G3">
        <v>92384</v>
      </c>
    </row>
    <row r="4" spans="1:14" x14ac:dyDescent="0.25">
      <c r="A4" t="s">
        <v>9</v>
      </c>
      <c r="B4" t="s">
        <v>10</v>
      </c>
      <c r="C4">
        <v>28902</v>
      </c>
      <c r="D4">
        <v>118657109.56999999</v>
      </c>
      <c r="E4">
        <v>63012</v>
      </c>
      <c r="F4">
        <v>68316012</v>
      </c>
      <c r="G4">
        <v>38093</v>
      </c>
    </row>
    <row r="5" spans="1:14" x14ac:dyDescent="0.25">
      <c r="A5" t="s">
        <v>9</v>
      </c>
      <c r="B5" t="s">
        <v>8</v>
      </c>
      <c r="C5">
        <v>118241</v>
      </c>
      <c r="D5">
        <v>269881242.94</v>
      </c>
      <c r="E5">
        <v>124160</v>
      </c>
      <c r="F5">
        <v>269925626</v>
      </c>
      <c r="G5">
        <v>122572</v>
      </c>
    </row>
    <row r="6" spans="1:14" x14ac:dyDescent="0.25">
      <c r="A6" t="s">
        <v>11</v>
      </c>
      <c r="B6" t="s">
        <v>10</v>
      </c>
      <c r="C6">
        <v>40834</v>
      </c>
      <c r="D6">
        <v>258540995.18000001</v>
      </c>
      <c r="E6">
        <v>117300</v>
      </c>
      <c r="F6">
        <v>136369205</v>
      </c>
      <c r="G6">
        <v>62502</v>
      </c>
    </row>
    <row r="7" spans="1:14" x14ac:dyDescent="0.25">
      <c r="A7" t="s">
        <v>11</v>
      </c>
      <c r="B7" t="s">
        <v>8</v>
      </c>
      <c r="C7">
        <v>16713</v>
      </c>
      <c r="D7">
        <v>62569391.240000002</v>
      </c>
      <c r="E7">
        <v>19213</v>
      </c>
      <c r="F7">
        <v>62589852</v>
      </c>
      <c r="G7">
        <v>18011</v>
      </c>
    </row>
    <row r="8" spans="1:14" x14ac:dyDescent="0.25">
      <c r="A8" t="s">
        <v>12</v>
      </c>
      <c r="B8" t="s">
        <v>8</v>
      </c>
      <c r="C8">
        <v>9756</v>
      </c>
      <c r="D8">
        <v>7796163.2000000002</v>
      </c>
      <c r="E8">
        <v>9792</v>
      </c>
      <c r="F8">
        <v>7657483</v>
      </c>
      <c r="G8">
        <v>9615</v>
      </c>
    </row>
    <row r="9" spans="1:14" x14ac:dyDescent="0.25">
      <c r="A9" t="s">
        <v>7</v>
      </c>
      <c r="B9" t="s">
        <v>10</v>
      </c>
      <c r="C9">
        <v>2610</v>
      </c>
      <c r="D9">
        <v>4288974.8499999996</v>
      </c>
      <c r="E9">
        <v>5254</v>
      </c>
      <c r="F9">
        <v>2871853</v>
      </c>
      <c r="G9">
        <v>3608</v>
      </c>
    </row>
    <row r="10" spans="1:14" x14ac:dyDescent="0.25">
      <c r="A10" t="s">
        <v>13</v>
      </c>
      <c r="B10" t="s">
        <v>10</v>
      </c>
      <c r="C10">
        <v>10453</v>
      </c>
      <c r="D10">
        <v>149695639.84</v>
      </c>
      <c r="E10">
        <v>65564</v>
      </c>
      <c r="F10">
        <v>65482889</v>
      </c>
      <c r="G10">
        <v>29758</v>
      </c>
    </row>
    <row r="11" spans="1:14" x14ac:dyDescent="0.25">
      <c r="A11" t="s">
        <v>14</v>
      </c>
      <c r="B11" t="s">
        <v>15</v>
      </c>
      <c r="C11">
        <v>16265</v>
      </c>
      <c r="D11">
        <v>61314151.770000003</v>
      </c>
      <c r="E11">
        <v>16717</v>
      </c>
      <c r="F11">
        <v>10670</v>
      </c>
      <c r="G11">
        <v>4</v>
      </c>
    </row>
    <row r="12" spans="1:14" x14ac:dyDescent="0.25">
      <c r="A12" t="s">
        <v>16</v>
      </c>
      <c r="B12" t="s">
        <v>15</v>
      </c>
      <c r="C12">
        <v>104666</v>
      </c>
      <c r="D12">
        <v>238198177.74000001</v>
      </c>
      <c r="E12">
        <v>106062</v>
      </c>
      <c r="F12">
        <v>51702</v>
      </c>
      <c r="G12">
        <v>23</v>
      </c>
    </row>
    <row r="13" spans="1:14" x14ac:dyDescent="0.25">
      <c r="A13" t="s">
        <v>17</v>
      </c>
      <c r="B13" t="s">
        <v>15</v>
      </c>
      <c r="C13">
        <v>73150</v>
      </c>
      <c r="D13">
        <v>134183396.36</v>
      </c>
      <c r="E13">
        <v>73998</v>
      </c>
      <c r="F13">
        <v>24742</v>
      </c>
      <c r="G13">
        <v>15</v>
      </c>
    </row>
    <row r="14" spans="1:14" x14ac:dyDescent="0.25">
      <c r="A14" t="s">
        <v>14</v>
      </c>
      <c r="B14" t="s">
        <v>18</v>
      </c>
      <c r="C14">
        <v>28121</v>
      </c>
      <c r="D14">
        <v>163398296.52000001</v>
      </c>
      <c r="E14">
        <v>73748</v>
      </c>
      <c r="F14">
        <v>40757</v>
      </c>
      <c r="G14">
        <v>19</v>
      </c>
    </row>
    <row r="15" spans="1:14" x14ac:dyDescent="0.25">
      <c r="A15" t="s">
        <v>16</v>
      </c>
      <c r="B15" t="s">
        <v>18</v>
      </c>
      <c r="C15">
        <v>18924</v>
      </c>
      <c r="D15">
        <v>79095520.689999998</v>
      </c>
      <c r="E15">
        <v>40889</v>
      </c>
      <c r="F15">
        <v>15459</v>
      </c>
      <c r="G15">
        <v>9</v>
      </c>
    </row>
    <row r="16" spans="1:14" x14ac:dyDescent="0.25">
      <c r="A16" t="s">
        <v>19</v>
      </c>
      <c r="B16" t="s">
        <v>18</v>
      </c>
      <c r="C16">
        <v>5309</v>
      </c>
      <c r="D16">
        <v>56637833.130000003</v>
      </c>
      <c r="E16">
        <v>25516</v>
      </c>
      <c r="F16">
        <v>7121</v>
      </c>
      <c r="G16">
        <v>3</v>
      </c>
    </row>
    <row r="17" spans="1:7" x14ac:dyDescent="0.25">
      <c r="A17" t="s">
        <v>17</v>
      </c>
      <c r="B17" t="s">
        <v>18</v>
      </c>
      <c r="C17">
        <v>1980</v>
      </c>
      <c r="D17">
        <v>3129686.05</v>
      </c>
      <c r="E17">
        <v>3991</v>
      </c>
      <c r="F17" t="s">
        <v>20</v>
      </c>
      <c r="G17" t="s">
        <v>20</v>
      </c>
    </row>
    <row r="18" spans="1:7" x14ac:dyDescent="0.25">
      <c r="A18" t="s">
        <v>21</v>
      </c>
      <c r="B18" t="s">
        <v>15</v>
      </c>
      <c r="C18">
        <v>8183</v>
      </c>
      <c r="D18">
        <v>5965928.0999999996</v>
      </c>
      <c r="E18">
        <v>8218</v>
      </c>
      <c r="F18" t="s">
        <v>20</v>
      </c>
      <c r="G18" t="s">
        <v>20</v>
      </c>
    </row>
    <row r="19" spans="1:7" x14ac:dyDescent="0.25">
      <c r="A19" t="s">
        <v>22</v>
      </c>
      <c r="B19" t="s">
        <v>23</v>
      </c>
      <c r="C19">
        <v>155303</v>
      </c>
      <c r="D19">
        <v>285907384.48000002</v>
      </c>
      <c r="E19">
        <v>159048</v>
      </c>
      <c r="F19">
        <v>23983</v>
      </c>
      <c r="G19">
        <v>16</v>
      </c>
    </row>
    <row r="20" spans="1:7" x14ac:dyDescent="0.25">
      <c r="A20" t="s">
        <v>24</v>
      </c>
      <c r="B20" t="s">
        <v>23</v>
      </c>
      <c r="C20">
        <v>132957</v>
      </c>
      <c r="D20">
        <v>294547580.81</v>
      </c>
      <c r="E20">
        <v>134753</v>
      </c>
      <c r="F20">
        <v>32815</v>
      </c>
      <c r="G20">
        <v>17</v>
      </c>
    </row>
    <row r="21" spans="1:7" x14ac:dyDescent="0.25">
      <c r="A21" t="s">
        <v>25</v>
      </c>
      <c r="B21" t="s">
        <v>26</v>
      </c>
      <c r="C21">
        <v>24380</v>
      </c>
      <c r="D21">
        <v>141336317.44999999</v>
      </c>
      <c r="E21">
        <v>60315</v>
      </c>
      <c r="F21">
        <v>21387</v>
      </c>
      <c r="G21">
        <v>10</v>
      </c>
    </row>
    <row r="22" spans="1:7" x14ac:dyDescent="0.25">
      <c r="A22" t="s">
        <v>27</v>
      </c>
      <c r="B22" t="s">
        <v>23</v>
      </c>
      <c r="C22">
        <v>26017</v>
      </c>
      <c r="D22">
        <v>20331055</v>
      </c>
      <c r="E22">
        <v>26075</v>
      </c>
      <c r="F22">
        <v>2574</v>
      </c>
      <c r="G22">
        <v>2</v>
      </c>
    </row>
    <row r="23" spans="1:7" x14ac:dyDescent="0.25">
      <c r="A23" t="s">
        <v>24</v>
      </c>
      <c r="B23" t="s">
        <v>26</v>
      </c>
      <c r="C23">
        <v>21650</v>
      </c>
      <c r="D23">
        <v>99599613.909999996</v>
      </c>
      <c r="E23">
        <v>46661</v>
      </c>
      <c r="F23">
        <v>6423</v>
      </c>
      <c r="G23">
        <v>5</v>
      </c>
    </row>
    <row r="24" spans="1:7" x14ac:dyDescent="0.25">
      <c r="A24" t="s">
        <v>22</v>
      </c>
      <c r="B24" t="s">
        <v>26</v>
      </c>
      <c r="C24">
        <v>2132</v>
      </c>
      <c r="D24">
        <v>3326148.9</v>
      </c>
      <c r="E24">
        <v>4293</v>
      </c>
      <c r="F24" t="s">
        <v>20</v>
      </c>
      <c r="G24" t="s">
        <v>20</v>
      </c>
    </row>
    <row r="25" spans="1:7" x14ac:dyDescent="0.25">
      <c r="A25" t="s">
        <v>25</v>
      </c>
      <c r="B25" t="s">
        <v>23</v>
      </c>
      <c r="C25">
        <v>27365</v>
      </c>
      <c r="D25">
        <v>99053135.760000005</v>
      </c>
      <c r="E25">
        <v>28531</v>
      </c>
      <c r="F25">
        <v>3898</v>
      </c>
      <c r="G25">
        <v>2</v>
      </c>
    </row>
    <row r="26" spans="1:7" x14ac:dyDescent="0.25">
      <c r="A26" t="s">
        <v>28</v>
      </c>
      <c r="B26" t="s">
        <v>26</v>
      </c>
      <c r="C26">
        <v>3338</v>
      </c>
      <c r="D26">
        <v>33964767.479999997</v>
      </c>
      <c r="E26">
        <v>14243</v>
      </c>
      <c r="F26" t="s">
        <v>20</v>
      </c>
      <c r="G2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761F-89E9-4B49-8BA2-46583010B2D6}">
  <dimension ref="A1:N26"/>
  <sheetViews>
    <sheetView workbookViewId="0">
      <selection activeCell="J1" sqref="J1:N1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6.5703125" bestFit="1" customWidth="1"/>
    <col min="4" max="4" width="10.85546875" bestFit="1" customWidth="1"/>
    <col min="5" max="5" width="7.85546875" bestFit="1" customWidth="1"/>
    <col min="6" max="6" width="9.85546875" bestFit="1" customWidth="1"/>
    <col min="7" max="7" width="6.85546875" bestFit="1" customWidth="1"/>
  </cols>
  <sheetData>
    <row r="1" spans="1:14" x14ac:dyDescent="0.25">
      <c r="C1">
        <f>SUBTOTAL(9,C3:C26)</f>
        <v>849692</v>
      </c>
      <c r="D1">
        <f>SUBTOTAL(9,D3:D26)</f>
        <v>2264598005.3499994</v>
      </c>
      <c r="E1">
        <f t="shared" ref="E1:G1" si="0">SUBTOTAL(9,E3:E26)</f>
        <v>1114589</v>
      </c>
      <c r="F1">
        <f t="shared" si="0"/>
        <v>772043008</v>
      </c>
      <c r="G1">
        <f t="shared" si="0"/>
        <v>379239</v>
      </c>
      <c r="J1">
        <v>849692</v>
      </c>
      <c r="K1">
        <v>2264598005.3499994</v>
      </c>
      <c r="L1">
        <v>1114589</v>
      </c>
      <c r="M1">
        <v>772043008</v>
      </c>
      <c r="N1">
        <v>379239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t="s">
        <v>22</v>
      </c>
      <c r="B3" t="s">
        <v>23</v>
      </c>
      <c r="C3">
        <v>61539</v>
      </c>
      <c r="D3">
        <v>83018292.680000007</v>
      </c>
      <c r="E3">
        <v>62359</v>
      </c>
      <c r="F3">
        <v>13166</v>
      </c>
      <c r="G3">
        <v>7</v>
      </c>
    </row>
    <row r="4" spans="1:14" x14ac:dyDescent="0.25">
      <c r="A4" t="s">
        <v>22</v>
      </c>
      <c r="B4" t="s">
        <v>26</v>
      </c>
      <c r="C4">
        <v>437</v>
      </c>
      <c r="D4">
        <v>605178.74</v>
      </c>
      <c r="E4">
        <v>878</v>
      </c>
      <c r="F4" t="s">
        <v>20</v>
      </c>
      <c r="G4" t="s">
        <v>20</v>
      </c>
    </row>
    <row r="5" spans="1:14" x14ac:dyDescent="0.25">
      <c r="A5" t="s">
        <v>7</v>
      </c>
      <c r="B5" t="s">
        <v>8</v>
      </c>
      <c r="C5">
        <v>94317</v>
      </c>
      <c r="D5">
        <v>167466055.94999999</v>
      </c>
      <c r="E5">
        <v>95560</v>
      </c>
      <c r="F5">
        <v>165614652</v>
      </c>
      <c r="G5">
        <v>94779</v>
      </c>
    </row>
    <row r="6" spans="1:14" x14ac:dyDescent="0.25">
      <c r="A6" t="s">
        <v>7</v>
      </c>
      <c r="B6" t="s">
        <v>10</v>
      </c>
      <c r="C6">
        <v>3103</v>
      </c>
      <c r="D6">
        <v>5012497.92</v>
      </c>
      <c r="E6">
        <v>6251</v>
      </c>
      <c r="F6">
        <v>3289440</v>
      </c>
      <c r="G6">
        <v>4226</v>
      </c>
    </row>
    <row r="7" spans="1:14" x14ac:dyDescent="0.25">
      <c r="A7" t="s">
        <v>11</v>
      </c>
      <c r="B7" t="s">
        <v>8</v>
      </c>
      <c r="C7">
        <v>14820</v>
      </c>
      <c r="D7">
        <v>54210905.780000001</v>
      </c>
      <c r="E7">
        <v>15782</v>
      </c>
      <c r="F7">
        <v>54223675</v>
      </c>
      <c r="G7">
        <v>15787</v>
      </c>
    </row>
    <row r="8" spans="1:14" x14ac:dyDescent="0.25">
      <c r="A8" t="s">
        <v>11</v>
      </c>
      <c r="B8" t="s">
        <v>10</v>
      </c>
      <c r="C8">
        <v>39302</v>
      </c>
      <c r="D8">
        <v>233237323.94999999</v>
      </c>
      <c r="E8">
        <v>109075</v>
      </c>
      <c r="F8">
        <v>131330233</v>
      </c>
      <c r="G8">
        <v>62253</v>
      </c>
    </row>
    <row r="9" spans="1:14" x14ac:dyDescent="0.25">
      <c r="A9" t="s">
        <v>19</v>
      </c>
      <c r="B9" t="s">
        <v>18</v>
      </c>
      <c r="C9">
        <v>3522</v>
      </c>
      <c r="D9">
        <v>32624793.059999999</v>
      </c>
      <c r="E9">
        <v>15813</v>
      </c>
      <c r="F9">
        <v>9920</v>
      </c>
      <c r="G9">
        <v>5</v>
      </c>
    </row>
    <row r="10" spans="1:14" x14ac:dyDescent="0.25">
      <c r="A10" t="s">
        <v>21</v>
      </c>
      <c r="B10" t="s">
        <v>15</v>
      </c>
      <c r="C10">
        <v>10994</v>
      </c>
      <c r="D10">
        <v>7842426.7000000002</v>
      </c>
      <c r="E10">
        <v>11060</v>
      </c>
      <c r="F10" t="s">
        <v>20</v>
      </c>
      <c r="G10" t="s">
        <v>20</v>
      </c>
    </row>
    <row r="11" spans="1:14" x14ac:dyDescent="0.25">
      <c r="A11" t="s">
        <v>12</v>
      </c>
      <c r="B11" t="s">
        <v>8</v>
      </c>
      <c r="C11">
        <v>12253</v>
      </c>
      <c r="D11">
        <v>9751114.8000000007</v>
      </c>
      <c r="E11">
        <v>12307</v>
      </c>
      <c r="F11">
        <v>9581826</v>
      </c>
      <c r="G11">
        <v>12093</v>
      </c>
    </row>
    <row r="12" spans="1:14" x14ac:dyDescent="0.25">
      <c r="A12" t="s">
        <v>24</v>
      </c>
      <c r="B12" t="s">
        <v>23</v>
      </c>
      <c r="C12">
        <v>123624</v>
      </c>
      <c r="D12">
        <v>255671692.28</v>
      </c>
      <c r="E12">
        <v>125961</v>
      </c>
      <c r="F12">
        <v>19198</v>
      </c>
      <c r="G12">
        <v>7</v>
      </c>
    </row>
    <row r="13" spans="1:14" x14ac:dyDescent="0.25">
      <c r="A13" t="s">
        <v>24</v>
      </c>
      <c r="B13" t="s">
        <v>26</v>
      </c>
      <c r="C13">
        <v>5977</v>
      </c>
      <c r="D13">
        <v>22317930.899999999</v>
      </c>
      <c r="E13">
        <v>12458</v>
      </c>
      <c r="F13" t="s">
        <v>20</v>
      </c>
      <c r="G13" t="s">
        <v>20</v>
      </c>
    </row>
    <row r="14" spans="1:14" x14ac:dyDescent="0.25">
      <c r="A14" t="s">
        <v>14</v>
      </c>
      <c r="B14" t="s">
        <v>15</v>
      </c>
      <c r="C14">
        <v>18387</v>
      </c>
      <c r="D14">
        <v>65850213.18</v>
      </c>
      <c r="E14">
        <v>19279</v>
      </c>
      <c r="F14">
        <v>7715</v>
      </c>
      <c r="G14">
        <v>4</v>
      </c>
    </row>
    <row r="15" spans="1:14" x14ac:dyDescent="0.25">
      <c r="A15" t="s">
        <v>14</v>
      </c>
      <c r="B15" t="s">
        <v>18</v>
      </c>
      <c r="C15">
        <v>24230</v>
      </c>
      <c r="D15">
        <v>125501694.48</v>
      </c>
      <c r="E15">
        <v>60217</v>
      </c>
      <c r="F15">
        <v>12956</v>
      </c>
      <c r="G15">
        <v>11</v>
      </c>
    </row>
    <row r="16" spans="1:14" x14ac:dyDescent="0.25">
      <c r="A16" t="s">
        <v>17</v>
      </c>
      <c r="B16" t="s">
        <v>15</v>
      </c>
      <c r="C16">
        <v>86115</v>
      </c>
      <c r="D16">
        <v>152187535.34</v>
      </c>
      <c r="E16">
        <v>87328</v>
      </c>
      <c r="F16">
        <v>26447</v>
      </c>
      <c r="G16">
        <v>16</v>
      </c>
    </row>
    <row r="17" spans="1:7" x14ac:dyDescent="0.25">
      <c r="A17" t="s">
        <v>17</v>
      </c>
      <c r="B17" t="s">
        <v>18</v>
      </c>
      <c r="C17">
        <v>2457</v>
      </c>
      <c r="D17">
        <v>3769309.13</v>
      </c>
      <c r="E17">
        <v>4957</v>
      </c>
      <c r="F17">
        <v>4116</v>
      </c>
      <c r="G17">
        <v>2</v>
      </c>
    </row>
    <row r="18" spans="1:7" x14ac:dyDescent="0.25">
      <c r="A18" t="s">
        <v>9</v>
      </c>
      <c r="B18" t="s">
        <v>8</v>
      </c>
      <c r="C18">
        <v>124619</v>
      </c>
      <c r="D18">
        <v>289218493.13</v>
      </c>
      <c r="E18">
        <v>127207</v>
      </c>
      <c r="F18">
        <v>289295383</v>
      </c>
      <c r="G18">
        <v>127242</v>
      </c>
    </row>
    <row r="19" spans="1:7" x14ac:dyDescent="0.25">
      <c r="A19" t="s">
        <v>9</v>
      </c>
      <c r="B19" t="s">
        <v>10</v>
      </c>
      <c r="C19">
        <v>29865</v>
      </c>
      <c r="D19">
        <v>120547785.13</v>
      </c>
      <c r="E19">
        <v>64602</v>
      </c>
      <c r="F19">
        <v>72027522</v>
      </c>
      <c r="G19">
        <v>40251</v>
      </c>
    </row>
    <row r="20" spans="1:7" x14ac:dyDescent="0.25">
      <c r="A20" t="s">
        <v>16</v>
      </c>
      <c r="B20" t="s">
        <v>15</v>
      </c>
      <c r="C20">
        <v>118531</v>
      </c>
      <c r="D20">
        <v>266940876.13999999</v>
      </c>
      <c r="E20">
        <v>120582</v>
      </c>
      <c r="F20">
        <v>30569</v>
      </c>
      <c r="G20">
        <v>19</v>
      </c>
    </row>
    <row r="21" spans="1:7" x14ac:dyDescent="0.25">
      <c r="A21" t="s">
        <v>16</v>
      </c>
      <c r="B21" t="s">
        <v>18</v>
      </c>
      <c r="C21">
        <v>18307</v>
      </c>
      <c r="D21">
        <v>71471695.659999996</v>
      </c>
      <c r="E21">
        <v>39264</v>
      </c>
      <c r="F21">
        <v>8929</v>
      </c>
      <c r="G21">
        <v>5</v>
      </c>
    </row>
    <row r="22" spans="1:7" x14ac:dyDescent="0.25">
      <c r="A22" t="s">
        <v>13</v>
      </c>
      <c r="B22" t="s">
        <v>10</v>
      </c>
      <c r="C22">
        <v>8592</v>
      </c>
      <c r="D22">
        <v>98475245.609999999</v>
      </c>
      <c r="E22">
        <v>47168</v>
      </c>
      <c r="F22">
        <v>46534272</v>
      </c>
      <c r="G22">
        <v>22526</v>
      </c>
    </row>
    <row r="23" spans="1:7" x14ac:dyDescent="0.25">
      <c r="A23" t="s">
        <v>25</v>
      </c>
      <c r="B23" t="s">
        <v>23</v>
      </c>
      <c r="C23">
        <v>26996</v>
      </c>
      <c r="D23">
        <v>93355318.969999999</v>
      </c>
      <c r="E23">
        <v>28607</v>
      </c>
      <c r="F23">
        <v>8774</v>
      </c>
      <c r="G23">
        <v>4</v>
      </c>
    </row>
    <row r="24" spans="1:7" x14ac:dyDescent="0.25">
      <c r="A24" t="s">
        <v>25</v>
      </c>
      <c r="B24" t="s">
        <v>26</v>
      </c>
      <c r="C24">
        <v>16282</v>
      </c>
      <c r="D24">
        <v>85301500.180000007</v>
      </c>
      <c r="E24">
        <v>36356</v>
      </c>
      <c r="F24">
        <v>4215</v>
      </c>
      <c r="G24">
        <v>2</v>
      </c>
    </row>
    <row r="25" spans="1:7" x14ac:dyDescent="0.25">
      <c r="A25" t="s">
        <v>27</v>
      </c>
      <c r="B25" t="s">
        <v>23</v>
      </c>
      <c r="C25">
        <v>3643</v>
      </c>
      <c r="D25">
        <v>2659801</v>
      </c>
      <c r="E25">
        <v>3665</v>
      </c>
      <c r="F25" t="s">
        <v>20</v>
      </c>
      <c r="G25" t="s">
        <v>20</v>
      </c>
    </row>
    <row r="26" spans="1:7" x14ac:dyDescent="0.25">
      <c r="A26" t="s">
        <v>28</v>
      </c>
      <c r="B26" t="s">
        <v>26</v>
      </c>
      <c r="C26">
        <v>1780</v>
      </c>
      <c r="D26">
        <v>17560324.640000001</v>
      </c>
      <c r="E26">
        <v>7853</v>
      </c>
      <c r="F26" t="s">
        <v>20</v>
      </c>
      <c r="G2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CF6-7C44-4768-BC05-E75CC99E39AE}">
  <dimension ref="A1:M26"/>
  <sheetViews>
    <sheetView workbookViewId="0">
      <selection activeCell="J1" sqref="J1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6.5703125" bestFit="1" customWidth="1"/>
    <col min="4" max="4" width="11.85546875" bestFit="1" customWidth="1"/>
    <col min="5" max="5" width="6.85546875" bestFit="1" customWidth="1"/>
    <col min="6" max="6" width="9.85546875" bestFit="1" customWidth="1"/>
    <col min="7" max="7" width="6.85546875" bestFit="1" customWidth="1"/>
  </cols>
  <sheetData>
    <row r="1" spans="1:13" x14ac:dyDescent="0.25">
      <c r="C1">
        <f>SUBTOTAL(9,C3:C26)</f>
        <v>305468</v>
      </c>
      <c r="D1">
        <f>SUBTOTAL(9,D3:D26)</f>
        <v>419605825.40000004</v>
      </c>
      <c r="E1">
        <f t="shared" ref="E1:G1" si="0">SUBTOTAL(9,E3:E26)</f>
        <v>399858</v>
      </c>
      <c r="F1">
        <f t="shared" si="0"/>
        <v>178822775</v>
      </c>
      <c r="G1">
        <f t="shared" si="0"/>
        <v>182181</v>
      </c>
      <c r="I1">
        <v>305468</v>
      </c>
      <c r="J1">
        <v>419605825.40000004</v>
      </c>
      <c r="K1">
        <v>399858</v>
      </c>
      <c r="L1">
        <v>178822775</v>
      </c>
      <c r="M1">
        <v>182181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3" x14ac:dyDescent="0.25">
      <c r="A3" t="s">
        <v>22</v>
      </c>
      <c r="B3" t="s">
        <v>23</v>
      </c>
      <c r="C3">
        <v>16049</v>
      </c>
      <c r="D3">
        <v>16298213</v>
      </c>
      <c r="E3">
        <v>16161</v>
      </c>
      <c r="F3">
        <v>1753</v>
      </c>
      <c r="G3">
        <v>1</v>
      </c>
    </row>
    <row r="4" spans="1:13" x14ac:dyDescent="0.25">
      <c r="A4" t="s">
        <v>22</v>
      </c>
      <c r="B4" t="s">
        <v>26</v>
      </c>
      <c r="C4">
        <v>101</v>
      </c>
      <c r="D4">
        <v>134959</v>
      </c>
      <c r="E4">
        <v>203</v>
      </c>
      <c r="F4" t="s">
        <v>20</v>
      </c>
      <c r="G4" t="s">
        <v>20</v>
      </c>
    </row>
    <row r="5" spans="1:13" x14ac:dyDescent="0.25">
      <c r="A5" t="s">
        <v>7</v>
      </c>
      <c r="B5" t="s">
        <v>8</v>
      </c>
      <c r="C5">
        <v>51426</v>
      </c>
      <c r="D5">
        <v>50362370.960000001</v>
      </c>
      <c r="E5">
        <v>52454</v>
      </c>
      <c r="F5">
        <v>50188930</v>
      </c>
      <c r="G5">
        <v>52331</v>
      </c>
    </row>
    <row r="6" spans="1:13" x14ac:dyDescent="0.25">
      <c r="A6" t="s">
        <v>7</v>
      </c>
      <c r="B6" t="s">
        <v>10</v>
      </c>
      <c r="C6">
        <v>5852</v>
      </c>
      <c r="D6">
        <v>8683798.4000000004</v>
      </c>
      <c r="E6">
        <v>11840</v>
      </c>
      <c r="F6">
        <v>6168300</v>
      </c>
      <c r="G6">
        <v>8629</v>
      </c>
    </row>
    <row r="7" spans="1:13" x14ac:dyDescent="0.25">
      <c r="A7" t="s">
        <v>11</v>
      </c>
      <c r="B7" t="s">
        <v>8</v>
      </c>
      <c r="C7">
        <v>460</v>
      </c>
      <c r="D7">
        <v>1772234.35</v>
      </c>
      <c r="E7">
        <v>634</v>
      </c>
      <c r="F7">
        <v>1773225</v>
      </c>
      <c r="G7">
        <v>635</v>
      </c>
    </row>
    <row r="8" spans="1:13" x14ac:dyDescent="0.25">
      <c r="A8" t="s">
        <v>11</v>
      </c>
      <c r="B8" t="s">
        <v>10</v>
      </c>
      <c r="C8">
        <v>12332</v>
      </c>
      <c r="D8">
        <v>43851227.009999998</v>
      </c>
      <c r="E8">
        <v>35356</v>
      </c>
      <c r="F8">
        <v>27943280</v>
      </c>
      <c r="G8">
        <v>23947</v>
      </c>
    </row>
    <row r="9" spans="1:13" x14ac:dyDescent="0.25">
      <c r="A9" t="s">
        <v>19</v>
      </c>
      <c r="B9" t="s">
        <v>18</v>
      </c>
      <c r="C9">
        <v>1212</v>
      </c>
      <c r="D9">
        <v>6972750.4000000004</v>
      </c>
      <c r="E9">
        <v>5227</v>
      </c>
      <c r="F9">
        <v>719</v>
      </c>
      <c r="G9">
        <v>1</v>
      </c>
    </row>
    <row r="10" spans="1:13" x14ac:dyDescent="0.25">
      <c r="A10" t="s">
        <v>21</v>
      </c>
      <c r="B10" t="s">
        <v>15</v>
      </c>
      <c r="C10">
        <v>8447</v>
      </c>
      <c r="D10">
        <v>6044308</v>
      </c>
      <c r="E10">
        <v>8452</v>
      </c>
      <c r="F10">
        <v>3657</v>
      </c>
      <c r="G10">
        <v>4</v>
      </c>
    </row>
    <row r="11" spans="1:13" x14ac:dyDescent="0.25">
      <c r="A11" t="s">
        <v>12</v>
      </c>
      <c r="B11" t="s">
        <v>8</v>
      </c>
      <c r="C11">
        <v>19988</v>
      </c>
      <c r="D11">
        <v>13734147.869999999</v>
      </c>
      <c r="E11">
        <v>20105</v>
      </c>
      <c r="F11">
        <v>13482362</v>
      </c>
      <c r="G11">
        <v>19733</v>
      </c>
    </row>
    <row r="12" spans="1:13" x14ac:dyDescent="0.25">
      <c r="A12" t="s">
        <v>24</v>
      </c>
      <c r="B12" t="s">
        <v>23</v>
      </c>
      <c r="C12">
        <v>22151</v>
      </c>
      <c r="D12">
        <v>31203885.030000001</v>
      </c>
      <c r="E12">
        <v>22454</v>
      </c>
      <c r="F12">
        <v>8730</v>
      </c>
      <c r="G12">
        <v>8</v>
      </c>
    </row>
    <row r="13" spans="1:13" x14ac:dyDescent="0.25">
      <c r="A13" t="s">
        <v>24</v>
      </c>
      <c r="B13" t="s">
        <v>26</v>
      </c>
      <c r="C13">
        <v>1317</v>
      </c>
      <c r="D13">
        <v>2697841.5</v>
      </c>
      <c r="E13">
        <v>2709</v>
      </c>
      <c r="F13" t="s">
        <v>20</v>
      </c>
      <c r="G13" t="s">
        <v>20</v>
      </c>
    </row>
    <row r="14" spans="1:13" x14ac:dyDescent="0.25">
      <c r="A14" t="s">
        <v>14</v>
      </c>
      <c r="B14" t="s">
        <v>15</v>
      </c>
      <c r="C14">
        <v>426</v>
      </c>
      <c r="D14">
        <v>1596638.4</v>
      </c>
      <c r="E14">
        <v>521</v>
      </c>
      <c r="F14" t="s">
        <v>20</v>
      </c>
      <c r="G14" t="s">
        <v>20</v>
      </c>
    </row>
    <row r="15" spans="1:13" x14ac:dyDescent="0.25">
      <c r="A15" t="s">
        <v>14</v>
      </c>
      <c r="B15" t="s">
        <v>18</v>
      </c>
      <c r="C15">
        <v>8101</v>
      </c>
      <c r="D15">
        <v>22507019.489999998</v>
      </c>
      <c r="E15">
        <v>19546</v>
      </c>
      <c r="F15">
        <v>4611</v>
      </c>
      <c r="G15">
        <v>4</v>
      </c>
    </row>
    <row r="16" spans="1:13" x14ac:dyDescent="0.25">
      <c r="A16" t="s">
        <v>17</v>
      </c>
      <c r="B16" t="s">
        <v>15</v>
      </c>
      <c r="C16">
        <v>35307</v>
      </c>
      <c r="D16">
        <v>35711948.689999998</v>
      </c>
      <c r="E16">
        <v>35743</v>
      </c>
      <c r="F16">
        <v>4070</v>
      </c>
      <c r="G16">
        <v>4</v>
      </c>
    </row>
    <row r="17" spans="1:7" x14ac:dyDescent="0.25">
      <c r="A17" t="s">
        <v>17</v>
      </c>
      <c r="B17" t="s">
        <v>18</v>
      </c>
      <c r="C17">
        <v>1438</v>
      </c>
      <c r="D17">
        <v>2120744.5499999998</v>
      </c>
      <c r="E17">
        <v>2898</v>
      </c>
      <c r="F17" t="s">
        <v>20</v>
      </c>
      <c r="G17" t="s">
        <v>20</v>
      </c>
    </row>
    <row r="18" spans="1:7" x14ac:dyDescent="0.25">
      <c r="A18" t="s">
        <v>9</v>
      </c>
      <c r="B18" t="s">
        <v>8</v>
      </c>
      <c r="C18">
        <v>41309</v>
      </c>
      <c r="D18">
        <v>43136800.469999999</v>
      </c>
      <c r="E18">
        <v>42559</v>
      </c>
      <c r="F18">
        <v>43155432</v>
      </c>
      <c r="G18">
        <v>42576</v>
      </c>
    </row>
    <row r="19" spans="1:7" x14ac:dyDescent="0.25">
      <c r="A19" t="s">
        <v>9</v>
      </c>
      <c r="B19" t="s">
        <v>10</v>
      </c>
      <c r="C19">
        <v>15860</v>
      </c>
      <c r="D19">
        <v>36040134.57</v>
      </c>
      <c r="E19">
        <v>35597</v>
      </c>
      <c r="F19">
        <v>24647725</v>
      </c>
      <c r="G19">
        <v>25814</v>
      </c>
    </row>
    <row r="20" spans="1:7" x14ac:dyDescent="0.25">
      <c r="A20" t="s">
        <v>16</v>
      </c>
      <c r="B20" t="s">
        <v>15</v>
      </c>
      <c r="C20">
        <v>49381</v>
      </c>
      <c r="D20">
        <v>44335334.909999996</v>
      </c>
      <c r="E20">
        <v>50197</v>
      </c>
      <c r="F20">
        <v>12546</v>
      </c>
      <c r="G20">
        <v>12</v>
      </c>
    </row>
    <row r="21" spans="1:7" x14ac:dyDescent="0.25">
      <c r="A21" t="s">
        <v>16</v>
      </c>
      <c r="B21" t="s">
        <v>18</v>
      </c>
      <c r="C21">
        <v>6630</v>
      </c>
      <c r="D21">
        <v>14314863.84</v>
      </c>
      <c r="E21">
        <v>13998</v>
      </c>
      <c r="F21">
        <v>3555</v>
      </c>
      <c r="G21">
        <v>3</v>
      </c>
    </row>
    <row r="22" spans="1:7" x14ac:dyDescent="0.25">
      <c r="A22" t="s">
        <v>13</v>
      </c>
      <c r="B22" t="s">
        <v>10</v>
      </c>
      <c r="C22">
        <v>2714</v>
      </c>
      <c r="D22">
        <v>19741465.629999999</v>
      </c>
      <c r="E22">
        <v>14266</v>
      </c>
      <c r="F22">
        <v>11422960</v>
      </c>
      <c r="G22">
        <v>8478</v>
      </c>
    </row>
    <row r="23" spans="1:7" x14ac:dyDescent="0.25">
      <c r="A23" t="s">
        <v>25</v>
      </c>
      <c r="B23" t="s">
        <v>23</v>
      </c>
      <c r="C23">
        <v>2167</v>
      </c>
      <c r="D23">
        <v>7828741.5999999996</v>
      </c>
      <c r="E23">
        <v>2333</v>
      </c>
      <c r="F23" t="s">
        <v>20</v>
      </c>
      <c r="G23" t="s">
        <v>20</v>
      </c>
    </row>
    <row r="24" spans="1:7" x14ac:dyDescent="0.25">
      <c r="A24" t="s">
        <v>25</v>
      </c>
      <c r="B24" t="s">
        <v>26</v>
      </c>
      <c r="C24">
        <v>2404</v>
      </c>
      <c r="D24">
        <v>8641182.75</v>
      </c>
      <c r="E24">
        <v>5402</v>
      </c>
      <c r="F24">
        <v>920</v>
      </c>
      <c r="G24">
        <v>1</v>
      </c>
    </row>
    <row r="25" spans="1:7" x14ac:dyDescent="0.25">
      <c r="A25" t="s">
        <v>27</v>
      </c>
      <c r="B25" t="s">
        <v>23</v>
      </c>
      <c r="C25">
        <v>118</v>
      </c>
      <c r="D25">
        <v>101139</v>
      </c>
      <c r="E25">
        <v>118</v>
      </c>
      <c r="F25" t="s">
        <v>20</v>
      </c>
      <c r="G25" t="s">
        <v>20</v>
      </c>
    </row>
    <row r="26" spans="1:7" x14ac:dyDescent="0.25">
      <c r="A26" t="s">
        <v>28</v>
      </c>
      <c r="B26" t="s">
        <v>26</v>
      </c>
      <c r="C26">
        <v>278</v>
      </c>
      <c r="D26">
        <v>1774075.98</v>
      </c>
      <c r="E26">
        <v>1085</v>
      </c>
      <c r="F26" t="s">
        <v>20</v>
      </c>
      <c r="G2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E98A-36BD-49BE-A10A-E602D76BC9FA}">
  <dimension ref="A1:N26"/>
  <sheetViews>
    <sheetView topLeftCell="A22" workbookViewId="0">
      <selection activeCell="J22" sqref="J22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6.5703125" bestFit="1" customWidth="1"/>
    <col min="4" max="4" width="10.85546875" bestFit="1" customWidth="1"/>
    <col min="5" max="5" width="7.85546875" bestFit="1" customWidth="1"/>
    <col min="6" max="6" width="10.85546875" bestFit="1" customWidth="1"/>
    <col min="7" max="7" width="6.85546875" bestFit="1" customWidth="1"/>
  </cols>
  <sheetData>
    <row r="1" spans="1:14" x14ac:dyDescent="0.25">
      <c r="C1">
        <f>SUBTOTAL(9,C3:C26)</f>
        <v>1881145</v>
      </c>
      <c r="D1">
        <f>SUBTOTAL(9,D3:D26)</f>
        <v>5192593458.2000008</v>
      </c>
      <c r="E1">
        <f t="shared" ref="E1:G1" si="0">SUBTOTAL(9,E3:E26)</f>
        <v>2519897</v>
      </c>
      <c r="F1">
        <f t="shared" si="0"/>
        <v>1656399722</v>
      </c>
      <c r="G1">
        <f t="shared" si="0"/>
        <v>810480</v>
      </c>
      <c r="J1">
        <v>1881145</v>
      </c>
      <c r="K1">
        <v>5192593458.2000008</v>
      </c>
      <c r="L1">
        <v>2519897</v>
      </c>
      <c r="M1">
        <v>1656399722</v>
      </c>
      <c r="N1">
        <v>810480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t="s">
        <v>9</v>
      </c>
      <c r="B3" t="s">
        <v>8</v>
      </c>
      <c r="C3">
        <v>266381</v>
      </c>
      <c r="D3">
        <v>604756369.52999997</v>
      </c>
      <c r="E3">
        <v>275225</v>
      </c>
      <c r="F3">
        <v>604897477</v>
      </c>
      <c r="G3">
        <v>273688</v>
      </c>
    </row>
    <row r="4" spans="1:14" x14ac:dyDescent="0.25">
      <c r="A4" t="s">
        <v>11</v>
      </c>
      <c r="B4" t="s">
        <v>10</v>
      </c>
      <c r="C4">
        <v>85525</v>
      </c>
      <c r="D4">
        <v>519698425.48000002</v>
      </c>
      <c r="E4">
        <v>239723</v>
      </c>
      <c r="F4">
        <v>285407609</v>
      </c>
      <c r="G4">
        <v>133382</v>
      </c>
    </row>
    <row r="5" spans="1:14" x14ac:dyDescent="0.25">
      <c r="A5" t="s">
        <v>11</v>
      </c>
      <c r="B5" t="s">
        <v>8</v>
      </c>
      <c r="C5">
        <v>36082</v>
      </c>
      <c r="D5">
        <v>132320761.47</v>
      </c>
      <c r="E5">
        <v>39804</v>
      </c>
      <c r="F5">
        <v>132356490</v>
      </c>
      <c r="G5">
        <v>38608</v>
      </c>
    </row>
    <row r="6" spans="1:14" x14ac:dyDescent="0.25">
      <c r="A6" t="s">
        <v>7</v>
      </c>
      <c r="B6" t="s">
        <v>8</v>
      </c>
      <c r="C6">
        <v>194305</v>
      </c>
      <c r="D6">
        <v>346927796.19999999</v>
      </c>
      <c r="E6">
        <v>197588</v>
      </c>
      <c r="F6">
        <v>343017794</v>
      </c>
      <c r="G6">
        <v>195781</v>
      </c>
    </row>
    <row r="7" spans="1:14" x14ac:dyDescent="0.25">
      <c r="A7" t="s">
        <v>9</v>
      </c>
      <c r="B7" t="s">
        <v>10</v>
      </c>
      <c r="C7">
        <v>61340</v>
      </c>
      <c r="D7">
        <v>249013199.46000001</v>
      </c>
      <c r="E7">
        <v>133152</v>
      </c>
      <c r="F7">
        <v>146258134</v>
      </c>
      <c r="G7">
        <v>81890</v>
      </c>
    </row>
    <row r="8" spans="1:14" x14ac:dyDescent="0.25">
      <c r="A8" t="s">
        <v>12</v>
      </c>
      <c r="B8" t="s">
        <v>8</v>
      </c>
      <c r="C8">
        <v>22992</v>
      </c>
      <c r="D8">
        <v>18327920</v>
      </c>
      <c r="E8">
        <v>23083</v>
      </c>
      <c r="F8">
        <v>18012427</v>
      </c>
      <c r="G8">
        <v>22680</v>
      </c>
    </row>
    <row r="9" spans="1:14" x14ac:dyDescent="0.25">
      <c r="A9" t="s">
        <v>13</v>
      </c>
      <c r="B9" t="s">
        <v>10</v>
      </c>
      <c r="C9">
        <v>20390</v>
      </c>
      <c r="D9">
        <v>263307111.15000001</v>
      </c>
      <c r="E9">
        <v>119940</v>
      </c>
      <c r="F9">
        <v>119585027</v>
      </c>
      <c r="G9">
        <v>56057</v>
      </c>
    </row>
    <row r="10" spans="1:14" x14ac:dyDescent="0.25">
      <c r="A10" t="s">
        <v>7</v>
      </c>
      <c r="B10" t="s">
        <v>10</v>
      </c>
      <c r="C10">
        <v>5933</v>
      </c>
      <c r="D10">
        <v>9641867.9700000007</v>
      </c>
      <c r="E10">
        <v>11949</v>
      </c>
      <c r="F10">
        <v>6404123</v>
      </c>
      <c r="G10">
        <v>8152</v>
      </c>
    </row>
    <row r="11" spans="1:14" x14ac:dyDescent="0.25">
      <c r="A11" t="s">
        <v>24</v>
      </c>
      <c r="B11" t="s">
        <v>23</v>
      </c>
      <c r="C11">
        <v>256584</v>
      </c>
      <c r="D11">
        <v>550226416.09000003</v>
      </c>
      <c r="E11">
        <v>260718</v>
      </c>
      <c r="F11">
        <v>59377</v>
      </c>
      <c r="G11">
        <v>27</v>
      </c>
    </row>
    <row r="12" spans="1:14" x14ac:dyDescent="0.25">
      <c r="A12" t="s">
        <v>25</v>
      </c>
      <c r="B12" t="s">
        <v>26</v>
      </c>
      <c r="C12">
        <v>40662</v>
      </c>
      <c r="D12">
        <v>226637817.63</v>
      </c>
      <c r="E12">
        <v>96671</v>
      </c>
      <c r="F12">
        <v>25602</v>
      </c>
      <c r="G12">
        <v>12</v>
      </c>
    </row>
    <row r="13" spans="1:14" x14ac:dyDescent="0.25">
      <c r="A13" t="s">
        <v>22</v>
      </c>
      <c r="B13" t="s">
        <v>23</v>
      </c>
      <c r="C13">
        <v>216847</v>
      </c>
      <c r="D13">
        <v>368933091.16000003</v>
      </c>
      <c r="E13">
        <v>221412</v>
      </c>
      <c r="F13">
        <v>44084</v>
      </c>
      <c r="G13">
        <v>28</v>
      </c>
    </row>
    <row r="14" spans="1:14" x14ac:dyDescent="0.25">
      <c r="A14" t="s">
        <v>27</v>
      </c>
      <c r="B14" t="s">
        <v>23</v>
      </c>
      <c r="C14">
        <v>29660</v>
      </c>
      <c r="D14">
        <v>22990856</v>
      </c>
      <c r="E14">
        <v>29740</v>
      </c>
      <c r="F14">
        <v>2574</v>
      </c>
      <c r="G14">
        <v>2</v>
      </c>
    </row>
    <row r="15" spans="1:14" x14ac:dyDescent="0.25">
      <c r="A15" t="s">
        <v>25</v>
      </c>
      <c r="B15" t="s">
        <v>23</v>
      </c>
      <c r="C15">
        <v>54362</v>
      </c>
      <c r="D15">
        <v>192416750.72999999</v>
      </c>
      <c r="E15">
        <v>57140</v>
      </c>
      <c r="F15">
        <v>13791</v>
      </c>
      <c r="G15">
        <v>7</v>
      </c>
    </row>
    <row r="16" spans="1:14" x14ac:dyDescent="0.25">
      <c r="A16" t="s">
        <v>24</v>
      </c>
      <c r="B16" t="s">
        <v>26</v>
      </c>
      <c r="C16">
        <v>27627</v>
      </c>
      <c r="D16">
        <v>121917544.81</v>
      </c>
      <c r="E16">
        <v>59119</v>
      </c>
      <c r="F16">
        <v>6423</v>
      </c>
      <c r="G16">
        <v>5</v>
      </c>
    </row>
    <row r="17" spans="1:7" x14ac:dyDescent="0.25">
      <c r="A17" t="s">
        <v>22</v>
      </c>
      <c r="B17" t="s">
        <v>26</v>
      </c>
      <c r="C17">
        <v>2569</v>
      </c>
      <c r="D17">
        <v>3931327.64</v>
      </c>
      <c r="E17">
        <v>5171</v>
      </c>
      <c r="F17" t="s">
        <v>20</v>
      </c>
      <c r="G17" t="s">
        <v>20</v>
      </c>
    </row>
    <row r="18" spans="1:7" x14ac:dyDescent="0.25">
      <c r="A18" t="s">
        <v>28</v>
      </c>
      <c r="B18" t="s">
        <v>26</v>
      </c>
      <c r="C18">
        <v>5118</v>
      </c>
      <c r="D18">
        <v>51525092.119999997</v>
      </c>
      <c r="E18">
        <v>22096</v>
      </c>
      <c r="F18" t="s">
        <v>20</v>
      </c>
      <c r="G18" t="s">
        <v>20</v>
      </c>
    </row>
    <row r="19" spans="1:7" x14ac:dyDescent="0.25">
      <c r="A19" t="s">
        <v>16</v>
      </c>
      <c r="B19" t="s">
        <v>15</v>
      </c>
      <c r="C19">
        <v>232140</v>
      </c>
      <c r="D19">
        <v>524713499.11000001</v>
      </c>
      <c r="E19">
        <v>235703</v>
      </c>
      <c r="F19">
        <v>103141</v>
      </c>
      <c r="G19">
        <v>51</v>
      </c>
    </row>
    <row r="20" spans="1:7" x14ac:dyDescent="0.25">
      <c r="A20" t="s">
        <v>17</v>
      </c>
      <c r="B20" t="s">
        <v>18</v>
      </c>
      <c r="C20">
        <v>4458</v>
      </c>
      <c r="D20">
        <v>6926421.1799999997</v>
      </c>
      <c r="E20">
        <v>8990</v>
      </c>
      <c r="F20">
        <v>4116</v>
      </c>
      <c r="G20">
        <v>2</v>
      </c>
    </row>
    <row r="21" spans="1:7" x14ac:dyDescent="0.25">
      <c r="A21" t="s">
        <v>14</v>
      </c>
      <c r="B21" t="s">
        <v>18</v>
      </c>
      <c r="C21">
        <v>54119</v>
      </c>
      <c r="D21">
        <v>298012539.23000002</v>
      </c>
      <c r="E21">
        <v>138132</v>
      </c>
      <c r="F21">
        <v>56660</v>
      </c>
      <c r="G21">
        <v>33</v>
      </c>
    </row>
    <row r="22" spans="1:7" x14ac:dyDescent="0.25">
      <c r="A22" t="s">
        <v>17</v>
      </c>
      <c r="B22" t="s">
        <v>15</v>
      </c>
      <c r="C22">
        <v>161803</v>
      </c>
      <c r="D22">
        <v>289796939.85000002</v>
      </c>
      <c r="E22">
        <v>163881</v>
      </c>
      <c r="F22">
        <v>72530</v>
      </c>
      <c r="G22">
        <v>38</v>
      </c>
    </row>
    <row r="23" spans="1:7" x14ac:dyDescent="0.25">
      <c r="A23" t="s">
        <v>14</v>
      </c>
      <c r="B23" t="s">
        <v>15</v>
      </c>
      <c r="C23">
        <v>36157</v>
      </c>
      <c r="D23">
        <v>132570062.34999999</v>
      </c>
      <c r="E23">
        <v>37561</v>
      </c>
      <c r="F23">
        <v>22252</v>
      </c>
      <c r="G23">
        <v>10</v>
      </c>
    </row>
    <row r="24" spans="1:7" x14ac:dyDescent="0.25">
      <c r="A24" t="s">
        <v>21</v>
      </c>
      <c r="B24" t="s">
        <v>15</v>
      </c>
      <c r="C24">
        <v>19177</v>
      </c>
      <c r="D24">
        <v>13808354.800000001</v>
      </c>
      <c r="E24">
        <v>19278</v>
      </c>
      <c r="F24" t="s">
        <v>20</v>
      </c>
      <c r="G24" t="s">
        <v>20</v>
      </c>
    </row>
    <row r="25" spans="1:7" x14ac:dyDescent="0.25">
      <c r="A25" t="s">
        <v>19</v>
      </c>
      <c r="B25" t="s">
        <v>18</v>
      </c>
      <c r="C25">
        <v>9109</v>
      </c>
      <c r="D25">
        <v>91744879.829999998</v>
      </c>
      <c r="E25">
        <v>42499</v>
      </c>
      <c r="F25">
        <v>20038</v>
      </c>
      <c r="G25">
        <v>10</v>
      </c>
    </row>
    <row r="26" spans="1:7" x14ac:dyDescent="0.25">
      <c r="A26" t="s">
        <v>16</v>
      </c>
      <c r="B26" t="s">
        <v>18</v>
      </c>
      <c r="C26">
        <v>37805</v>
      </c>
      <c r="D26">
        <v>152448414.41</v>
      </c>
      <c r="E26">
        <v>81322</v>
      </c>
      <c r="F26">
        <v>30053</v>
      </c>
      <c r="G2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047D-9D9C-4209-AEA7-B2727CBDF08A}">
  <dimension ref="A1:O26"/>
  <sheetViews>
    <sheetView workbookViewId="0">
      <selection activeCell="K25" sqref="K20:K25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6.5703125" bestFit="1" customWidth="1"/>
    <col min="4" max="4" width="11.85546875" bestFit="1" customWidth="1"/>
    <col min="5" max="5" width="7.85546875" bestFit="1" customWidth="1"/>
    <col min="6" max="6" width="11.5703125" bestFit="1" customWidth="1"/>
    <col min="7" max="7" width="10.7109375" bestFit="1" customWidth="1"/>
    <col min="10" max="10" width="9.28515625" bestFit="1" customWidth="1"/>
    <col min="11" max="11" width="9.7109375" bestFit="1" customWidth="1"/>
    <col min="12" max="12" width="11.85546875" bestFit="1" customWidth="1"/>
    <col min="13" max="13" width="7.85546875" bestFit="1" customWidth="1"/>
    <col min="14" max="14" width="10.85546875" bestFit="1" customWidth="1"/>
    <col min="15" max="15" width="6.85546875" bestFit="1" customWidth="1"/>
  </cols>
  <sheetData>
    <row r="1" spans="1:15" x14ac:dyDescent="0.25">
      <c r="C1">
        <f>SUBTOTAL(9,C3:C26)</f>
        <v>2186613</v>
      </c>
      <c r="D1">
        <f>SUBTOTAL(9,D3:D26)</f>
        <v>5612199283.5999985</v>
      </c>
      <c r="E1">
        <f t="shared" ref="E1:G1" si="0">SUBTOTAL(9,E3:E26)</f>
        <v>2919755</v>
      </c>
      <c r="F1">
        <f t="shared" si="0"/>
        <v>1835222497</v>
      </c>
      <c r="G1">
        <f t="shared" si="0"/>
        <v>992661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L2">
        <f>SUBTOTAL(9,L3:L4)</f>
        <v>5020791800.0699997</v>
      </c>
    </row>
    <row r="3" spans="1:15" x14ac:dyDescent="0.25">
      <c r="A3" t="s">
        <v>9</v>
      </c>
      <c r="B3" t="s">
        <v>8</v>
      </c>
      <c r="C3">
        <v>307690</v>
      </c>
      <c r="D3">
        <v>647893170</v>
      </c>
      <c r="E3">
        <v>317784</v>
      </c>
      <c r="F3">
        <v>648052909</v>
      </c>
      <c r="G3">
        <v>316264</v>
      </c>
      <c r="K3" t="s">
        <v>29</v>
      </c>
      <c r="L3">
        <v>2756193794.7200003</v>
      </c>
      <c r="M3">
        <v>1320716</v>
      </c>
      <c r="N3">
        <v>776282972</v>
      </c>
      <c r="O3">
        <v>376668</v>
      </c>
    </row>
    <row r="4" spans="1:15" x14ac:dyDescent="0.25">
      <c r="A4" t="s">
        <v>12</v>
      </c>
      <c r="B4" t="s">
        <v>8</v>
      </c>
      <c r="C4">
        <v>42980</v>
      </c>
      <c r="D4">
        <v>32062067.870000001</v>
      </c>
      <c r="E4">
        <v>43188</v>
      </c>
      <c r="F4">
        <v>31494789</v>
      </c>
      <c r="G4">
        <v>42413</v>
      </c>
      <c r="K4" t="s">
        <v>30</v>
      </c>
      <c r="L4">
        <v>2264598005.3499994</v>
      </c>
      <c r="M4">
        <v>1114589</v>
      </c>
      <c r="N4">
        <v>772043008</v>
      </c>
      <c r="O4">
        <v>379239</v>
      </c>
    </row>
    <row r="5" spans="1:15" x14ac:dyDescent="0.25">
      <c r="A5" t="s">
        <v>11</v>
      </c>
      <c r="B5" t="s">
        <v>10</v>
      </c>
      <c r="C5">
        <v>97857</v>
      </c>
      <c r="D5">
        <v>563549652.49000001</v>
      </c>
      <c r="E5">
        <v>275079</v>
      </c>
      <c r="F5">
        <v>313350889</v>
      </c>
      <c r="G5">
        <v>157329</v>
      </c>
      <c r="K5" t="s">
        <v>31</v>
      </c>
      <c r="L5">
        <v>419605825.40000004</v>
      </c>
      <c r="M5">
        <v>399858</v>
      </c>
      <c r="N5">
        <v>178822775</v>
      </c>
      <c r="O5">
        <v>182181</v>
      </c>
    </row>
    <row r="6" spans="1:15" x14ac:dyDescent="0.25">
      <c r="A6" t="s">
        <v>11</v>
      </c>
      <c r="B6" t="s">
        <v>8</v>
      </c>
      <c r="C6">
        <v>36542</v>
      </c>
      <c r="D6">
        <v>134092995.81999999</v>
      </c>
      <c r="E6">
        <v>40438</v>
      </c>
      <c r="F6">
        <v>134129715</v>
      </c>
      <c r="G6">
        <v>39243</v>
      </c>
      <c r="K6" t="s">
        <v>32</v>
      </c>
      <c r="L6">
        <v>5192593458.2000008</v>
      </c>
      <c r="M6">
        <v>2519897</v>
      </c>
      <c r="N6">
        <v>1656399722</v>
      </c>
      <c r="O6">
        <v>810480</v>
      </c>
    </row>
    <row r="7" spans="1:15" x14ac:dyDescent="0.25">
      <c r="A7" t="s">
        <v>7</v>
      </c>
      <c r="B7" t="s">
        <v>10</v>
      </c>
      <c r="C7">
        <v>11785</v>
      </c>
      <c r="D7">
        <v>18325666.370000001</v>
      </c>
      <c r="E7">
        <v>23789</v>
      </c>
      <c r="F7">
        <v>12572423</v>
      </c>
      <c r="G7">
        <v>16781</v>
      </c>
      <c r="L7" s="1"/>
    </row>
    <row r="8" spans="1:15" x14ac:dyDescent="0.25">
      <c r="A8" t="s">
        <v>7</v>
      </c>
      <c r="B8" t="s">
        <v>8</v>
      </c>
      <c r="C8">
        <v>245731</v>
      </c>
      <c r="D8">
        <v>397290167.16000003</v>
      </c>
      <c r="E8">
        <v>250042</v>
      </c>
      <c r="F8">
        <v>393206724</v>
      </c>
      <c r="G8">
        <v>248112</v>
      </c>
      <c r="L8">
        <f>L6-L2</f>
        <v>171801658.13000107</v>
      </c>
    </row>
    <row r="9" spans="1:15" x14ac:dyDescent="0.25">
      <c r="A9" t="s">
        <v>9</v>
      </c>
      <c r="B9" t="s">
        <v>10</v>
      </c>
      <c r="C9">
        <v>77200</v>
      </c>
      <c r="D9">
        <v>285053334.02999997</v>
      </c>
      <c r="E9">
        <v>168749</v>
      </c>
      <c r="F9">
        <v>170905859</v>
      </c>
      <c r="G9">
        <v>107704</v>
      </c>
    </row>
    <row r="10" spans="1:15" x14ac:dyDescent="0.25">
      <c r="A10" t="s">
        <v>13</v>
      </c>
      <c r="B10" t="s">
        <v>10</v>
      </c>
      <c r="C10">
        <v>23104</v>
      </c>
      <c r="D10">
        <v>283048576.77999997</v>
      </c>
      <c r="E10">
        <v>134206</v>
      </c>
      <c r="F10">
        <v>131007987</v>
      </c>
      <c r="G10">
        <v>64535</v>
      </c>
      <c r="K10" t="s">
        <v>33</v>
      </c>
      <c r="L10" t="s">
        <v>3</v>
      </c>
      <c r="M10" t="s">
        <v>4</v>
      </c>
    </row>
    <row r="11" spans="1:15" x14ac:dyDescent="0.25">
      <c r="A11" t="s">
        <v>24</v>
      </c>
      <c r="B11" t="s">
        <v>23</v>
      </c>
      <c r="C11">
        <v>278735</v>
      </c>
      <c r="D11">
        <v>581430301.12</v>
      </c>
      <c r="E11">
        <v>283172</v>
      </c>
      <c r="F11">
        <v>68107</v>
      </c>
      <c r="G11">
        <v>35</v>
      </c>
      <c r="K11" t="s">
        <v>34</v>
      </c>
      <c r="L11">
        <v>2756193794.7199998</v>
      </c>
      <c r="M11">
        <v>1320716</v>
      </c>
    </row>
    <row r="12" spans="1:15" x14ac:dyDescent="0.25">
      <c r="A12" t="s">
        <v>22</v>
      </c>
      <c r="B12" t="s">
        <v>23</v>
      </c>
      <c r="C12">
        <v>232896</v>
      </c>
      <c r="D12">
        <v>385231304.16000003</v>
      </c>
      <c r="E12">
        <v>237573</v>
      </c>
      <c r="F12">
        <v>45837</v>
      </c>
      <c r="G12">
        <v>29</v>
      </c>
      <c r="K12" t="s">
        <v>31</v>
      </c>
      <c r="L12">
        <v>419605825.39999998</v>
      </c>
      <c r="M12">
        <v>399858</v>
      </c>
    </row>
    <row r="13" spans="1:15" x14ac:dyDescent="0.25">
      <c r="A13" t="s">
        <v>25</v>
      </c>
      <c r="B13" t="s">
        <v>26</v>
      </c>
      <c r="C13">
        <v>43066</v>
      </c>
      <c r="D13">
        <v>235279000.38</v>
      </c>
      <c r="E13">
        <v>102073</v>
      </c>
      <c r="F13">
        <v>26522</v>
      </c>
      <c r="G13">
        <v>13</v>
      </c>
      <c r="K13" t="s">
        <v>35</v>
      </c>
      <c r="L13">
        <v>2264598005.3499999</v>
      </c>
      <c r="M13">
        <v>1114589</v>
      </c>
    </row>
    <row r="14" spans="1:15" x14ac:dyDescent="0.25">
      <c r="A14" t="s">
        <v>24</v>
      </c>
      <c r="B14" t="s">
        <v>26</v>
      </c>
      <c r="C14">
        <v>28944</v>
      </c>
      <c r="D14">
        <v>124615386.31</v>
      </c>
      <c r="E14">
        <v>61828</v>
      </c>
      <c r="F14">
        <v>6423</v>
      </c>
      <c r="G14">
        <v>5</v>
      </c>
      <c r="K14" t="s">
        <v>20</v>
      </c>
      <c r="L14">
        <v>171801658.13</v>
      </c>
      <c r="M14">
        <v>84592</v>
      </c>
    </row>
    <row r="15" spans="1:15" x14ac:dyDescent="0.25">
      <c r="A15" t="s">
        <v>27</v>
      </c>
      <c r="B15" t="s">
        <v>23</v>
      </c>
      <c r="C15">
        <v>29778</v>
      </c>
      <c r="D15">
        <v>23091995</v>
      </c>
      <c r="E15">
        <v>29858</v>
      </c>
      <c r="F15">
        <v>2574</v>
      </c>
      <c r="G15">
        <v>2</v>
      </c>
    </row>
    <row r="16" spans="1:15" x14ac:dyDescent="0.25">
      <c r="A16" t="s">
        <v>25</v>
      </c>
      <c r="B16" t="s">
        <v>23</v>
      </c>
      <c r="C16">
        <v>56529</v>
      </c>
      <c r="D16">
        <v>200245492.33000001</v>
      </c>
      <c r="E16">
        <v>59473</v>
      </c>
      <c r="F16">
        <v>13791</v>
      </c>
      <c r="G16">
        <v>7</v>
      </c>
      <c r="L16">
        <v>5440397625</v>
      </c>
    </row>
    <row r="17" spans="1:15" x14ac:dyDescent="0.25">
      <c r="A17" t="s">
        <v>22</v>
      </c>
      <c r="B17" t="s">
        <v>26</v>
      </c>
      <c r="C17">
        <v>2670</v>
      </c>
      <c r="D17">
        <v>4066286.64</v>
      </c>
      <c r="E17">
        <v>5374</v>
      </c>
      <c r="F17" t="s">
        <v>20</v>
      </c>
      <c r="G17" t="s">
        <v>20</v>
      </c>
    </row>
    <row r="18" spans="1:15" x14ac:dyDescent="0.25">
      <c r="A18" t="s">
        <v>28</v>
      </c>
      <c r="B18" t="s">
        <v>26</v>
      </c>
      <c r="C18">
        <v>5396</v>
      </c>
      <c r="D18">
        <v>53299168.100000001</v>
      </c>
      <c r="E18">
        <v>23181</v>
      </c>
      <c r="F18" t="s">
        <v>20</v>
      </c>
      <c r="G18" t="s">
        <v>20</v>
      </c>
    </row>
    <row r="19" spans="1:15" x14ac:dyDescent="0.25">
      <c r="A19" t="s">
        <v>17</v>
      </c>
      <c r="B19" t="s">
        <v>15</v>
      </c>
      <c r="C19">
        <v>197110</v>
      </c>
      <c r="D19">
        <v>325508888.54000002</v>
      </c>
      <c r="E19">
        <v>199624</v>
      </c>
      <c r="F19">
        <v>76600</v>
      </c>
      <c r="G19">
        <v>42</v>
      </c>
      <c r="J19" t="s">
        <v>29</v>
      </c>
      <c r="K19">
        <v>968674</v>
      </c>
      <c r="L19">
        <v>2756193794.7200003</v>
      </c>
      <c r="M19">
        <v>1320716</v>
      </c>
      <c r="N19">
        <v>776282972</v>
      </c>
      <c r="O19">
        <v>376668</v>
      </c>
    </row>
    <row r="20" spans="1:15" x14ac:dyDescent="0.25">
      <c r="A20" t="s">
        <v>14</v>
      </c>
      <c r="B20" t="s">
        <v>15</v>
      </c>
      <c r="C20">
        <v>36583</v>
      </c>
      <c r="D20">
        <v>134166700.75</v>
      </c>
      <c r="E20">
        <v>38082</v>
      </c>
      <c r="F20">
        <v>22252</v>
      </c>
      <c r="G20">
        <v>10</v>
      </c>
      <c r="J20" t="s">
        <v>30</v>
      </c>
      <c r="K20">
        <v>849692</v>
      </c>
      <c r="L20">
        <v>2264598005.3499994</v>
      </c>
      <c r="M20">
        <v>1114589</v>
      </c>
      <c r="N20">
        <v>772043008</v>
      </c>
      <c r="O20">
        <v>379239</v>
      </c>
    </row>
    <row r="21" spans="1:15" x14ac:dyDescent="0.25">
      <c r="A21" t="s">
        <v>16</v>
      </c>
      <c r="B21" t="s">
        <v>15</v>
      </c>
      <c r="C21">
        <v>281521</v>
      </c>
      <c r="D21">
        <v>569048834.01999998</v>
      </c>
      <c r="E21">
        <v>285900</v>
      </c>
      <c r="F21">
        <v>115687</v>
      </c>
      <c r="G21">
        <v>63</v>
      </c>
      <c r="J21" t="s">
        <v>31</v>
      </c>
      <c r="K21">
        <v>305468</v>
      </c>
      <c r="L21">
        <v>419605825.40000004</v>
      </c>
      <c r="M21">
        <v>399858</v>
      </c>
      <c r="N21">
        <v>178822775</v>
      </c>
      <c r="O21">
        <v>182181</v>
      </c>
    </row>
    <row r="22" spans="1:15" x14ac:dyDescent="0.25">
      <c r="A22" t="s">
        <v>17</v>
      </c>
      <c r="B22" t="s">
        <v>18</v>
      </c>
      <c r="C22">
        <v>5896</v>
      </c>
      <c r="D22">
        <v>9047165.7300000004</v>
      </c>
      <c r="E22">
        <v>11888</v>
      </c>
      <c r="F22">
        <v>4116</v>
      </c>
      <c r="G22">
        <v>2</v>
      </c>
      <c r="J22" t="s">
        <v>32</v>
      </c>
      <c r="K22">
        <v>1881145</v>
      </c>
      <c r="L22">
        <v>5192593458.2000008</v>
      </c>
      <c r="M22">
        <v>2519897</v>
      </c>
      <c r="N22">
        <v>1656399722</v>
      </c>
      <c r="O22">
        <v>810480</v>
      </c>
    </row>
    <row r="23" spans="1:15" x14ac:dyDescent="0.25">
      <c r="A23" t="s">
        <v>16</v>
      </c>
      <c r="B23" t="s">
        <v>18</v>
      </c>
      <c r="C23">
        <v>44435</v>
      </c>
      <c r="D23">
        <v>166763278.25</v>
      </c>
      <c r="E23">
        <v>95320</v>
      </c>
      <c r="F23">
        <v>33608</v>
      </c>
      <c r="G23">
        <v>20</v>
      </c>
      <c r="J23" t="s">
        <v>36</v>
      </c>
      <c r="K23">
        <v>2186613</v>
      </c>
      <c r="L23">
        <v>5612199283.5999985</v>
      </c>
      <c r="M23">
        <v>2919755</v>
      </c>
      <c r="N23">
        <v>1835222497</v>
      </c>
      <c r="O23">
        <v>992661</v>
      </c>
    </row>
    <row r="24" spans="1:15" x14ac:dyDescent="0.25">
      <c r="A24" t="s">
        <v>14</v>
      </c>
      <c r="B24" t="s">
        <v>18</v>
      </c>
      <c r="C24">
        <v>62220</v>
      </c>
      <c r="D24">
        <v>320519558.72000003</v>
      </c>
      <c r="E24">
        <v>157678</v>
      </c>
      <c r="F24">
        <v>61271</v>
      </c>
      <c r="G24">
        <v>37</v>
      </c>
    </row>
    <row r="25" spans="1:15" x14ac:dyDescent="0.25">
      <c r="A25" t="s">
        <v>21</v>
      </c>
      <c r="B25" t="s">
        <v>15</v>
      </c>
      <c r="C25">
        <v>27624</v>
      </c>
      <c r="D25">
        <v>19852662.800000001</v>
      </c>
      <c r="E25">
        <v>27730</v>
      </c>
      <c r="F25">
        <v>3657</v>
      </c>
      <c r="G25">
        <v>4</v>
      </c>
      <c r="J25" t="s">
        <v>37</v>
      </c>
      <c r="K25">
        <f>K22-(K19+K20)</f>
        <v>62779</v>
      </c>
    </row>
    <row r="26" spans="1:15" x14ac:dyDescent="0.25">
      <c r="A26" t="s">
        <v>19</v>
      </c>
      <c r="B26" t="s">
        <v>18</v>
      </c>
      <c r="C26">
        <v>10321</v>
      </c>
      <c r="D26">
        <v>98717630.230000004</v>
      </c>
      <c r="E26">
        <v>47726</v>
      </c>
      <c r="F26">
        <v>20757</v>
      </c>
      <c r="G26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8F08-C073-43A0-A3C1-EF4FB74D10F3}">
  <dimension ref="A1:B5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  <col min="2" max="2" width="8.5703125" bestFit="1" customWidth="1"/>
    <col min="5" max="5" width="9.5703125" bestFit="1" customWidth="1"/>
    <col min="6" max="6" width="16.7109375" bestFit="1" customWidth="1"/>
    <col min="7" max="7" width="8.5703125" bestFit="1" customWidth="1"/>
  </cols>
  <sheetData>
    <row r="1" spans="1:2" x14ac:dyDescent="0.25">
      <c r="A1" t="s">
        <v>38</v>
      </c>
      <c r="B1" t="s">
        <v>39</v>
      </c>
    </row>
    <row r="2" spans="1:2" x14ac:dyDescent="0.25">
      <c r="A2" t="e">
        <v>#N/A</v>
      </c>
      <c r="B2">
        <v>366989</v>
      </c>
    </row>
    <row r="3" spans="1:2" x14ac:dyDescent="0.25">
      <c r="A3" t="s">
        <v>34</v>
      </c>
      <c r="B3">
        <v>32041</v>
      </c>
    </row>
    <row r="4" spans="1:2" x14ac:dyDescent="0.25">
      <c r="A4" t="s">
        <v>35</v>
      </c>
      <c r="B4">
        <v>20232</v>
      </c>
    </row>
    <row r="5" spans="1:2" x14ac:dyDescent="0.25">
      <c r="A5" t="s">
        <v>31</v>
      </c>
      <c r="B5">
        <v>366832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C73C-E8F6-4407-87FF-22B13075FA0E}">
  <dimension ref="A1:B5"/>
  <sheetViews>
    <sheetView workbookViewId="0">
      <selection activeCell="B5" sqref="B5"/>
    </sheetView>
  </sheetViews>
  <sheetFormatPr defaultRowHeight="15" x14ac:dyDescent="0.25"/>
  <cols>
    <col min="1" max="1" width="8.85546875" bestFit="1" customWidth="1"/>
    <col min="2" max="2" width="15.42578125" bestFit="1" customWidth="1"/>
  </cols>
  <sheetData>
    <row r="1" spans="1:2" x14ac:dyDescent="0.25">
      <c r="A1" t="s">
        <v>38</v>
      </c>
      <c r="B1" t="s">
        <v>39</v>
      </c>
    </row>
    <row r="2" spans="1:2" x14ac:dyDescent="0.25">
      <c r="A2" t="s">
        <v>34</v>
      </c>
      <c r="B2">
        <v>8287</v>
      </c>
    </row>
    <row r="3" spans="1:2" x14ac:dyDescent="0.25">
      <c r="A3" t="s">
        <v>35</v>
      </c>
      <c r="B3">
        <v>4967</v>
      </c>
    </row>
    <row r="4" spans="1:2" x14ac:dyDescent="0.25">
      <c r="A4" t="e">
        <v>#N/A</v>
      </c>
      <c r="B4">
        <v>59</v>
      </c>
    </row>
    <row r="5" spans="1:2" x14ac:dyDescent="0.25">
      <c r="A5" t="s">
        <v>31</v>
      </c>
      <c r="B5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C17E-0483-4311-8B6C-CD24972E07EB}">
  <dimension ref="A1:C6"/>
  <sheetViews>
    <sheetView workbookViewId="0">
      <selection activeCell="B6" sqref="B6"/>
    </sheetView>
  </sheetViews>
  <sheetFormatPr defaultRowHeight="15" x14ac:dyDescent="0.25"/>
  <cols>
    <col min="1" max="1" width="8.85546875" bestFit="1" customWidth="1"/>
    <col min="2" max="2" width="19.140625" bestFit="1" customWidth="1"/>
    <col min="10" max="10" width="8.85546875" bestFit="1" customWidth="1"/>
    <col min="11" max="11" width="22.140625" bestFit="1" customWidth="1"/>
  </cols>
  <sheetData>
    <row r="1" spans="1:3" ht="16.5" x14ac:dyDescent="0.25">
      <c r="A1" t="s">
        <v>38</v>
      </c>
      <c r="B1" t="s">
        <v>40</v>
      </c>
      <c r="C1" s="2" t="s">
        <v>41</v>
      </c>
    </row>
    <row r="2" spans="1:3" x14ac:dyDescent="0.25">
      <c r="A2" t="e">
        <v>#N/A</v>
      </c>
      <c r="B2">
        <v>300074</v>
      </c>
    </row>
    <row r="3" spans="1:3" x14ac:dyDescent="0.25">
      <c r="A3" t="s">
        <v>34</v>
      </c>
      <c r="B3">
        <v>967800</v>
      </c>
    </row>
    <row r="4" spans="1:3" x14ac:dyDescent="0.25">
      <c r="A4" t="s">
        <v>35</v>
      </c>
      <c r="B4">
        <v>850544</v>
      </c>
    </row>
    <row r="5" spans="1:3" x14ac:dyDescent="0.25">
      <c r="A5" t="s">
        <v>31</v>
      </c>
      <c r="B5">
        <v>300074</v>
      </c>
    </row>
    <row r="6" spans="1:3" x14ac:dyDescent="0.25">
      <c r="B6">
        <f>SUM(B2:B5)</f>
        <v>2418492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DA6B-75C6-44F2-B64A-75894E83850E}">
  <dimension ref="A1:F7"/>
  <sheetViews>
    <sheetView workbookViewId="0">
      <selection activeCell="J15" sqref="J15"/>
    </sheetView>
  </sheetViews>
  <sheetFormatPr defaultRowHeight="15" x14ac:dyDescent="0.25"/>
  <sheetData>
    <row r="1" spans="1:6" ht="16.5" x14ac:dyDescent="0.25">
      <c r="A1" s="3" t="s">
        <v>42</v>
      </c>
      <c r="E1" s="3" t="s">
        <v>43</v>
      </c>
    </row>
    <row r="2" spans="1:6" x14ac:dyDescent="0.25">
      <c r="A2" t="s">
        <v>38</v>
      </c>
      <c r="B2" t="s">
        <v>39</v>
      </c>
      <c r="E2" t="s">
        <v>38</v>
      </c>
      <c r="F2" t="s">
        <v>39</v>
      </c>
    </row>
    <row r="3" spans="1:6" x14ac:dyDescent="0.25">
      <c r="A3" t="s">
        <v>34</v>
      </c>
      <c r="B3">
        <v>20909</v>
      </c>
      <c r="E3" t="s">
        <v>34</v>
      </c>
      <c r="F3">
        <v>1255</v>
      </c>
    </row>
    <row r="4" spans="1:6" x14ac:dyDescent="0.25">
      <c r="A4" t="s">
        <v>35</v>
      </c>
      <c r="B4">
        <v>9537</v>
      </c>
      <c r="E4" t="s">
        <v>35</v>
      </c>
      <c r="F4">
        <v>579</v>
      </c>
    </row>
    <row r="5" spans="1:6" x14ac:dyDescent="0.25">
      <c r="A5" t="e">
        <v>#N/A</v>
      </c>
      <c r="B5">
        <v>265474</v>
      </c>
      <c r="E5" t="e">
        <v>#N/A</v>
      </c>
      <c r="F5">
        <v>3859</v>
      </c>
    </row>
    <row r="6" spans="1:6" x14ac:dyDescent="0.25">
      <c r="A6" t="s">
        <v>31</v>
      </c>
      <c r="B6">
        <v>64126</v>
      </c>
      <c r="E6" t="s">
        <v>31</v>
      </c>
      <c r="F6">
        <v>3859</v>
      </c>
    </row>
    <row r="7" spans="1:6" x14ac:dyDescent="0.25">
      <c r="A7" t="s">
        <v>44</v>
      </c>
      <c r="B7">
        <v>201348</v>
      </c>
      <c r="E7" t="s">
        <v>44</v>
      </c>
      <c r="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coco</vt:lpstr>
      <vt:lpstr>FOFO</vt:lpstr>
      <vt:lpstr>online</vt:lpstr>
      <vt:lpstr>offline</vt:lpstr>
      <vt:lpstr>overall</vt:lpstr>
      <vt:lpstr>email count</vt:lpstr>
      <vt:lpstr>birthday</vt:lpstr>
      <vt:lpstr>ask4</vt:lpstr>
      <vt:lpstr>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Harish Pandey</cp:lastModifiedBy>
  <cp:revision/>
  <dcterms:created xsi:type="dcterms:W3CDTF">2025-06-17T07:48:55Z</dcterms:created>
  <dcterms:modified xsi:type="dcterms:W3CDTF">2025-09-24T05:14:37Z</dcterms:modified>
  <cp:category/>
  <cp:contentStatus/>
</cp:coreProperties>
</file>