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itykart/"/>
    </mc:Choice>
  </mc:AlternateContent>
  <xr:revisionPtr revIDLastSave="2" documentId="8_{B1EA795D-AD0B-4C5E-9FCB-745D8922F37A}" xr6:coauthVersionLast="47" xr6:coauthVersionMax="47" xr10:uidLastSave="{1D329C76-84D6-45EE-A7A7-D152B469EFAA}"/>
  <bookViews>
    <workbookView xWindow="-120" yWindow="-120" windowWidth="20730" windowHeight="11040" xr2:uid="{C90E52CC-A3C6-4ED6-9BCF-068A7121AE14}"/>
  </bookViews>
  <sheets>
    <sheet name="MOM" sheetId="1" r:id="rId1"/>
    <sheet name="customer_segmentation" sheetId="2" r:id="rId2"/>
    <sheet name="YOY" sheetId="3" r:id="rId3"/>
    <sheet name="Day wise" sheetId="4" r:id="rId4"/>
    <sheet name="bill banding" sheetId="5" r:id="rId5"/>
    <sheet name="lifecycle" sheetId="6" r:id="rId6"/>
    <sheet name="Bill wise" sheetId="7" r:id="rId7"/>
    <sheet name="visit wise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D9" i="8"/>
  <c r="C9" i="8"/>
  <c r="L10" i="7"/>
  <c r="K10" i="7"/>
  <c r="D10" i="7"/>
  <c r="C10" i="7"/>
  <c r="D5" i="6"/>
  <c r="C5" i="6"/>
  <c r="D10" i="5"/>
  <c r="C10" i="5"/>
  <c r="D4" i="4"/>
  <c r="C4" i="4"/>
  <c r="D23" i="3"/>
  <c r="C23" i="3"/>
  <c r="E3" i="1"/>
  <c r="E4" i="1"/>
  <c r="E5" i="1"/>
  <c r="E6" i="1"/>
  <c r="E2" i="1"/>
  <c r="K7" i="3"/>
  <c r="J7" i="3"/>
  <c r="D7" i="3"/>
  <c r="C7" i="3"/>
  <c r="D4" i="2"/>
  <c r="C4" i="2"/>
  <c r="D7" i="1"/>
  <c r="C7" i="1"/>
</calcChain>
</file>

<file path=xl/sharedStrings.xml><?xml version="1.0" encoding="utf-8"?>
<sst xmlns="http://schemas.openxmlformats.org/spreadsheetml/2006/main" count="79" uniqueCount="41">
  <si>
    <t>MOM</t>
  </si>
  <si>
    <t>customers</t>
  </si>
  <si>
    <t>sales</t>
  </si>
  <si>
    <t>bills</t>
  </si>
  <si>
    <t>AMV</t>
  </si>
  <si>
    <t>March</t>
  </si>
  <si>
    <t>April</t>
  </si>
  <si>
    <t>May</t>
  </si>
  <si>
    <t>June</t>
  </si>
  <si>
    <t>July</t>
  </si>
  <si>
    <t>customer type</t>
  </si>
  <si>
    <t>customer</t>
  </si>
  <si>
    <t>onetimer</t>
  </si>
  <si>
    <t>repeater</t>
  </si>
  <si>
    <t>MOnth_name</t>
  </si>
  <si>
    <t>days_wise</t>
  </si>
  <si>
    <t>weekdays</t>
  </si>
  <si>
    <t>weekends</t>
  </si>
  <si>
    <t>atv_band</t>
  </si>
  <si>
    <t>cusotmer</t>
  </si>
  <si>
    <t>0-150</t>
  </si>
  <si>
    <t>150-300</t>
  </si>
  <si>
    <t>300-450</t>
  </si>
  <si>
    <t>450-600</t>
  </si>
  <si>
    <t>600-750</t>
  </si>
  <si>
    <t>750-900</t>
  </si>
  <si>
    <t>900-1050</t>
  </si>
  <si>
    <t>&gt;1050</t>
  </si>
  <si>
    <t>tag</t>
  </si>
  <si>
    <t>active</t>
  </si>
  <si>
    <t>dormant</t>
  </si>
  <si>
    <t>lapsed</t>
  </si>
  <si>
    <t>for 1 year</t>
  </si>
  <si>
    <t>2024-08-01 to 2025-07-31</t>
  </si>
  <si>
    <t xml:space="preserve">for 5 month </t>
  </si>
  <si>
    <t>2025-03-01 to 2025-07-31</t>
  </si>
  <si>
    <t>bill_wise</t>
  </si>
  <si>
    <t>6+</t>
  </si>
  <si>
    <t>visit</t>
  </si>
  <si>
    <t>Customer %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</si>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</sst>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5" fontId="0" fillId="0" borderId="0" xfId="0" applyNumberFormat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0" fillId="0" borderId="1" xfId="1" applyNumberFormat="1" applyFont="1" applyBorder="1"/>
    <xf numFmtId="164" fontId="0" fillId="0" borderId="1" xfId="1" applyFont="1" applyBorder="1"/>
    <xf numFmtId="49" fontId="0" fillId="0" borderId="0" xfId="0" applyNumberFormat="1"/>
    <xf numFmtId="0" fontId="2" fillId="2" borderId="1" xfId="0" applyFont="1" applyFill="1" applyBorder="1"/>
    <xf numFmtId="17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quotePrefix="1" applyFill="1"/>
    <xf numFmtId="166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9747-1C51-4C71-A187-4DA99A51E0A2}">
  <dimension ref="A1:E7"/>
  <sheetViews>
    <sheetView tabSelected="1" workbookViewId="0">
      <selection activeCell="G7" sqref="G7"/>
    </sheetView>
  </sheetViews>
  <sheetFormatPr defaultRowHeight="15"/>
  <cols>
    <col min="1" max="1" width="7.28515625" style="2" bestFit="1" customWidth="1"/>
    <col min="2" max="2" width="11" style="2" bestFit="1" customWidth="1"/>
    <col min="3" max="3" width="14.28515625" style="2" bestFit="1" customWidth="1"/>
    <col min="4" max="4" width="10" style="2" bestFit="1" customWidth="1"/>
    <col min="5" max="16384" width="9.140625" style="2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 t="s">
        <v>5</v>
      </c>
      <c r="B2" s="6">
        <v>910127</v>
      </c>
      <c r="C2" s="6">
        <v>1192725071.02</v>
      </c>
      <c r="D2" s="6">
        <v>1154283</v>
      </c>
      <c r="E2" s="2">
        <f>C2/B2</f>
        <v>1310.5039967169416</v>
      </c>
    </row>
    <row r="3" spans="1:5">
      <c r="A3" s="6" t="s">
        <v>6</v>
      </c>
      <c r="B3" s="6">
        <v>836483</v>
      </c>
      <c r="C3" s="6">
        <v>948359218.22000003</v>
      </c>
      <c r="D3" s="6">
        <v>1039070</v>
      </c>
      <c r="E3" s="2">
        <f t="shared" ref="E3:E6" si="0">C3/B3</f>
        <v>1133.7459556500253</v>
      </c>
    </row>
    <row r="4" spans="1:5">
      <c r="A4" s="6" t="s">
        <v>7</v>
      </c>
      <c r="B4" s="6">
        <v>857177</v>
      </c>
      <c r="C4" s="6">
        <v>971540854.50999999</v>
      </c>
      <c r="D4" s="6">
        <v>1067846</v>
      </c>
      <c r="E4" s="2">
        <f t="shared" si="0"/>
        <v>1133.4191823975677</v>
      </c>
    </row>
    <row r="5" spans="1:5">
      <c r="A5" s="6" t="s">
        <v>8</v>
      </c>
      <c r="B5" s="6">
        <v>900456</v>
      </c>
      <c r="C5" s="6">
        <v>949295122.14999998</v>
      </c>
      <c r="D5" s="6">
        <v>1098435</v>
      </c>
      <c r="E5" s="2">
        <f t="shared" si="0"/>
        <v>1054.2382105844149</v>
      </c>
    </row>
    <row r="6" spans="1:5">
      <c r="A6" s="6" t="s">
        <v>9</v>
      </c>
      <c r="B6" s="6">
        <v>775997</v>
      </c>
      <c r="C6" s="6">
        <v>709331296.10000002</v>
      </c>
      <c r="D6" s="6">
        <v>936517</v>
      </c>
      <c r="E6" s="2">
        <f t="shared" si="0"/>
        <v>914.09025563243165</v>
      </c>
    </row>
    <row r="7" spans="1:5">
      <c r="A7" s="6"/>
      <c r="B7" s="6"/>
      <c r="C7" s="6">
        <f>SUM(C2:C6)</f>
        <v>4771251562</v>
      </c>
      <c r="D7" s="6">
        <f>SUM(D2:D6)</f>
        <v>5296151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704B-8744-4E2F-9EA7-CC8E6F0B113D}">
  <dimension ref="A1:E7"/>
  <sheetViews>
    <sheetView workbookViewId="0">
      <selection activeCell="B4" sqref="B4"/>
    </sheetView>
  </sheetViews>
  <sheetFormatPr defaultRowHeight="15"/>
  <cols>
    <col min="1" max="1" width="13.85546875" bestFit="1" customWidth="1"/>
    <col min="2" max="2" width="12.5703125" bestFit="1" customWidth="1"/>
    <col min="3" max="3" width="24.7109375" bestFit="1" customWidth="1"/>
    <col min="4" max="4" width="11" bestFit="1" customWidth="1"/>
    <col min="5" max="5" width="9" bestFit="1" customWidth="1"/>
  </cols>
  <sheetData>
    <row r="1" spans="1:5">
      <c r="A1" s="5" t="s">
        <v>10</v>
      </c>
      <c r="B1" s="5" t="s">
        <v>11</v>
      </c>
      <c r="C1" s="5" t="s">
        <v>2</v>
      </c>
      <c r="D1" s="5" t="s">
        <v>3</v>
      </c>
      <c r="E1" s="5" t="s">
        <v>4</v>
      </c>
    </row>
    <row r="2" spans="1:5">
      <c r="A2" s="6" t="s">
        <v>12</v>
      </c>
      <c r="B2" s="6">
        <v>1776994</v>
      </c>
      <c r="C2" s="6">
        <v>1680515432.99</v>
      </c>
      <c r="D2" s="6">
        <v>1856176</v>
      </c>
      <c r="E2" s="7">
        <v>945.70686957299802</v>
      </c>
    </row>
    <row r="3" spans="1:5">
      <c r="A3" s="6" t="s">
        <v>13</v>
      </c>
      <c r="B3" s="6">
        <v>1896248</v>
      </c>
      <c r="C3" s="6">
        <v>3090736129.0100002</v>
      </c>
      <c r="D3" s="6">
        <v>3439975</v>
      </c>
      <c r="E3" s="7">
        <v>1629.9218926058197</v>
      </c>
    </row>
    <row r="4" spans="1:5">
      <c r="C4" s="3">
        <f>SUM(C2:C3)</f>
        <v>4771251562</v>
      </c>
      <c r="D4" s="3">
        <f>SUM(D2:D3)</f>
        <v>5296151</v>
      </c>
    </row>
    <row r="7" spans="1:5">
      <c r="C7" s="6"/>
      <c r="D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9F48-99A7-49BB-A621-DE1085481178}">
  <dimension ref="A1:M23"/>
  <sheetViews>
    <sheetView workbookViewId="0">
      <selection activeCell="E7" sqref="E7"/>
    </sheetView>
  </sheetViews>
  <sheetFormatPr defaultRowHeight="15"/>
  <cols>
    <col min="1" max="1" width="13.28515625" bestFit="1" customWidth="1"/>
    <col min="2" max="2" width="11.5703125" bestFit="1" customWidth="1"/>
    <col min="3" max="3" width="16.85546875" bestFit="1" customWidth="1"/>
    <col min="4" max="4" width="12.5703125" bestFit="1" customWidth="1"/>
    <col min="8" max="8" width="13.28515625" bestFit="1" customWidth="1"/>
    <col min="9" max="9" width="11.5703125" bestFit="1" customWidth="1"/>
    <col min="10" max="10" width="16.85546875" bestFit="1" customWidth="1"/>
    <col min="11" max="11" width="12.5703125" bestFit="1" customWidth="1"/>
    <col min="12" max="12" width="12.5703125" customWidth="1"/>
    <col min="13" max="13" width="13.28515625" style="8" bestFit="1" customWidth="1"/>
    <col min="14" max="14" width="9.28515625" bestFit="1" customWidth="1"/>
    <col min="15" max="15" width="12" bestFit="1" customWidth="1"/>
    <col min="16" max="16" width="7" bestFit="1" customWidth="1"/>
  </cols>
  <sheetData>
    <row r="1" spans="1:12">
      <c r="A1" s="9" t="s">
        <v>14</v>
      </c>
      <c r="B1" s="9" t="s">
        <v>11</v>
      </c>
      <c r="C1" s="9" t="s">
        <v>2</v>
      </c>
      <c r="D1" s="9" t="s">
        <v>3</v>
      </c>
      <c r="E1" s="9" t="s">
        <v>4</v>
      </c>
      <c r="H1" s="9" t="s">
        <v>14</v>
      </c>
      <c r="I1" s="9" t="s">
        <v>11</v>
      </c>
      <c r="J1" s="9" t="s">
        <v>2</v>
      </c>
      <c r="K1" s="9" t="s">
        <v>3</v>
      </c>
      <c r="L1" s="9" t="s">
        <v>4</v>
      </c>
    </row>
    <row r="2" spans="1:12">
      <c r="A2" s="10">
        <v>45352</v>
      </c>
      <c r="B2" s="6">
        <v>628852</v>
      </c>
      <c r="C2" s="6">
        <v>767904854.39999998</v>
      </c>
      <c r="D2" s="6">
        <v>789263</v>
      </c>
      <c r="E2" s="11">
        <v>1221.1217494736441</v>
      </c>
      <c r="H2" s="10">
        <v>45717</v>
      </c>
      <c r="I2" s="6">
        <v>910127</v>
      </c>
      <c r="J2" s="6">
        <v>1192725071.02</v>
      </c>
      <c r="K2" s="6">
        <v>1154283</v>
      </c>
      <c r="L2" s="6">
        <v>1310.5039967169416</v>
      </c>
    </row>
    <row r="3" spans="1:12">
      <c r="A3" s="10">
        <v>45383</v>
      </c>
      <c r="B3" s="6">
        <v>682968</v>
      </c>
      <c r="C3" s="6">
        <v>769810333.47000003</v>
      </c>
      <c r="D3" s="6">
        <v>858007</v>
      </c>
      <c r="E3" s="11">
        <v>1127.1543227061884</v>
      </c>
      <c r="H3" s="10">
        <v>45748</v>
      </c>
      <c r="I3" s="6">
        <v>836483</v>
      </c>
      <c r="J3" s="6">
        <v>948359218.22000003</v>
      </c>
      <c r="K3" s="6">
        <v>1039070</v>
      </c>
      <c r="L3" s="6">
        <v>1133.7459556500253</v>
      </c>
    </row>
    <row r="4" spans="1:12">
      <c r="A4" s="10">
        <v>45413</v>
      </c>
      <c r="B4" s="6">
        <v>641654</v>
      </c>
      <c r="C4" s="6">
        <v>673976485.75</v>
      </c>
      <c r="D4" s="6">
        <v>804964</v>
      </c>
      <c r="E4" s="11">
        <v>1050.3736994548465</v>
      </c>
      <c r="H4" s="10">
        <v>45778</v>
      </c>
      <c r="I4" s="6">
        <v>857177</v>
      </c>
      <c r="J4" s="6">
        <v>971540854.50999999</v>
      </c>
      <c r="K4" s="6">
        <v>1067846</v>
      </c>
      <c r="L4" s="6">
        <v>1133.4191823975677</v>
      </c>
    </row>
    <row r="5" spans="1:12">
      <c r="A5" s="10">
        <v>45444</v>
      </c>
      <c r="B5" s="6">
        <v>687988</v>
      </c>
      <c r="C5" s="6">
        <v>694460026.98000002</v>
      </c>
      <c r="D5" s="6">
        <v>850803</v>
      </c>
      <c r="E5" s="11">
        <v>1009.407180038024</v>
      </c>
      <c r="H5" s="10">
        <v>45809</v>
      </c>
      <c r="I5" s="6">
        <v>900456</v>
      </c>
      <c r="J5" s="6">
        <v>949295122.14999998</v>
      </c>
      <c r="K5" s="6">
        <v>1098435</v>
      </c>
      <c r="L5" s="6">
        <v>1054.2382105844149</v>
      </c>
    </row>
    <row r="6" spans="1:12">
      <c r="A6" s="10">
        <v>45474</v>
      </c>
      <c r="B6" s="6">
        <v>605047</v>
      </c>
      <c r="C6" s="6">
        <v>544218368.89999998</v>
      </c>
      <c r="D6" s="6">
        <v>734215</v>
      </c>
      <c r="E6" s="11">
        <v>899.46461828585211</v>
      </c>
      <c r="H6" s="10">
        <v>45839</v>
      </c>
      <c r="I6" s="6">
        <v>775997</v>
      </c>
      <c r="J6" s="6">
        <v>709331296.10000002</v>
      </c>
      <c r="K6" s="6">
        <v>936517</v>
      </c>
      <c r="L6" s="6">
        <v>914.09025563243165</v>
      </c>
    </row>
    <row r="7" spans="1:12">
      <c r="C7" s="3">
        <f>SUM(C2:C6)</f>
        <v>3450370069.5</v>
      </c>
      <c r="D7" s="3">
        <f>SUM(D2:D6)</f>
        <v>4037252</v>
      </c>
      <c r="J7" s="3">
        <f>SUM(J2:J6)</f>
        <v>4771251562</v>
      </c>
      <c r="K7" s="3">
        <f>SUM(K2:K6)</f>
        <v>5296151</v>
      </c>
      <c r="L7" s="3"/>
    </row>
    <row r="12" spans="1:12">
      <c r="A12" s="9" t="s">
        <v>14</v>
      </c>
      <c r="B12" s="9" t="s">
        <v>11</v>
      </c>
      <c r="C12" s="9" t="s">
        <v>2</v>
      </c>
      <c r="D12" s="9" t="s">
        <v>3</v>
      </c>
      <c r="E12" s="9" t="s">
        <v>4</v>
      </c>
    </row>
    <row r="13" spans="1:12">
      <c r="A13" s="10">
        <v>45352</v>
      </c>
      <c r="B13" s="6">
        <v>628852</v>
      </c>
      <c r="C13" s="6">
        <v>767904854.39999998</v>
      </c>
      <c r="D13" s="6">
        <v>789263</v>
      </c>
      <c r="E13" s="11">
        <v>1221.1217494736441</v>
      </c>
    </row>
    <row r="14" spans="1:12">
      <c r="A14" s="10">
        <v>45383</v>
      </c>
      <c r="B14" s="6">
        <v>682968</v>
      </c>
      <c r="C14" s="6">
        <v>769810333.47000003</v>
      </c>
      <c r="D14" s="6">
        <v>858007</v>
      </c>
      <c r="E14" s="11">
        <v>1127.1543227061884</v>
      </c>
    </row>
    <row r="15" spans="1:12">
      <c r="A15" s="10">
        <v>45413</v>
      </c>
      <c r="B15" s="6">
        <v>641654</v>
      </c>
      <c r="C15" s="6">
        <v>673976485.75</v>
      </c>
      <c r="D15" s="6">
        <v>804964</v>
      </c>
      <c r="E15" s="11">
        <v>1050.3736994548465</v>
      </c>
    </row>
    <row r="16" spans="1:12">
      <c r="A16" s="10">
        <v>45444</v>
      </c>
      <c r="B16" s="6">
        <v>687988</v>
      </c>
      <c r="C16" s="6">
        <v>694460026.98000002</v>
      </c>
      <c r="D16" s="6">
        <v>850803</v>
      </c>
      <c r="E16" s="11">
        <v>1009.407180038024</v>
      </c>
    </row>
    <row r="17" spans="1:5">
      <c r="A17" s="10">
        <v>45474</v>
      </c>
      <c r="B17" s="6">
        <v>605047</v>
      </c>
      <c r="C17" s="6">
        <v>544218368.89999998</v>
      </c>
      <c r="D17" s="6">
        <v>734215</v>
      </c>
      <c r="E17" s="11">
        <v>899.46461828585211</v>
      </c>
    </row>
    <row r="18" spans="1:5">
      <c r="A18" s="10">
        <v>45717</v>
      </c>
      <c r="B18" s="6">
        <v>910127</v>
      </c>
      <c r="C18" s="6">
        <v>1192725071.02</v>
      </c>
      <c r="D18" s="6">
        <v>1154283</v>
      </c>
      <c r="E18" s="11">
        <v>1310.5039967169416</v>
      </c>
    </row>
    <row r="19" spans="1:5">
      <c r="A19" s="10">
        <v>45748</v>
      </c>
      <c r="B19" s="6">
        <v>836483</v>
      </c>
      <c r="C19" s="6">
        <v>948359218.22000003</v>
      </c>
      <c r="D19" s="6">
        <v>1039070</v>
      </c>
      <c r="E19" s="11">
        <v>1133.7459556500253</v>
      </c>
    </row>
    <row r="20" spans="1:5">
      <c r="A20" s="10">
        <v>45778</v>
      </c>
      <c r="B20" s="6">
        <v>857177</v>
      </c>
      <c r="C20" s="6">
        <v>971540854.50999999</v>
      </c>
      <c r="D20" s="6">
        <v>1067846</v>
      </c>
      <c r="E20" s="11">
        <v>1133.4191823975677</v>
      </c>
    </row>
    <row r="21" spans="1:5">
      <c r="A21" s="10">
        <v>45809</v>
      </c>
      <c r="B21" s="6">
        <v>900456</v>
      </c>
      <c r="C21" s="6">
        <v>949295122.14999998</v>
      </c>
      <c r="D21" s="6">
        <v>1098435</v>
      </c>
      <c r="E21" s="11">
        <v>1054.2382105844149</v>
      </c>
    </row>
    <row r="22" spans="1:5">
      <c r="A22" s="10">
        <v>45839</v>
      </c>
      <c r="B22" s="6">
        <v>775997</v>
      </c>
      <c r="C22" s="6">
        <v>709331296.10000002</v>
      </c>
      <c r="D22" s="6">
        <v>936517</v>
      </c>
      <c r="E22" s="11">
        <v>914.09025563243165</v>
      </c>
    </row>
    <row r="23" spans="1:5">
      <c r="C23" s="3">
        <f>SUM(C13:C22)</f>
        <v>8221621631.500001</v>
      </c>
      <c r="D23" s="3">
        <f>SUM(D13:D22)</f>
        <v>9333403</v>
      </c>
    </row>
  </sheetData>
  <sortState xmlns:xlrd2="http://schemas.microsoft.com/office/spreadsheetml/2017/richdata2" ref="A13:D22">
    <sortCondition ref="A13:A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09EA-6363-44BC-9640-B7DBFE684D16}">
  <dimension ref="A1:D6"/>
  <sheetViews>
    <sheetView workbookViewId="0">
      <selection activeCell="E4" sqref="E4"/>
    </sheetView>
  </sheetViews>
  <sheetFormatPr defaultRowHeight="15"/>
  <cols>
    <col min="1" max="1" width="10.140625" bestFit="1" customWidth="1"/>
    <col min="2" max="2" width="12.5703125" bestFit="1" customWidth="1"/>
    <col min="3" max="3" width="16.85546875" bestFit="1" customWidth="1"/>
    <col min="4" max="4" width="12.5703125" bestFit="1" customWidth="1"/>
  </cols>
  <sheetData>
    <row r="1" spans="1:4">
      <c r="A1" s="1" t="s">
        <v>15</v>
      </c>
      <c r="B1" s="1" t="s">
        <v>1</v>
      </c>
      <c r="C1" s="1" t="s">
        <v>2</v>
      </c>
      <c r="D1" s="1" t="s">
        <v>3</v>
      </c>
    </row>
    <row r="2" spans="1:4">
      <c r="A2" t="s">
        <v>16</v>
      </c>
      <c r="B2" s="2">
        <v>2517639</v>
      </c>
      <c r="C2" s="2">
        <v>3214079128.5900002</v>
      </c>
      <c r="D2" s="2">
        <v>3631672</v>
      </c>
    </row>
    <row r="3" spans="1:4">
      <c r="A3" t="s">
        <v>17</v>
      </c>
      <c r="B3" s="2">
        <v>1327921</v>
      </c>
      <c r="C3" s="2">
        <v>1557172433.4100001</v>
      </c>
      <c r="D3" s="2">
        <v>1664479</v>
      </c>
    </row>
    <row r="4" spans="1:4">
      <c r="C4" s="2">
        <f>SUM(C2:C3)</f>
        <v>4771251562</v>
      </c>
      <c r="D4" s="2">
        <f>SUM(D2:D3)</f>
        <v>5296151</v>
      </c>
    </row>
    <row r="6" spans="1:4">
      <c r="C6" s="6"/>
      <c r="D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D7EC-F7CA-4CC3-9409-A8E05B472959}">
  <dimension ref="A1:D13"/>
  <sheetViews>
    <sheetView workbookViewId="0">
      <selection activeCell="D5" sqref="D5"/>
    </sheetView>
  </sheetViews>
  <sheetFormatPr defaultRowHeight="15"/>
  <cols>
    <col min="2" max="2" width="9.28515625" bestFit="1" customWidth="1"/>
    <col min="3" max="3" width="14.28515625" bestFit="1" customWidth="1"/>
    <col min="4" max="4" width="10" bestFit="1" customWidth="1"/>
  </cols>
  <sheetData>
    <row r="1" spans="1:4">
      <c r="A1" s="1" t="s">
        <v>18</v>
      </c>
      <c r="B1" s="1" t="s">
        <v>19</v>
      </c>
      <c r="C1" s="1" t="s">
        <v>2</v>
      </c>
      <c r="D1" s="1" t="s">
        <v>3</v>
      </c>
    </row>
    <row r="2" spans="1:4">
      <c r="A2" t="s">
        <v>20</v>
      </c>
      <c r="B2" s="2">
        <v>213692</v>
      </c>
      <c r="C2" s="2">
        <v>27191437.32</v>
      </c>
      <c r="D2" s="2">
        <v>231881</v>
      </c>
    </row>
    <row r="3" spans="1:4">
      <c r="A3" t="s">
        <v>21</v>
      </c>
      <c r="B3" s="2">
        <v>497804</v>
      </c>
      <c r="C3" s="2">
        <v>152737134.08000001</v>
      </c>
      <c r="D3" s="2">
        <v>647432</v>
      </c>
    </row>
    <row r="4" spans="1:4">
      <c r="A4" t="s">
        <v>22</v>
      </c>
      <c r="B4" s="2">
        <v>483512</v>
      </c>
      <c r="C4" s="2">
        <v>278380899.74000001</v>
      </c>
      <c r="D4" s="2">
        <v>737221</v>
      </c>
    </row>
    <row r="5" spans="1:4">
      <c r="A5" t="s">
        <v>23</v>
      </c>
      <c r="B5" s="2">
        <v>433909</v>
      </c>
      <c r="C5" s="2">
        <v>369091593.91000003</v>
      </c>
      <c r="D5" s="2">
        <v>701667</v>
      </c>
    </row>
    <row r="6" spans="1:4">
      <c r="A6" t="s">
        <v>24</v>
      </c>
      <c r="B6" s="2">
        <v>325322</v>
      </c>
      <c r="C6" s="2">
        <v>381506502.56</v>
      </c>
      <c r="D6" s="2">
        <v>566353</v>
      </c>
    </row>
    <row r="7" spans="1:4">
      <c r="A7" t="s">
        <v>25</v>
      </c>
      <c r="B7" s="2">
        <v>263416</v>
      </c>
      <c r="C7" s="2">
        <v>383807014.32999998</v>
      </c>
      <c r="D7" s="2">
        <v>465961</v>
      </c>
    </row>
    <row r="8" spans="1:4">
      <c r="A8" t="s">
        <v>26</v>
      </c>
      <c r="B8" s="2">
        <v>215645</v>
      </c>
      <c r="C8" s="2">
        <v>374048938.25</v>
      </c>
      <c r="D8" s="2">
        <v>383745</v>
      </c>
    </row>
    <row r="9" spans="1:4">
      <c r="A9" t="s">
        <v>27</v>
      </c>
      <c r="B9" s="2">
        <v>905883</v>
      </c>
      <c r="C9" s="2">
        <v>2804488041.8099999</v>
      </c>
      <c r="D9" s="2">
        <v>1561891</v>
      </c>
    </row>
    <row r="10" spans="1:4">
      <c r="B10" s="2"/>
      <c r="C10" s="2">
        <f>SUM(C2:C9)</f>
        <v>4771251562</v>
      </c>
      <c r="D10" s="2">
        <f>SUM(D2:D9)</f>
        <v>5296151</v>
      </c>
    </row>
    <row r="13" spans="1:4">
      <c r="C13" s="6"/>
      <c r="D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68B1-874C-442D-A927-7F759890446C}">
  <dimension ref="A1:H6"/>
  <sheetViews>
    <sheetView workbookViewId="0">
      <selection activeCell="D5" sqref="D5"/>
    </sheetView>
  </sheetViews>
  <sheetFormatPr defaultRowHeight="15"/>
  <cols>
    <col min="1" max="1" width="8.5703125" bestFit="1" customWidth="1"/>
    <col min="2" max="2" width="12.5703125" bestFit="1" customWidth="1"/>
    <col min="3" max="3" width="18" bestFit="1" customWidth="1"/>
    <col min="4" max="4" width="14.28515625" bestFit="1" customWidth="1"/>
    <col min="7" max="7" width="18" bestFit="1" customWidth="1"/>
    <col min="8" max="8" width="14.28515625" bestFit="1" customWidth="1"/>
  </cols>
  <sheetData>
    <row r="1" spans="1:8">
      <c r="A1" s="4" t="s">
        <v>28</v>
      </c>
      <c r="B1" s="4" t="s">
        <v>1</v>
      </c>
      <c r="C1" s="4" t="s">
        <v>2</v>
      </c>
      <c r="D1" s="4" t="s">
        <v>3</v>
      </c>
    </row>
    <row r="2" spans="1:8">
      <c r="A2" s="2" t="s">
        <v>29</v>
      </c>
      <c r="B2" s="2">
        <v>5868309</v>
      </c>
      <c r="C2" s="2">
        <v>16132290126.51</v>
      </c>
      <c r="D2" s="2">
        <v>18147794</v>
      </c>
    </row>
    <row r="3" spans="1:8">
      <c r="A3" s="2" t="s">
        <v>30</v>
      </c>
      <c r="B3" s="2">
        <v>2713739</v>
      </c>
      <c r="C3" s="2">
        <v>3883303739.3800001</v>
      </c>
      <c r="D3" s="2">
        <v>4607319</v>
      </c>
    </row>
    <row r="4" spans="1:8">
      <c r="A4" s="2" t="s">
        <v>31</v>
      </c>
      <c r="B4" s="2">
        <v>1098956</v>
      </c>
      <c r="C4" s="2">
        <v>1166438248.5699999</v>
      </c>
      <c r="D4" s="2">
        <v>1392398</v>
      </c>
    </row>
    <row r="5" spans="1:8">
      <c r="C5" s="3">
        <f>SUM(C2:C4)</f>
        <v>21182032114.459999</v>
      </c>
      <c r="D5" s="3">
        <f>SUM(D2:D4)</f>
        <v>24147511</v>
      </c>
    </row>
    <row r="6" spans="1:8">
      <c r="G6" s="2"/>
      <c r="H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35B7-9FE4-4BED-ADFD-5A3A46735CC0}">
  <dimension ref="A1:L14"/>
  <sheetViews>
    <sheetView workbookViewId="0">
      <selection activeCell="F15" sqref="F15"/>
    </sheetView>
  </sheetViews>
  <sheetFormatPr defaultRowHeight="15"/>
  <cols>
    <col min="1" max="1" width="9" bestFit="1" customWidth="1"/>
    <col min="2" max="2" width="12.5703125" bestFit="1" customWidth="1"/>
    <col min="3" max="3" width="17" bestFit="1" customWidth="1"/>
    <col min="4" max="4" width="16.85546875" bestFit="1" customWidth="1"/>
    <col min="5" max="5" width="12.5703125" bestFit="1" customWidth="1"/>
    <col min="9" max="9" width="11.7109375" bestFit="1" customWidth="1"/>
    <col min="10" max="10" width="23.140625" bestFit="1" customWidth="1"/>
    <col min="11" max="11" width="16.85546875" bestFit="1" customWidth="1"/>
    <col min="12" max="12" width="12.5703125" bestFit="1" customWidth="1"/>
  </cols>
  <sheetData>
    <row r="1" spans="1:12">
      <c r="A1" s="12" t="s">
        <v>32</v>
      </c>
      <c r="B1" s="13" t="s">
        <v>33</v>
      </c>
      <c r="I1" s="12" t="s">
        <v>34</v>
      </c>
      <c r="J1" s="13" t="s">
        <v>35</v>
      </c>
    </row>
    <row r="2" spans="1:12">
      <c r="A2" s="1" t="s">
        <v>36</v>
      </c>
      <c r="B2" s="1" t="s">
        <v>11</v>
      </c>
      <c r="C2" s="1" t="s">
        <v>2</v>
      </c>
      <c r="D2" s="1" t="s">
        <v>3</v>
      </c>
      <c r="I2" s="1" t="s">
        <v>36</v>
      </c>
      <c r="J2" s="1" t="s">
        <v>11</v>
      </c>
      <c r="K2" s="1" t="s">
        <v>2</v>
      </c>
      <c r="L2" s="1" t="s">
        <v>3</v>
      </c>
    </row>
    <row r="3" spans="1:12">
      <c r="A3" s="16">
        <v>1</v>
      </c>
      <c r="B3" s="2">
        <v>3622238</v>
      </c>
      <c r="C3" s="2">
        <v>3006504942.79</v>
      </c>
      <c r="D3" s="2">
        <v>3622238</v>
      </c>
      <c r="I3" s="16">
        <v>1</v>
      </c>
      <c r="J3" s="2">
        <v>2290127</v>
      </c>
      <c r="K3" s="2">
        <v>1925315100.8699999</v>
      </c>
      <c r="L3" s="2">
        <v>2290127</v>
      </c>
    </row>
    <row r="4" spans="1:12">
      <c r="A4" s="16">
        <v>2</v>
      </c>
      <c r="B4" s="2">
        <v>1080809</v>
      </c>
      <c r="C4" s="2">
        <v>1933097382.21</v>
      </c>
      <c r="D4" s="2">
        <v>2161618</v>
      </c>
      <c r="I4" s="16">
        <v>2</v>
      </c>
      <c r="J4" s="2">
        <v>613748</v>
      </c>
      <c r="K4" s="2">
        <v>1124543924.4400001</v>
      </c>
      <c r="L4" s="2">
        <v>1227496</v>
      </c>
    </row>
    <row r="5" spans="1:12">
      <c r="A5" s="16">
        <v>3</v>
      </c>
      <c r="B5" s="2">
        <v>476643</v>
      </c>
      <c r="C5" s="2">
        <v>1313867707.3800001</v>
      </c>
      <c r="D5" s="2">
        <v>1429929</v>
      </c>
      <c r="I5" s="16">
        <v>3</v>
      </c>
      <c r="J5" s="2">
        <v>228420</v>
      </c>
      <c r="K5" s="2">
        <v>649818929.50999999</v>
      </c>
      <c r="L5" s="2">
        <v>685260</v>
      </c>
    </row>
    <row r="6" spans="1:12">
      <c r="A6" s="16">
        <v>4</v>
      </c>
      <c r="B6" s="2">
        <v>250847</v>
      </c>
      <c r="C6" s="2">
        <v>933634282.85000002</v>
      </c>
      <c r="D6" s="2">
        <v>1003388</v>
      </c>
      <c r="I6" s="16">
        <v>4</v>
      </c>
      <c r="J6" s="2">
        <v>100581</v>
      </c>
      <c r="K6" s="2">
        <v>389237425.33999997</v>
      </c>
      <c r="L6" s="2">
        <v>402324</v>
      </c>
    </row>
    <row r="7" spans="1:12">
      <c r="A7" s="16">
        <v>5</v>
      </c>
      <c r="B7" s="2">
        <v>146558</v>
      </c>
      <c r="C7" s="2">
        <v>686564888.59000003</v>
      </c>
      <c r="D7" s="2">
        <v>732790</v>
      </c>
      <c r="I7" s="16">
        <v>5</v>
      </c>
      <c r="J7" s="2">
        <v>48542</v>
      </c>
      <c r="K7" s="2">
        <v>238971362.12</v>
      </c>
      <c r="L7" s="2">
        <v>242710</v>
      </c>
    </row>
    <row r="8" spans="1:12">
      <c r="A8" s="16">
        <v>6</v>
      </c>
      <c r="B8" s="2">
        <v>89743</v>
      </c>
      <c r="C8" s="2">
        <v>508696513.56</v>
      </c>
      <c r="D8" s="2">
        <v>538458</v>
      </c>
      <c r="I8" s="16">
        <v>6</v>
      </c>
      <c r="J8" s="2">
        <v>25071</v>
      </c>
      <c r="K8" s="2">
        <v>149847634.19999999</v>
      </c>
      <c r="L8" s="2">
        <v>150426</v>
      </c>
    </row>
    <row r="9" spans="1:12">
      <c r="A9" s="16" t="s">
        <v>37</v>
      </c>
      <c r="B9" s="2">
        <v>194480</v>
      </c>
      <c r="C9" s="2">
        <v>1825955904.3900001</v>
      </c>
      <c r="D9" s="2">
        <v>1950886</v>
      </c>
      <c r="I9" s="16" t="s">
        <v>37</v>
      </c>
      <c r="J9" s="2">
        <v>32694</v>
      </c>
      <c r="K9" s="2">
        <v>293517185.51999998</v>
      </c>
      <c r="L9" s="2">
        <v>297808</v>
      </c>
    </row>
    <row r="10" spans="1:12">
      <c r="C10" s="3">
        <f>SUM(C3:C9)</f>
        <v>10208321621.77</v>
      </c>
      <c r="D10" s="3">
        <f>SUM(D3:D9)</f>
        <v>11439307</v>
      </c>
      <c r="K10" s="3">
        <f>SUM(K3:K9)</f>
        <v>4771251562</v>
      </c>
      <c r="L10" s="3">
        <f>SUM(L3:L9)</f>
        <v>5296151</v>
      </c>
    </row>
    <row r="11" spans="1:12">
      <c r="C11" s="3"/>
      <c r="D11" s="3"/>
    </row>
    <row r="12" spans="1:12">
      <c r="C12" s="15"/>
      <c r="D12" s="15"/>
    </row>
    <row r="14" spans="1:12">
      <c r="C14" s="2"/>
      <c r="D14" s="2"/>
      <c r="E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4395-AD14-4034-8667-C778A222BBA1}">
  <dimension ref="A1:K9"/>
  <sheetViews>
    <sheetView workbookViewId="0">
      <selection activeCell="J10" sqref="J10"/>
    </sheetView>
  </sheetViews>
  <sheetFormatPr defaultRowHeight="15"/>
  <cols>
    <col min="1" max="1" width="4.7109375" bestFit="1" customWidth="1"/>
    <col min="2" max="2" width="10" bestFit="1" customWidth="1"/>
    <col min="3" max="3" width="14.28515625" bestFit="1" customWidth="1"/>
    <col min="4" max="4" width="10" bestFit="1" customWidth="1"/>
    <col min="5" max="5" width="11.5703125" bestFit="1" customWidth="1"/>
  </cols>
  <sheetData>
    <row r="1" spans="1:11">
      <c r="A1" s="1" t="s">
        <v>38</v>
      </c>
      <c r="B1" s="1" t="s">
        <v>11</v>
      </c>
      <c r="C1" s="1" t="s">
        <v>2</v>
      </c>
      <c r="D1" s="1" t="s">
        <v>3</v>
      </c>
      <c r="E1" s="1" t="s">
        <v>39</v>
      </c>
      <c r="J1" t="s">
        <v>40</v>
      </c>
      <c r="K1" t="s">
        <v>35</v>
      </c>
    </row>
    <row r="2" spans="1:11">
      <c r="A2" s="16">
        <v>1</v>
      </c>
      <c r="B2" s="2">
        <v>2385132</v>
      </c>
      <c r="C2" s="2">
        <v>2096722688.47</v>
      </c>
      <c r="D2" s="2">
        <v>2486414</v>
      </c>
      <c r="E2" s="14">
        <f>B2/SUM($B$2:$B$8)</f>
        <v>0.71428609932429576</v>
      </c>
    </row>
    <row r="3" spans="1:11">
      <c r="A3" s="16">
        <v>2</v>
      </c>
      <c r="B3" s="2">
        <v>580938</v>
      </c>
      <c r="C3" s="2">
        <v>1164729597.23</v>
      </c>
      <c r="D3" s="2">
        <v>1226776</v>
      </c>
      <c r="E3" s="14">
        <f t="shared" ref="E3:E8" si="0">B3/SUM($B$2:$B$8)</f>
        <v>0.17397608936078077</v>
      </c>
    </row>
    <row r="4" spans="1:11">
      <c r="A4" s="16">
        <v>3</v>
      </c>
      <c r="B4" s="2">
        <v>205234</v>
      </c>
      <c r="C4" s="2">
        <v>629156156.46000004</v>
      </c>
      <c r="D4" s="2">
        <v>654266</v>
      </c>
      <c r="E4" s="14">
        <f t="shared" si="0"/>
        <v>6.1462339739990289E-2</v>
      </c>
    </row>
    <row r="5" spans="1:11">
      <c r="A5" s="16">
        <v>4</v>
      </c>
      <c r="B5" s="2">
        <v>85967</v>
      </c>
      <c r="C5" s="2">
        <v>353767600.99000001</v>
      </c>
      <c r="D5" s="2">
        <v>367029</v>
      </c>
      <c r="E5" s="14">
        <f t="shared" si="0"/>
        <v>2.5744920239471752E-2</v>
      </c>
    </row>
    <row r="6" spans="1:11">
      <c r="A6" s="16">
        <v>5</v>
      </c>
      <c r="B6" s="2">
        <v>39408</v>
      </c>
      <c r="C6" s="2">
        <v>202535999.63999999</v>
      </c>
      <c r="D6" s="2">
        <v>210723</v>
      </c>
      <c r="E6" s="14">
        <f t="shared" si="0"/>
        <v>1.1801689215595551E-2</v>
      </c>
    </row>
    <row r="7" spans="1:11">
      <c r="A7" s="16">
        <v>6</v>
      </c>
      <c r="B7" s="2">
        <v>19679</v>
      </c>
      <c r="C7" s="2">
        <v>121094657.19</v>
      </c>
      <c r="D7" s="2">
        <v>126711</v>
      </c>
      <c r="E7" s="14">
        <f t="shared" si="0"/>
        <v>5.8933577464906836E-3</v>
      </c>
    </row>
    <row r="8" spans="1:11">
      <c r="A8" s="16" t="s">
        <v>37</v>
      </c>
      <c r="B8" s="2">
        <v>22825</v>
      </c>
      <c r="C8" s="2">
        <v>203244862.02000001</v>
      </c>
      <c r="D8" s="2">
        <v>224232</v>
      </c>
      <c r="E8" s="14">
        <f t="shared" si="0"/>
        <v>6.8355043733751642E-3</v>
      </c>
    </row>
    <row r="9" spans="1:11">
      <c r="B9" s="2"/>
      <c r="C9" s="2">
        <f>SUM(C2:C8)</f>
        <v>4771251562</v>
      </c>
      <c r="D9" s="2">
        <f>SUM(D2:D8)</f>
        <v>5296151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Guest User</cp:lastModifiedBy>
  <cp:revision/>
  <dcterms:created xsi:type="dcterms:W3CDTF">2025-08-05T05:41:45Z</dcterms:created>
  <dcterms:modified xsi:type="dcterms:W3CDTF">2025-08-11T08:39:59Z</dcterms:modified>
  <cp:category/>
  <cp:contentStatus/>
</cp:coreProperties>
</file>