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citykart/"/>
    </mc:Choice>
  </mc:AlternateContent>
  <xr:revisionPtr revIDLastSave="139" documentId="8_{72556F8A-1907-42AB-91FD-7DAD72033329}" xr6:coauthVersionLast="47" xr6:coauthVersionMax="47" xr10:uidLastSave="{005F00B8-10AF-4973-8CE4-D96A6AE4665D}"/>
  <bookViews>
    <workbookView xWindow="-120" yWindow="-120" windowWidth="20730" windowHeight="11040" firstSheet="1" activeTab="4" xr2:uid="{F7ACE433-8E4D-4D5B-B4BC-8C47DCF460AD}"/>
  </bookViews>
  <sheets>
    <sheet name="MOM" sheetId="2" r:id="rId1"/>
    <sheet name="customer_segmentation" sheetId="3" r:id="rId2"/>
    <sheet name="yoy " sheetId="4" r:id="rId3"/>
    <sheet name="day_wise" sheetId="5" r:id="rId4"/>
    <sheet name="bill banding" sheetId="6" r:id="rId5"/>
    <sheet name="lifecycle" sheetId="7" r:id="rId6"/>
    <sheet name="bill wise " sheetId="8" r:id="rId7"/>
    <sheet name="visit wise" sheetId="9" r:id="rId8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8" l="1"/>
  <c r="C10" i="8"/>
  <c r="D9" i="9"/>
  <c r="C9" i="9"/>
  <c r="M10" i="8"/>
  <c r="L10" i="8"/>
  <c r="C10" i="6"/>
  <c r="C4" i="5"/>
  <c r="C6" i="2"/>
  <c r="C4" i="3"/>
  <c r="E11" i="4"/>
  <c r="E12" i="4"/>
  <c r="E13" i="4"/>
  <c r="E14" i="4"/>
  <c r="E15" i="4"/>
  <c r="E16" i="4"/>
  <c r="E17" i="4"/>
  <c r="E10" i="4"/>
  <c r="D18" i="4"/>
  <c r="L6" i="4"/>
  <c r="K6" i="4"/>
  <c r="D6" i="4"/>
  <c r="C6" i="4"/>
  <c r="C18" i="4"/>
  <c r="E3" i="9"/>
  <c r="E4" i="9"/>
  <c r="E5" i="9"/>
  <c r="E6" i="9"/>
  <c r="E7" i="9"/>
  <c r="E2" i="9"/>
  <c r="E8" i="9"/>
  <c r="M3" i="4" l="1"/>
  <c r="M4" i="4"/>
  <c r="M5" i="4"/>
  <c r="M2" i="4"/>
  <c r="E3" i="4"/>
  <c r="E4" i="4"/>
  <c r="E5" i="4"/>
  <c r="E2" i="4"/>
</calcChain>
</file>

<file path=xl/sharedStrings.xml><?xml version="1.0" encoding="utf-8"?>
<sst xmlns="http://schemas.openxmlformats.org/spreadsheetml/2006/main" count="79" uniqueCount="42">
  <si>
    <t>MOM</t>
  </si>
  <si>
    <t>customers</t>
  </si>
  <si>
    <t>sales</t>
  </si>
  <si>
    <t>bills</t>
  </si>
  <si>
    <t xml:space="preserve">filter used </t>
  </si>
  <si>
    <t>amount&gt;0 AND storecode &lt;&gt; 'demo'</t>
  </si>
  <si>
    <t>March</t>
  </si>
  <si>
    <t>April</t>
  </si>
  <si>
    <t>May</t>
  </si>
  <si>
    <t>June</t>
  </si>
  <si>
    <t>customer type</t>
  </si>
  <si>
    <t>customer</t>
  </si>
  <si>
    <t>AMV</t>
  </si>
  <si>
    <t>onetimer</t>
  </si>
  <si>
    <t>repeater</t>
  </si>
  <si>
    <t>MOnth_name</t>
  </si>
  <si>
    <t>days_wise</t>
  </si>
  <si>
    <t>weekdays</t>
  </si>
  <si>
    <t>weekends</t>
  </si>
  <si>
    <t>atv_band</t>
  </si>
  <si>
    <t>cusotmer</t>
  </si>
  <si>
    <t>0-150</t>
  </si>
  <si>
    <t>150-300</t>
  </si>
  <si>
    <t>300-450</t>
  </si>
  <si>
    <t>450-600</t>
  </si>
  <si>
    <t>600-750</t>
  </si>
  <si>
    <t>750-900</t>
  </si>
  <si>
    <t>900-1050</t>
  </si>
  <si>
    <t>&gt;1050</t>
  </si>
  <si>
    <t>tag</t>
  </si>
  <si>
    <t>active</t>
  </si>
  <si>
    <t>dormant</t>
  </si>
  <si>
    <t>lapsed</t>
  </si>
  <si>
    <t>for 1 year</t>
  </si>
  <si>
    <t>2024-07-01 to 2025-06-30</t>
  </si>
  <si>
    <t xml:space="preserve">for 4 month </t>
  </si>
  <si>
    <t>2025-03-01 to 2025-06-30</t>
  </si>
  <si>
    <t>bill_wise</t>
  </si>
  <si>
    <t>6+</t>
  </si>
  <si>
    <t>visit</t>
  </si>
  <si>
    <t>%</t>
  </si>
  <si>
    <t xml:space="preserve">duration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</si>
</sst>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_ * #,##0.0_ ;_ * \-#,##0.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7" fontId="0" fillId="0" borderId="0" xfId="0" applyNumberFormat="1"/>
    <xf numFmtId="2" fontId="0" fillId="0" borderId="0" xfId="0" applyNumberFormat="1"/>
    <xf numFmtId="10" fontId="0" fillId="0" borderId="0" xfId="2" applyNumberFormat="1" applyFont="1"/>
    <xf numFmtId="43" fontId="0" fillId="0" borderId="0" xfId="1" applyFont="1"/>
    <xf numFmtId="165" fontId="0" fillId="0" borderId="0" xfId="1" applyNumberFormat="1" applyFont="1"/>
    <xf numFmtId="0" fontId="2" fillId="2" borderId="0" xfId="0" applyFont="1" applyFill="1"/>
    <xf numFmtId="0" fontId="0" fillId="3" borderId="0" xfId="0" applyFill="1"/>
    <xf numFmtId="0" fontId="0" fillId="3" borderId="0" xfId="0" quotePrefix="1" applyFill="1"/>
    <xf numFmtId="0" fontId="0" fillId="0" borderId="0" xfId="0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163451-8A89-4C03-BB2D-F1E27F4E3BF3}" name="Table1" displayName="Table1" ref="A1:D6" totalsRowCount="1" headerRowDxfId="7" dataDxfId="6" dataCellStyle="Comma">
  <tableColumns count="4">
    <tableColumn id="1" xr3:uid="{E05AA265-8C5C-4F74-82DD-092717B452B4}" name="MOM"/>
    <tableColumn id="2" xr3:uid="{433432C9-B7E6-4F94-BAC1-D384BD110973}" name="customers" dataDxfId="5" totalsRowDxfId="4" dataCellStyle="Comma" totalsRowCellStyle="Comma"/>
    <tableColumn id="3" xr3:uid="{B3A51334-49F7-4783-ABAD-EC0BE60EBA24}" name="sales" totalsRowFunction="sum" dataDxfId="3" totalsRowDxfId="2" dataCellStyle="Comma" totalsRowCellStyle="Comma"/>
    <tableColumn id="4" xr3:uid="{3DE0CDD6-66F0-4ECE-A867-5FD492E485EB}" name="bills" dataDxfId="1" totalsRowDxfId="0" dataCellStyle="Comma" totalsRowCellStyle="Comm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95399-8BD2-4FC2-8BB1-615FB38ACE3B}">
  <dimension ref="A1:J6"/>
  <sheetViews>
    <sheetView workbookViewId="0">
      <selection sqref="A1:D5"/>
    </sheetView>
  </sheetViews>
  <sheetFormatPr defaultRowHeight="15" x14ac:dyDescent="0.25"/>
  <cols>
    <col min="1" max="1" width="8" customWidth="1"/>
    <col min="2" max="2" width="12.28515625" customWidth="1"/>
    <col min="3" max="3" width="16.85546875" bestFit="1" customWidth="1"/>
    <col min="4" max="4" width="12.5703125" bestFit="1" customWidth="1"/>
    <col min="6" max="6" width="10.140625" bestFit="1" customWidth="1"/>
    <col min="7" max="7" width="11" bestFit="1" customWidth="1"/>
    <col min="8" max="8" width="8" bestFit="1" customWidth="1"/>
    <col min="9" max="9" width="10.5703125" bestFit="1" customWidth="1"/>
    <col min="10" max="10" width="33.140625" bestFit="1" customWidth="1"/>
  </cols>
  <sheetData>
    <row r="1" spans="1:10" x14ac:dyDescent="0.25">
      <c r="A1" s="8" t="s">
        <v>0</v>
      </c>
      <c r="B1" s="8" t="s">
        <v>1</v>
      </c>
      <c r="C1" s="8" t="s">
        <v>2</v>
      </c>
      <c r="D1" s="8" t="s">
        <v>3</v>
      </c>
      <c r="I1" s="9" t="s">
        <v>4</v>
      </c>
      <c r="J1" s="9" t="s">
        <v>5</v>
      </c>
    </row>
    <row r="2" spans="1:10" x14ac:dyDescent="0.25">
      <c r="A2" t="s">
        <v>6</v>
      </c>
      <c r="B2" s="1">
        <v>910127</v>
      </c>
      <c r="C2" s="1">
        <v>1192725071.02</v>
      </c>
      <c r="D2" s="1">
        <v>1154283</v>
      </c>
    </row>
    <row r="3" spans="1:10" x14ac:dyDescent="0.25">
      <c r="A3" t="s">
        <v>7</v>
      </c>
      <c r="B3" s="1">
        <v>836483</v>
      </c>
      <c r="C3" s="1">
        <v>948359218.22000003</v>
      </c>
      <c r="D3" s="1">
        <v>1039070</v>
      </c>
    </row>
    <row r="4" spans="1:10" x14ac:dyDescent="0.25">
      <c r="A4" t="s">
        <v>8</v>
      </c>
      <c r="B4" s="1">
        <v>857177</v>
      </c>
      <c r="C4" s="1">
        <v>971540854.50999999</v>
      </c>
      <c r="D4" s="1">
        <v>1067846</v>
      </c>
    </row>
    <row r="5" spans="1:10" x14ac:dyDescent="0.25">
      <c r="A5" t="s">
        <v>9</v>
      </c>
      <c r="B5" s="1">
        <v>900456</v>
      </c>
      <c r="C5" s="1">
        <v>949295122.14999998</v>
      </c>
      <c r="D5" s="1">
        <v>1098435</v>
      </c>
    </row>
    <row r="6" spans="1:10" x14ac:dyDescent="0.25">
      <c r="B6" s="1"/>
      <c r="C6" s="1">
        <f>SUBTOTAL(109,Table1[sales])</f>
        <v>4061920265.9000001</v>
      </c>
      <c r="D6" s="1"/>
    </row>
  </sheetData>
  <sortState xmlns:xlrd2="http://schemas.microsoft.com/office/spreadsheetml/2017/richdata2" ref="A2:D5">
    <sortCondition ref="A2:A5" customList="January,February,March,April,May,June,July,August,September,October,November,December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81518-3730-4CF9-A6A0-217877E11A68}">
  <dimension ref="A1:E8"/>
  <sheetViews>
    <sheetView workbookViewId="0">
      <selection activeCell="E3" sqref="E3"/>
    </sheetView>
  </sheetViews>
  <sheetFormatPr defaultRowHeight="15" x14ac:dyDescent="0.25"/>
  <cols>
    <col min="1" max="1" width="13.85546875" bestFit="1" customWidth="1"/>
    <col min="2" max="2" width="10" bestFit="1" customWidth="1"/>
    <col min="3" max="3" width="14.28515625" bestFit="1" customWidth="1"/>
    <col min="4" max="4" width="10" bestFit="1" customWidth="1"/>
    <col min="5" max="5" width="9" bestFit="1" customWidth="1"/>
  </cols>
  <sheetData>
    <row r="1" spans="1:5" x14ac:dyDescent="0.25">
      <c r="A1" s="8" t="s">
        <v>10</v>
      </c>
      <c r="B1" s="8" t="s">
        <v>11</v>
      </c>
      <c r="C1" s="8" t="s">
        <v>2</v>
      </c>
      <c r="D1" s="8" t="s">
        <v>3</v>
      </c>
      <c r="E1" s="8" t="s">
        <v>12</v>
      </c>
    </row>
    <row r="2" spans="1:5" x14ac:dyDescent="0.25">
      <c r="A2" t="s">
        <v>13</v>
      </c>
      <c r="B2" s="1">
        <v>1464076</v>
      </c>
      <c r="C2" s="1">
        <v>1431159039.99</v>
      </c>
      <c r="D2" s="1">
        <v>1529560</v>
      </c>
      <c r="E2" s="6">
        <v>977.51690485329993</v>
      </c>
    </row>
    <row r="3" spans="1:5" x14ac:dyDescent="0.25">
      <c r="A3" t="s">
        <v>14</v>
      </c>
      <c r="B3" s="1">
        <v>1642691</v>
      </c>
      <c r="C3" s="1">
        <v>2630761225.9099998</v>
      </c>
      <c r="D3" s="1">
        <v>2830074</v>
      </c>
      <c r="E3" s="6">
        <v>1601.494879992646</v>
      </c>
    </row>
    <row r="4" spans="1:5" x14ac:dyDescent="0.25">
      <c r="B4" s="2"/>
      <c r="C4" s="2">
        <f>SUM(C2:C3)</f>
        <v>4061920265.8999996</v>
      </c>
      <c r="D4" s="2"/>
    </row>
    <row r="7" spans="1:5" x14ac:dyDescent="0.25">
      <c r="A7" s="1"/>
      <c r="B7" s="1"/>
      <c r="C7" s="1"/>
      <c r="D7" s="1"/>
      <c r="E7" s="1"/>
    </row>
    <row r="8" spans="1:5" x14ac:dyDescent="0.25">
      <c r="A8" s="1"/>
      <c r="B8" s="1"/>
      <c r="C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F56C-DDA5-4334-A6C7-68E17C2C0F43}">
  <dimension ref="A1:X18"/>
  <sheetViews>
    <sheetView workbookViewId="0">
      <selection activeCell="E5" sqref="E5"/>
    </sheetView>
  </sheetViews>
  <sheetFormatPr defaultRowHeight="15" x14ac:dyDescent="0.25"/>
  <cols>
    <col min="1" max="1" width="13.28515625" bestFit="1" customWidth="1"/>
    <col min="2" max="2" width="11.5703125" bestFit="1" customWidth="1"/>
    <col min="3" max="3" width="16.85546875" bestFit="1" customWidth="1"/>
    <col min="4" max="4" width="12.5703125" bestFit="1" customWidth="1"/>
    <col min="5" max="5" width="9" bestFit="1" customWidth="1"/>
    <col min="9" max="9" width="13.28515625" bestFit="1" customWidth="1"/>
    <col min="10" max="10" width="9.28515625" bestFit="1" customWidth="1"/>
    <col min="11" max="11" width="14.28515625" bestFit="1" customWidth="1"/>
    <col min="12" max="12" width="10" bestFit="1" customWidth="1"/>
    <col min="13" max="13" width="12" bestFit="1" customWidth="1"/>
    <col min="14" max="14" width="13.28515625" bestFit="1" customWidth="1"/>
    <col min="15" max="18" width="15.28515625" bestFit="1" customWidth="1"/>
    <col min="19" max="19" width="15.28515625" customWidth="1"/>
    <col min="20" max="20" width="16.85546875" bestFit="1" customWidth="1"/>
    <col min="21" max="23" width="15.28515625" bestFit="1" customWidth="1"/>
    <col min="24" max="24" width="14.28515625" bestFit="1" customWidth="1"/>
  </cols>
  <sheetData>
    <row r="1" spans="1:24" x14ac:dyDescent="0.25">
      <c r="A1" s="8" t="s">
        <v>15</v>
      </c>
      <c r="B1" s="8" t="s">
        <v>11</v>
      </c>
      <c r="C1" s="8" t="s">
        <v>2</v>
      </c>
      <c r="D1" s="8" t="s">
        <v>3</v>
      </c>
      <c r="E1" s="8" t="s">
        <v>12</v>
      </c>
      <c r="I1" s="8" t="s">
        <v>15</v>
      </c>
      <c r="J1" s="8" t="s">
        <v>11</v>
      </c>
      <c r="K1" s="8" t="s">
        <v>2</v>
      </c>
      <c r="L1" s="8" t="s">
        <v>3</v>
      </c>
      <c r="M1" s="8" t="s">
        <v>12</v>
      </c>
    </row>
    <row r="2" spans="1:24" x14ac:dyDescent="0.25">
      <c r="A2" s="3">
        <v>45717</v>
      </c>
      <c r="B2" s="1">
        <v>910127</v>
      </c>
      <c r="C2" s="1">
        <v>1192725071.02</v>
      </c>
      <c r="D2" s="1">
        <v>1154283</v>
      </c>
      <c r="E2" s="7">
        <f>C2/B2</f>
        <v>1310.5039967169416</v>
      </c>
      <c r="F2" s="4"/>
      <c r="G2" s="4"/>
      <c r="I2" s="3">
        <v>45352</v>
      </c>
      <c r="J2" s="1">
        <v>628852</v>
      </c>
      <c r="K2" s="1">
        <v>767904854.39999998</v>
      </c>
      <c r="L2" s="1">
        <v>789263</v>
      </c>
      <c r="M2" s="7">
        <f>K2/J2</f>
        <v>1221.1217494736441</v>
      </c>
      <c r="N2" s="3"/>
    </row>
    <row r="3" spans="1:24" x14ac:dyDescent="0.25">
      <c r="A3" s="3">
        <v>45748</v>
      </c>
      <c r="B3" s="1">
        <v>836483</v>
      </c>
      <c r="C3" s="1">
        <v>948359218.22000003</v>
      </c>
      <c r="D3" s="1">
        <v>1039070</v>
      </c>
      <c r="E3" s="7">
        <f t="shared" ref="E3:E5" si="0">C3/B3</f>
        <v>1133.7459556500253</v>
      </c>
      <c r="F3" s="4"/>
      <c r="G3" s="4"/>
      <c r="I3" s="3">
        <v>45383</v>
      </c>
      <c r="J3" s="1">
        <v>682968</v>
      </c>
      <c r="K3" s="1">
        <v>769810333.47000003</v>
      </c>
      <c r="L3" s="1">
        <v>858007</v>
      </c>
      <c r="M3" s="7">
        <f t="shared" ref="M3:M5" si="1">K3/J3</f>
        <v>1127.1543227061884</v>
      </c>
      <c r="N3" s="3"/>
    </row>
    <row r="4" spans="1:24" x14ac:dyDescent="0.25">
      <c r="A4" s="3">
        <v>45778</v>
      </c>
      <c r="B4" s="1">
        <v>857177</v>
      </c>
      <c r="C4" s="1">
        <v>971540854.50999999</v>
      </c>
      <c r="D4" s="1">
        <v>1067846</v>
      </c>
      <c r="E4" s="7">
        <f t="shared" si="0"/>
        <v>1133.4191823975677</v>
      </c>
      <c r="F4" s="4"/>
      <c r="G4" s="4"/>
      <c r="I4" s="3">
        <v>45413</v>
      </c>
      <c r="J4" s="1">
        <v>641654</v>
      </c>
      <c r="K4" s="1">
        <v>673976485.75</v>
      </c>
      <c r="L4" s="1">
        <v>804964</v>
      </c>
      <c r="M4" s="7">
        <f t="shared" si="1"/>
        <v>1050.3736994548465</v>
      </c>
      <c r="N4" s="3"/>
    </row>
    <row r="5" spans="1:24" x14ac:dyDescent="0.25">
      <c r="A5" s="3">
        <v>45809</v>
      </c>
      <c r="B5" s="1">
        <v>900456</v>
      </c>
      <c r="C5" s="1">
        <v>949295122.14999998</v>
      </c>
      <c r="D5" s="1">
        <v>1098435</v>
      </c>
      <c r="E5" s="7">
        <f t="shared" si="0"/>
        <v>1054.2382105844149</v>
      </c>
      <c r="F5" s="4"/>
      <c r="G5" s="4"/>
      <c r="I5" s="3">
        <v>45444</v>
      </c>
      <c r="J5" s="1">
        <v>687988</v>
      </c>
      <c r="K5" s="1">
        <v>694460026.98000002</v>
      </c>
      <c r="L5" s="1">
        <v>850803</v>
      </c>
      <c r="M5" s="7">
        <f t="shared" si="1"/>
        <v>1009.407180038024</v>
      </c>
      <c r="N5" s="3"/>
    </row>
    <row r="6" spans="1:24" x14ac:dyDescent="0.25">
      <c r="B6" s="2"/>
      <c r="C6" s="2">
        <f>SUM(C2:C5)</f>
        <v>4061920265.9000001</v>
      </c>
      <c r="D6" s="2">
        <f>SUM(D2:D5)</f>
        <v>4359634</v>
      </c>
      <c r="E6" s="4"/>
      <c r="F6" s="4"/>
      <c r="G6" s="4"/>
      <c r="J6" s="2"/>
      <c r="K6" s="2">
        <f>SUM(K2:K5)</f>
        <v>2906151700.5999999</v>
      </c>
      <c r="L6" s="2">
        <f>SUM(L2:L5)</f>
        <v>3303037</v>
      </c>
      <c r="N6" s="3"/>
    </row>
    <row r="7" spans="1:24" x14ac:dyDescent="0.25">
      <c r="N7" s="3"/>
    </row>
    <row r="8" spans="1:24" x14ac:dyDescent="0.25">
      <c r="N8" s="3"/>
    </row>
    <row r="9" spans="1:24" x14ac:dyDescent="0.25">
      <c r="A9" s="8" t="s">
        <v>15</v>
      </c>
      <c r="B9" s="8" t="s">
        <v>11</v>
      </c>
      <c r="C9" s="8" t="s">
        <v>2</v>
      </c>
      <c r="D9" s="8" t="s">
        <v>3</v>
      </c>
      <c r="E9" s="8" t="s">
        <v>12</v>
      </c>
      <c r="N9" s="3"/>
    </row>
    <row r="10" spans="1:24" x14ac:dyDescent="0.25">
      <c r="A10" s="3">
        <v>45352</v>
      </c>
      <c r="B10" s="1">
        <v>628852</v>
      </c>
      <c r="C10" s="1">
        <v>767904854.39999998</v>
      </c>
      <c r="D10" s="1">
        <v>789263</v>
      </c>
      <c r="E10" s="7">
        <f>C10/B10</f>
        <v>1221.1217494736441</v>
      </c>
    </row>
    <row r="11" spans="1:24" x14ac:dyDescent="0.25">
      <c r="A11" s="3">
        <v>45383</v>
      </c>
      <c r="B11" s="1">
        <v>682968</v>
      </c>
      <c r="C11" s="1">
        <v>769810333.47000003</v>
      </c>
      <c r="D11" s="1">
        <v>858007</v>
      </c>
      <c r="E11" s="7">
        <f t="shared" ref="E11:E17" si="2">C11/B11</f>
        <v>1127.1543227061884</v>
      </c>
      <c r="O11" s="3"/>
      <c r="P11" s="3"/>
      <c r="Q11" s="3"/>
      <c r="R11" s="3"/>
      <c r="S11" s="3"/>
      <c r="T11" s="3"/>
      <c r="U11" s="3"/>
      <c r="V11" s="3"/>
      <c r="W11" s="3"/>
    </row>
    <row r="12" spans="1:24" x14ac:dyDescent="0.25">
      <c r="A12" s="3">
        <v>45413</v>
      </c>
      <c r="B12" s="1">
        <v>641654</v>
      </c>
      <c r="C12" s="1">
        <v>673976485.75</v>
      </c>
      <c r="D12" s="1">
        <v>804964</v>
      </c>
      <c r="E12" s="7">
        <f t="shared" si="2"/>
        <v>1050.3736994548465</v>
      </c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25">
      <c r="A13" s="3">
        <v>45444</v>
      </c>
      <c r="B13" s="1">
        <v>687988</v>
      </c>
      <c r="C13" s="1">
        <v>694460026.98000002</v>
      </c>
      <c r="D13" s="1">
        <v>850803</v>
      </c>
      <c r="E13" s="7">
        <f t="shared" si="2"/>
        <v>1009.407180038024</v>
      </c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25">
      <c r="A14" s="3">
        <v>45717</v>
      </c>
      <c r="B14" s="1">
        <v>910127</v>
      </c>
      <c r="C14" s="1">
        <v>1192725071.02</v>
      </c>
      <c r="D14" s="1">
        <v>1154283</v>
      </c>
      <c r="E14" s="7">
        <f t="shared" si="2"/>
        <v>1310.5039967169416</v>
      </c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25">
      <c r="A15" s="3">
        <v>45748</v>
      </c>
      <c r="B15" s="1">
        <v>836483</v>
      </c>
      <c r="C15" s="1">
        <v>948359218.22000003</v>
      </c>
      <c r="D15" s="1">
        <v>1039070</v>
      </c>
      <c r="E15" s="7">
        <f t="shared" si="2"/>
        <v>1133.7459556500253</v>
      </c>
    </row>
    <row r="16" spans="1:24" x14ac:dyDescent="0.25">
      <c r="A16" s="3">
        <v>45778</v>
      </c>
      <c r="B16" s="1">
        <v>857177</v>
      </c>
      <c r="C16" s="1">
        <v>971540854.50999999</v>
      </c>
      <c r="D16" s="1">
        <v>1067846</v>
      </c>
      <c r="E16" s="7">
        <f t="shared" si="2"/>
        <v>1133.4191823975677</v>
      </c>
    </row>
    <row r="17" spans="1:5" x14ac:dyDescent="0.25">
      <c r="A17" s="3">
        <v>45809</v>
      </c>
      <c r="B17" s="1">
        <v>900456</v>
      </c>
      <c r="C17" s="1">
        <v>949295122.14999998</v>
      </c>
      <c r="D17" s="1">
        <v>1098435</v>
      </c>
      <c r="E17" s="7">
        <f t="shared" si="2"/>
        <v>1054.2382105844149</v>
      </c>
    </row>
    <row r="18" spans="1:5" x14ac:dyDescent="0.25">
      <c r="C18" s="2">
        <f>SUM(C10:C17)</f>
        <v>6968071966.5</v>
      </c>
      <c r="D18" s="2">
        <f>SUM(D10:D17)</f>
        <v>7662671</v>
      </c>
    </row>
  </sheetData>
  <sortState xmlns:xlrd2="http://schemas.microsoft.com/office/spreadsheetml/2017/richdata2" ref="A10:D17">
    <sortCondition ref="A10:A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F6F8-AD43-4132-B818-747EECF5B559}">
  <dimension ref="A1:M4"/>
  <sheetViews>
    <sheetView workbookViewId="0">
      <selection activeCell="D4" sqref="D4"/>
    </sheetView>
  </sheetViews>
  <sheetFormatPr defaultRowHeight="15" x14ac:dyDescent="0.25"/>
  <cols>
    <col min="1" max="1" width="10.140625" bestFit="1" customWidth="1"/>
    <col min="2" max="2" width="12.5703125" bestFit="1" customWidth="1"/>
    <col min="3" max="3" width="16.85546875" bestFit="1" customWidth="1"/>
    <col min="4" max="4" width="12.5703125" bestFit="1" customWidth="1"/>
    <col min="9" max="9" width="11" bestFit="1" customWidth="1"/>
    <col min="10" max="10" width="14.28515625" bestFit="1" customWidth="1"/>
    <col min="11" max="11" width="10" bestFit="1" customWidth="1"/>
    <col min="12" max="12" width="11" bestFit="1" customWidth="1"/>
    <col min="13" max="13" width="12" bestFit="1" customWidth="1"/>
  </cols>
  <sheetData>
    <row r="1" spans="1:13" x14ac:dyDescent="0.25">
      <c r="A1" s="8" t="s">
        <v>16</v>
      </c>
      <c r="B1" s="8" t="s">
        <v>1</v>
      </c>
      <c r="C1" s="8" t="s">
        <v>2</v>
      </c>
      <c r="D1" s="8" t="s">
        <v>3</v>
      </c>
      <c r="I1" s="1"/>
      <c r="J1" s="1"/>
      <c r="K1" s="1"/>
      <c r="L1" s="1"/>
      <c r="M1" s="1"/>
    </row>
    <row r="2" spans="1:13" x14ac:dyDescent="0.25">
      <c r="A2" t="s">
        <v>17</v>
      </c>
      <c r="B2" s="1">
        <v>2125992</v>
      </c>
      <c r="C2" s="1">
        <v>2726607915.5900002</v>
      </c>
      <c r="D2" s="1">
        <v>2976144</v>
      </c>
      <c r="I2" s="1"/>
      <c r="J2" s="1"/>
      <c r="K2" s="1"/>
    </row>
    <row r="3" spans="1:13" x14ac:dyDescent="0.25">
      <c r="A3" t="s">
        <v>18</v>
      </c>
      <c r="B3" s="1">
        <v>1124455</v>
      </c>
      <c r="C3" s="1">
        <v>1335312350.3099999</v>
      </c>
      <c r="D3" s="1">
        <v>1383490</v>
      </c>
    </row>
    <row r="4" spans="1:13" x14ac:dyDescent="0.25">
      <c r="B4" s="2"/>
      <c r="C4" s="2">
        <f>SUM(C2:C3)</f>
        <v>4061920265.9000001</v>
      </c>
      <c r="D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41E18-01BB-49A4-805C-B8CC5DC6911C}">
  <dimension ref="A1:D10"/>
  <sheetViews>
    <sheetView tabSelected="1" workbookViewId="0">
      <selection activeCell="K9" sqref="K9"/>
    </sheetView>
  </sheetViews>
  <sheetFormatPr defaultRowHeight="15" x14ac:dyDescent="0.25"/>
  <cols>
    <col min="2" max="2" width="11.5703125" bestFit="1" customWidth="1"/>
    <col min="3" max="3" width="16.85546875" bestFit="1" customWidth="1"/>
    <col min="4" max="4" width="12.5703125" bestFit="1" customWidth="1"/>
  </cols>
  <sheetData>
    <row r="1" spans="1:4" x14ac:dyDescent="0.25">
      <c r="A1" s="8" t="s">
        <v>19</v>
      </c>
      <c r="B1" s="8" t="s">
        <v>20</v>
      </c>
      <c r="C1" s="8" t="s">
        <v>2</v>
      </c>
      <c r="D1" s="8" t="s">
        <v>3</v>
      </c>
    </row>
    <row r="2" spans="1:4" x14ac:dyDescent="0.25">
      <c r="A2" t="s">
        <v>21</v>
      </c>
      <c r="B2" s="1">
        <v>177042</v>
      </c>
      <c r="C2" s="1">
        <v>22527371.219999999</v>
      </c>
      <c r="D2" s="1">
        <v>191404</v>
      </c>
    </row>
    <row r="3" spans="1:4" x14ac:dyDescent="0.25">
      <c r="A3" t="s">
        <v>22</v>
      </c>
      <c r="B3" s="1">
        <v>409130</v>
      </c>
      <c r="C3" s="1">
        <v>122072378.81</v>
      </c>
      <c r="D3" s="1">
        <v>516217</v>
      </c>
    </row>
    <row r="4" spans="1:4" x14ac:dyDescent="0.25">
      <c r="A4" t="s">
        <v>23</v>
      </c>
      <c r="B4" s="1">
        <v>401212</v>
      </c>
      <c r="C4" s="1">
        <v>220529266.50999999</v>
      </c>
      <c r="D4" s="1">
        <v>583405</v>
      </c>
    </row>
    <row r="5" spans="1:4" x14ac:dyDescent="0.25">
      <c r="A5" t="s">
        <v>24</v>
      </c>
      <c r="B5" s="1">
        <v>364655</v>
      </c>
      <c r="C5" s="1">
        <v>294150399.16000003</v>
      </c>
      <c r="D5" s="1">
        <v>558844</v>
      </c>
    </row>
    <row r="6" spans="1:4" x14ac:dyDescent="0.25">
      <c r="A6" t="s">
        <v>25</v>
      </c>
      <c r="B6" s="1">
        <v>274653</v>
      </c>
      <c r="C6" s="1">
        <v>305073240.67000002</v>
      </c>
      <c r="D6" s="1">
        <v>452651</v>
      </c>
    </row>
    <row r="7" spans="1:4" x14ac:dyDescent="0.25">
      <c r="A7" t="s">
        <v>26</v>
      </c>
      <c r="B7" s="1">
        <v>224980</v>
      </c>
      <c r="C7" s="1">
        <v>311010566.50999999</v>
      </c>
      <c r="D7" s="1">
        <v>377376</v>
      </c>
    </row>
    <row r="8" spans="1:4" x14ac:dyDescent="0.25">
      <c r="A8" t="s">
        <v>27</v>
      </c>
      <c r="B8" s="1">
        <v>186080</v>
      </c>
      <c r="C8" s="1">
        <v>307836162.39999998</v>
      </c>
      <c r="D8" s="1">
        <v>315639</v>
      </c>
    </row>
    <row r="9" spans="1:4" x14ac:dyDescent="0.25">
      <c r="A9" t="s">
        <v>28</v>
      </c>
      <c r="B9" s="1">
        <v>809555</v>
      </c>
      <c r="C9" s="1">
        <v>2478720880.6199999</v>
      </c>
      <c r="D9" s="1">
        <v>1364098</v>
      </c>
    </row>
    <row r="10" spans="1:4" x14ac:dyDescent="0.25">
      <c r="C10" s="2">
        <f>SUM(C2:C9)</f>
        <v>4061920265.9000001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24426-FAB8-4234-AAA0-EB720EBA89BD}">
  <dimension ref="A1:D5"/>
  <sheetViews>
    <sheetView workbookViewId="0">
      <selection activeCell="D5" sqref="D5"/>
    </sheetView>
  </sheetViews>
  <sheetFormatPr defaultRowHeight="15" x14ac:dyDescent="0.25"/>
  <cols>
    <col min="1" max="1" width="8.5703125" bestFit="1" customWidth="1"/>
    <col min="2" max="2" width="10.140625" bestFit="1" customWidth="1"/>
    <col min="3" max="3" width="15.28515625" bestFit="1" customWidth="1"/>
    <col min="4" max="4" width="11.5703125" bestFit="1" customWidth="1"/>
  </cols>
  <sheetData>
    <row r="1" spans="1:4" x14ac:dyDescent="0.25">
      <c r="A1" s="8" t="s">
        <v>29</v>
      </c>
      <c r="B1" s="8" t="s">
        <v>1</v>
      </c>
      <c r="C1" s="8" t="s">
        <v>2</v>
      </c>
      <c r="D1" s="8" t="s">
        <v>3</v>
      </c>
    </row>
    <row r="2" spans="1:4" x14ac:dyDescent="0.25">
      <c r="A2" t="s">
        <v>30</v>
      </c>
      <c r="B2" s="1">
        <v>5767358</v>
      </c>
      <c r="C2" s="1">
        <v>15725455398.219999</v>
      </c>
      <c r="D2" s="1">
        <v>17607426</v>
      </c>
    </row>
    <row r="3" spans="1:4" x14ac:dyDescent="0.25">
      <c r="A3" t="s">
        <v>31</v>
      </c>
      <c r="B3" s="1">
        <v>2642947</v>
      </c>
      <c r="C3" s="1">
        <v>3721299246.7399998</v>
      </c>
      <c r="D3" s="1">
        <v>4405333</v>
      </c>
    </row>
    <row r="4" spans="1:4" x14ac:dyDescent="0.25">
      <c r="A4" t="s">
        <v>32</v>
      </c>
      <c r="B4" s="1">
        <v>957781</v>
      </c>
      <c r="C4" s="1">
        <v>1025946173.4</v>
      </c>
      <c r="D4" s="1">
        <v>1198235</v>
      </c>
    </row>
    <row r="5" spans="1:4" x14ac:dyDescent="0.25">
      <c r="B5" s="2"/>
      <c r="C5" s="2"/>
      <c r="D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F8A80-19E7-442E-BB74-44FE6CE8515F}">
  <dimension ref="A1:N10"/>
  <sheetViews>
    <sheetView workbookViewId="0">
      <selection activeCell="C10" sqref="C10:D10"/>
    </sheetView>
  </sheetViews>
  <sheetFormatPr defaultRowHeight="15" x14ac:dyDescent="0.25"/>
  <cols>
    <col min="1" max="1" width="9.28515625" bestFit="1" customWidth="1"/>
    <col min="2" max="2" width="23" bestFit="1" customWidth="1"/>
    <col min="3" max="3" width="15.28515625" bestFit="1" customWidth="1"/>
    <col min="4" max="4" width="11.5703125" bestFit="1" customWidth="1"/>
    <col min="5" max="5" width="6.140625" bestFit="1" customWidth="1"/>
    <col min="9" max="9" width="11.7109375" bestFit="1" customWidth="1"/>
    <col min="10" max="10" width="23" bestFit="1" customWidth="1"/>
    <col min="11" max="11" width="12.5703125" bestFit="1" customWidth="1"/>
    <col min="12" max="12" width="16.85546875" bestFit="1" customWidth="1"/>
    <col min="13" max="13" width="12.5703125" bestFit="1" customWidth="1"/>
    <col min="14" max="14" width="6.140625" bestFit="1" customWidth="1"/>
  </cols>
  <sheetData>
    <row r="1" spans="1:14" x14ac:dyDescent="0.25">
      <c r="A1" s="9" t="s">
        <v>33</v>
      </c>
      <c r="B1" s="10" t="s">
        <v>34</v>
      </c>
      <c r="I1" s="9" t="s">
        <v>35</v>
      </c>
      <c r="J1" s="10" t="s">
        <v>36</v>
      </c>
    </row>
    <row r="2" spans="1:14" x14ac:dyDescent="0.25">
      <c r="A2" s="8" t="s">
        <v>37</v>
      </c>
      <c r="B2" s="8" t="s">
        <v>11</v>
      </c>
      <c r="C2" s="8" t="s">
        <v>2</v>
      </c>
      <c r="D2" s="8" t="s">
        <v>3</v>
      </c>
      <c r="J2" s="8" t="s">
        <v>37</v>
      </c>
      <c r="K2" s="8" t="s">
        <v>11</v>
      </c>
      <c r="L2" s="8" t="s">
        <v>2</v>
      </c>
      <c r="M2" s="8" t="s">
        <v>3</v>
      </c>
    </row>
    <row r="3" spans="1:14" x14ac:dyDescent="0.25">
      <c r="A3">
        <v>1</v>
      </c>
      <c r="B3" s="1">
        <v>3557551</v>
      </c>
      <c r="C3" s="1">
        <v>2960244245.4099998</v>
      </c>
      <c r="D3" s="1">
        <v>3557551</v>
      </c>
      <c r="J3">
        <v>1</v>
      </c>
      <c r="K3" s="1">
        <v>1995438</v>
      </c>
      <c r="L3" s="1">
        <v>1722586354.1800001</v>
      </c>
      <c r="M3" s="1">
        <v>1995438</v>
      </c>
    </row>
    <row r="4" spans="1:14" x14ac:dyDescent="0.25">
      <c r="A4">
        <v>2</v>
      </c>
      <c r="B4" s="1">
        <v>1060971</v>
      </c>
      <c r="C4" s="1">
        <v>1901500409.99</v>
      </c>
      <c r="D4" s="1">
        <v>2121942</v>
      </c>
      <c r="J4">
        <v>2</v>
      </c>
      <c r="K4" s="1">
        <v>516599</v>
      </c>
      <c r="L4" s="1">
        <v>980902015.52999997</v>
      </c>
      <c r="M4" s="1">
        <v>1033198</v>
      </c>
    </row>
    <row r="5" spans="1:14" x14ac:dyDescent="0.25">
      <c r="A5">
        <v>3</v>
      </c>
      <c r="B5" s="1">
        <v>467988</v>
      </c>
      <c r="C5" s="1">
        <v>1292797331.4100001</v>
      </c>
      <c r="D5" s="1">
        <v>1403964</v>
      </c>
      <c r="J5">
        <v>3</v>
      </c>
      <c r="K5" s="1">
        <v>184309</v>
      </c>
      <c r="L5" s="1">
        <v>548528022.41999996</v>
      </c>
      <c r="M5" s="1">
        <v>552927</v>
      </c>
    </row>
    <row r="6" spans="1:14" x14ac:dyDescent="0.25">
      <c r="A6">
        <v>4</v>
      </c>
      <c r="B6" s="1">
        <v>247270</v>
      </c>
      <c r="C6" s="1">
        <v>921035933.44000006</v>
      </c>
      <c r="D6" s="1">
        <v>989080</v>
      </c>
      <c r="J6">
        <v>4</v>
      </c>
      <c r="K6" s="1">
        <v>77385</v>
      </c>
      <c r="L6" s="1">
        <v>315251674.88</v>
      </c>
      <c r="M6" s="1">
        <v>309540</v>
      </c>
    </row>
    <row r="7" spans="1:14" x14ac:dyDescent="0.25">
      <c r="A7">
        <v>5</v>
      </c>
      <c r="B7" s="1">
        <v>143006</v>
      </c>
      <c r="C7" s="1">
        <v>672320892.63999999</v>
      </c>
      <c r="D7" s="1">
        <v>715030</v>
      </c>
      <c r="J7">
        <v>5</v>
      </c>
      <c r="K7" s="1">
        <v>35656</v>
      </c>
      <c r="L7" s="1">
        <v>186797704.09</v>
      </c>
      <c r="M7" s="1">
        <v>178280</v>
      </c>
    </row>
    <row r="8" spans="1:14" x14ac:dyDescent="0.25">
      <c r="A8">
        <v>6</v>
      </c>
      <c r="B8" s="1">
        <v>88452</v>
      </c>
      <c r="C8" s="1">
        <v>500625450.38</v>
      </c>
      <c r="D8" s="1">
        <v>530712</v>
      </c>
      <c r="J8">
        <v>6</v>
      </c>
      <c r="K8" s="1">
        <v>17184</v>
      </c>
      <c r="L8" s="1">
        <v>109503490.31</v>
      </c>
      <c r="M8" s="1">
        <v>103104</v>
      </c>
    </row>
    <row r="9" spans="1:14" x14ac:dyDescent="0.25">
      <c r="A9" s="11" t="s">
        <v>38</v>
      </c>
      <c r="B9" s="1">
        <v>191346</v>
      </c>
      <c r="C9" s="1">
        <v>1794684431.3</v>
      </c>
      <c r="D9" s="1">
        <v>1918726</v>
      </c>
      <c r="E9" s="5"/>
      <c r="J9" s="11" t="s">
        <v>38</v>
      </c>
      <c r="K9" s="1">
        <v>20736</v>
      </c>
      <c r="L9" s="1">
        <v>198351004.49000001</v>
      </c>
      <c r="M9" s="1">
        <v>187147</v>
      </c>
      <c r="N9" s="5"/>
    </row>
    <row r="10" spans="1:14" x14ac:dyDescent="0.25">
      <c r="C10" s="2">
        <f>SUM(C3:C9)</f>
        <v>10043208694.57</v>
      </c>
      <c r="D10" s="2">
        <f>SUM(D3:D9)</f>
        <v>11237005</v>
      </c>
      <c r="L10" s="2">
        <f>SUM(L3:L9)</f>
        <v>4061920265.9000006</v>
      </c>
      <c r="M10" s="2">
        <f>SUM(M3:M9)</f>
        <v>4359634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1441C-A53A-4F44-8E3A-95AB2C41F802}">
  <dimension ref="A1:J9"/>
  <sheetViews>
    <sheetView workbookViewId="0">
      <selection activeCell="E5" sqref="E5"/>
    </sheetView>
  </sheetViews>
  <sheetFormatPr defaultRowHeight="15" x14ac:dyDescent="0.25"/>
  <cols>
    <col min="2" max="2" width="12.5703125" bestFit="1" customWidth="1"/>
    <col min="3" max="3" width="16.85546875" bestFit="1" customWidth="1"/>
    <col min="4" max="4" width="12.5703125" bestFit="1" customWidth="1"/>
    <col min="10" max="10" width="11.28515625" bestFit="1" customWidth="1"/>
    <col min="11" max="11" width="33.140625" bestFit="1" customWidth="1"/>
  </cols>
  <sheetData>
    <row r="1" spans="1:10" x14ac:dyDescent="0.25">
      <c r="A1" s="8" t="s">
        <v>39</v>
      </c>
      <c r="B1" s="8" t="s">
        <v>11</v>
      </c>
      <c r="C1" s="8" t="s">
        <v>2</v>
      </c>
      <c r="D1" s="8" t="s">
        <v>3</v>
      </c>
      <c r="E1" s="8" t="s">
        <v>40</v>
      </c>
      <c r="I1" t="s">
        <v>41</v>
      </c>
      <c r="J1" t="s">
        <v>36</v>
      </c>
    </row>
    <row r="2" spans="1:10" x14ac:dyDescent="0.25">
      <c r="A2">
        <v>1</v>
      </c>
      <c r="B2" s="1">
        <v>2078369</v>
      </c>
      <c r="C2" s="1">
        <v>1878084884.1400001</v>
      </c>
      <c r="D2" s="1">
        <v>2166850</v>
      </c>
      <c r="E2" s="5">
        <f>B2/SUM($B$2:$B$8)</f>
        <v>0.72994201187297325</v>
      </c>
    </row>
    <row r="3" spans="1:10" x14ac:dyDescent="0.25">
      <c r="A3">
        <v>2</v>
      </c>
      <c r="B3" s="1">
        <v>488217</v>
      </c>
      <c r="C3" s="1">
        <v>1023286575.11</v>
      </c>
      <c r="D3" s="1">
        <v>1033813</v>
      </c>
      <c r="E3" s="5">
        <f t="shared" ref="E3:E7" si="0">B3/SUM($B$2:$B$8)</f>
        <v>0.17146623107378306</v>
      </c>
    </row>
    <row r="4" spans="1:10" x14ac:dyDescent="0.25">
      <c r="A4">
        <v>3</v>
      </c>
      <c r="B4" s="1">
        <v>162852</v>
      </c>
      <c r="C4" s="1">
        <v>525131875.56</v>
      </c>
      <c r="D4" s="1">
        <v>521197</v>
      </c>
      <c r="E4" s="5">
        <f t="shared" si="0"/>
        <v>5.7195096981112331E-2</v>
      </c>
    </row>
    <row r="5" spans="1:10" x14ac:dyDescent="0.25">
      <c r="A5">
        <v>4</v>
      </c>
      <c r="B5" s="1">
        <v>64283</v>
      </c>
      <c r="C5" s="1">
        <v>278219646.81999999</v>
      </c>
      <c r="D5" s="1">
        <v>275604</v>
      </c>
      <c r="E5" s="5">
        <f t="shared" si="0"/>
        <v>2.2576771665296366E-2</v>
      </c>
    </row>
    <row r="6" spans="1:10" x14ac:dyDescent="0.25">
      <c r="A6">
        <v>5</v>
      </c>
      <c r="B6" s="1">
        <v>27668</v>
      </c>
      <c r="C6" s="1">
        <v>150705030.52000001</v>
      </c>
      <c r="D6" s="1">
        <v>148983</v>
      </c>
      <c r="E6" s="5">
        <f t="shared" si="0"/>
        <v>9.7172521263074203E-3</v>
      </c>
    </row>
    <row r="7" spans="1:10" x14ac:dyDescent="0.25">
      <c r="A7">
        <v>6</v>
      </c>
      <c r="B7" s="1">
        <v>12704</v>
      </c>
      <c r="C7" s="1">
        <v>83309423.409999996</v>
      </c>
      <c r="D7" s="1">
        <v>82477</v>
      </c>
      <c r="E7" s="5">
        <f t="shared" si="0"/>
        <v>4.461759831307267E-3</v>
      </c>
    </row>
    <row r="8" spans="1:10" x14ac:dyDescent="0.25">
      <c r="A8" s="11" t="s">
        <v>38</v>
      </c>
      <c r="B8" s="1">
        <v>13214</v>
      </c>
      <c r="C8" s="1">
        <v>123182830.34</v>
      </c>
      <c r="D8" s="1">
        <v>130710</v>
      </c>
      <c r="E8" s="5">
        <f>B8/SUM(B2:B8)</f>
        <v>4.6408764492202629E-3</v>
      </c>
    </row>
    <row r="9" spans="1:10" x14ac:dyDescent="0.25">
      <c r="C9" s="2">
        <f>SUM(C2:C8)</f>
        <v>4061920265.9000001</v>
      </c>
      <c r="D9" s="2">
        <f>SUM(D2:D8)</f>
        <v>4359634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MOM</vt:lpstr>
      <vt:lpstr>customer_segmentation</vt:lpstr>
      <vt:lpstr>yoy </vt:lpstr>
      <vt:lpstr>day_wise</vt:lpstr>
      <vt:lpstr>bill banding</vt:lpstr>
      <vt:lpstr>lifecycle</vt:lpstr>
      <vt:lpstr>bill wise </vt:lpstr>
      <vt:lpstr>visit wise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Harish Pandey</dc:creator>
  <cp:keywords/>
  <dc:description/>
  <cp:lastModifiedBy>Harish Pandey</cp:lastModifiedBy>
  <cp:revision/>
  <dcterms:created xsi:type="dcterms:W3CDTF">2025-07-18T09:16:54Z</dcterms:created>
  <dcterms:modified xsi:type="dcterms:W3CDTF">2025-08-05T10:06:28Z</dcterms:modified>
  <cp:category/>
  <cp:contentStatus/>
</cp:coreProperties>
</file>