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16800" windowHeight="805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1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N17" i="1"/>
  <c r="K17" i="1"/>
</calcChain>
</file>

<file path=xl/sharedStrings.xml><?xml version="1.0" encoding="utf-8"?>
<sst xmlns="http://schemas.openxmlformats.org/spreadsheetml/2006/main" count="27" uniqueCount="18">
  <si>
    <t>m=5</t>
  </si>
  <si>
    <t>m=7</t>
  </si>
  <si>
    <t>X</t>
  </si>
  <si>
    <t>Y</t>
  </si>
  <si>
    <t>alpha</t>
  </si>
  <si>
    <t>y_osz</t>
  </si>
  <si>
    <t>-</t>
  </si>
  <si>
    <t>ig</t>
  </si>
  <si>
    <t>Indeksy</t>
  </si>
  <si>
    <t>lata</t>
  </si>
  <si>
    <t>liczba wypadków</t>
  </si>
  <si>
    <t>37 046</t>
  </si>
  <si>
    <t>35 847</t>
  </si>
  <si>
    <t>34 970</t>
  </si>
  <si>
    <t>32 967</t>
  </si>
  <si>
    <t>33 664</t>
  </si>
  <si>
    <t>rok poprzedni=100%</t>
  </si>
  <si>
    <t>2012=100%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</si>
</sst>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8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CC2E5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9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3" borderId="3" xfId="0" applyFill="1" applyBorder="1" applyAlignment="1">
      <alignment wrapText="1"/>
    </xf>
    <xf numFmtId="9" fontId="2" fillId="0" borderId="1" xfId="0" applyNumberFormat="1" applyFont="1" applyBorder="1" applyAlignment="1">
      <alignment horizontal="right" wrapText="1"/>
    </xf>
    <xf numFmtId="0" fontId="0" fillId="4" borderId="4" xfId="0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6" borderId="5" xfId="0" applyFill="1" applyBorder="1" applyAlignment="1">
      <alignment vertical="center" wrapText="1"/>
    </xf>
    <xf numFmtId="0" fontId="3" fillId="0" borderId="3" xfId="0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6" borderId="7" xfId="0" applyFill="1" applyBorder="1" applyAlignment="1">
      <alignment vertical="center" wrapText="1"/>
    </xf>
    <xf numFmtId="0" fontId="4" fillId="7" borderId="7" xfId="0" applyFont="1" applyFill="1" applyBorder="1" applyAlignment="1">
      <alignment horizontal="right" wrapText="1"/>
    </xf>
    <xf numFmtId="0" fontId="0" fillId="8" borderId="3" xfId="0" applyFill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5" borderId="9" xfId="0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0" fontId="3" fillId="9" borderId="3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0" fontId="4" fillId="7" borderId="9" xfId="0" applyFont="1" applyFill="1" applyBorder="1" applyAlignment="1">
      <alignment horizontal="right" wrapText="1"/>
    </xf>
    <xf numFmtId="0" fontId="0" fillId="6" borderId="3" xfId="0" applyFill="1" applyBorder="1" applyAlignment="1">
      <alignment vertical="center" wrapText="1"/>
    </xf>
    <xf numFmtId="0" fontId="4" fillId="0" borderId="7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10" borderId="7" xfId="0" applyFont="1" applyFill="1" applyBorder="1" applyAlignment="1">
      <alignment horizontal="right" wrapText="1"/>
    </xf>
    <xf numFmtId="0" fontId="0" fillId="10" borderId="9" xfId="0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4" fillId="10" borderId="9" xfId="0" applyFont="1" applyFill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6" borderId="2" xfId="0" applyFill="1" applyBorder="1" applyAlignment="1">
      <alignment vertical="center" wrapText="1"/>
    </xf>
    <xf numFmtId="2" fontId="0" fillId="11" borderId="1" xfId="0" applyNumberFormat="1" applyFill="1" applyBorder="1" applyAlignment="1">
      <alignment horizontal="right" wrapText="1"/>
    </xf>
    <xf numFmtId="174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174" fontId="0" fillId="0" borderId="0" xfId="0" applyNumberFormat="1"/>
    <xf numFmtId="174" fontId="5" fillId="0" borderId="0" xfId="0" applyNumberFormat="1" applyFont="1"/>
    <xf numFmtId="0" fontId="0" fillId="0" borderId="4" xfId="0" applyBorder="1" applyAlignment="1">
      <alignment wrapText="1"/>
    </xf>
    <xf numFmtId="0" fontId="0" fillId="12" borderId="11" xfId="0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1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3" borderId="3" xfId="0" applyFill="1" applyBorder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0" fontId="6" fillId="12" borderId="12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P57"/>
  <sheetViews>
    <sheetView tabSelected="1" topLeftCell="B7" zoomScale="85" zoomScaleNormal="85" workbookViewId="0">
      <selection activeCell="N17" sqref="N17"/>
    </sheetView>
  </sheetViews>
  <sheetFormatPr defaultRowHeight="15" x14ac:dyDescent="0.25"/>
  <cols>
    <col min="11" max="11" width="11.5703125" bestFit="1" customWidth="1"/>
    <col min="14" max="14" width="11.28515625" bestFit="1" customWidth="1"/>
  </cols>
  <sheetData>
    <row r="14" spans="2:15" ht="15.75" thickBot="1" x14ac:dyDescent="0.3"/>
    <row r="15" spans="2:15" ht="15.75" thickBot="1" x14ac:dyDescent="0.3">
      <c r="B15" s="1"/>
      <c r="C15" s="1"/>
      <c r="D15" s="2" t="s">
        <v>0</v>
      </c>
      <c r="E15" s="1"/>
      <c r="F15" s="3">
        <v>0.9</v>
      </c>
      <c r="G15" s="1"/>
      <c r="H15" s="1"/>
      <c r="I15" s="1" t="s">
        <v>1</v>
      </c>
      <c r="J15" s="1"/>
      <c r="K15" s="1"/>
    </row>
    <row r="16" spans="2:15" ht="15.75" thickBot="1" x14ac:dyDescent="0.3">
      <c r="B16" s="4" t="s">
        <v>2</v>
      </c>
      <c r="C16" s="5" t="s">
        <v>3</v>
      </c>
      <c r="D16" s="6"/>
      <c r="E16" s="1" t="s">
        <v>4</v>
      </c>
      <c r="F16" s="7">
        <v>0.1</v>
      </c>
      <c r="G16" s="4" t="s">
        <v>2</v>
      </c>
      <c r="H16" s="8" t="s">
        <v>3</v>
      </c>
      <c r="I16" s="9"/>
      <c r="J16" s="4"/>
      <c r="K16" s="1" t="s">
        <v>5</v>
      </c>
      <c r="N16" s="13"/>
      <c r="O16" s="13"/>
    </row>
    <row r="17" spans="2:15" ht="15.75" thickBot="1" x14ac:dyDescent="0.3">
      <c r="B17" s="10">
        <v>1995</v>
      </c>
      <c r="C17" s="11">
        <v>3.1</v>
      </c>
      <c r="D17" s="12"/>
      <c r="E17" s="13">
        <v>3.1</v>
      </c>
      <c r="F17" s="14"/>
      <c r="G17" s="15">
        <v>1995</v>
      </c>
      <c r="H17" s="16">
        <v>14.8</v>
      </c>
      <c r="I17" s="12"/>
      <c r="J17" s="12"/>
      <c r="K17" s="34">
        <f>$N$17*G17+$O$17</f>
        <v>18.893675889315773</v>
      </c>
      <c r="N17" s="37">
        <f>LINEST(H17:H38,G17:G38)</f>
        <v>-0.32580463015245625</v>
      </c>
      <c r="O17" s="38">
        <v>668.87391304346602</v>
      </c>
    </row>
    <row r="18" spans="2:15" ht="15.75" thickBot="1" x14ac:dyDescent="0.3">
      <c r="B18" s="10">
        <v>1996</v>
      </c>
      <c r="C18" s="11">
        <v>2.8</v>
      </c>
      <c r="D18" s="12"/>
      <c r="E18" s="35">
        <f>0.1*C18+0.9*E17</f>
        <v>3.07</v>
      </c>
      <c r="F18" s="14"/>
      <c r="G18" s="15">
        <v>1996</v>
      </c>
      <c r="H18" s="16">
        <v>14.2</v>
      </c>
      <c r="I18" s="12"/>
      <c r="J18" s="12"/>
      <c r="K18" s="34">
        <f t="shared" ref="K18:K42" si="0">$N$17*G18+$O$17</f>
        <v>18.567871259163326</v>
      </c>
    </row>
    <row r="19" spans="2:15" ht="15.75" thickBot="1" x14ac:dyDescent="0.3">
      <c r="B19" s="10">
        <v>1997</v>
      </c>
      <c r="C19" s="11">
        <v>2.5</v>
      </c>
      <c r="D19" s="17">
        <v>3.1</v>
      </c>
      <c r="E19" s="36">
        <f t="shared" ref="E19:E38" si="1">0.1*C19+0.9*E18</f>
        <v>3.0129999999999999</v>
      </c>
      <c r="F19" s="14"/>
      <c r="G19" s="15">
        <v>1997</v>
      </c>
      <c r="H19" s="16">
        <v>13.6</v>
      </c>
      <c r="I19" s="18"/>
      <c r="J19" s="12"/>
      <c r="K19" s="34">
        <f t="shared" si="0"/>
        <v>18.242066629010878</v>
      </c>
    </row>
    <row r="20" spans="2:15" ht="15.75" thickBot="1" x14ac:dyDescent="0.3">
      <c r="B20" s="10">
        <v>1998</v>
      </c>
      <c r="C20" s="11">
        <v>2.9</v>
      </c>
      <c r="D20" s="17">
        <v>3.5</v>
      </c>
      <c r="E20" s="36">
        <f t="shared" si="1"/>
        <v>3.0017</v>
      </c>
      <c r="F20" s="14"/>
      <c r="G20" s="15">
        <v>1998</v>
      </c>
      <c r="H20" s="16">
        <v>13.2</v>
      </c>
      <c r="I20" s="19"/>
      <c r="J20" s="12"/>
      <c r="K20" s="34">
        <f t="shared" si="0"/>
        <v>17.916261998858431</v>
      </c>
    </row>
    <row r="21" spans="2:15" ht="15.75" thickBot="1" x14ac:dyDescent="0.3">
      <c r="B21" s="10">
        <v>1999</v>
      </c>
      <c r="C21" s="20">
        <v>4.0999999999999996</v>
      </c>
      <c r="D21" s="17">
        <v>4.0999999999999996</v>
      </c>
      <c r="E21" s="36">
        <f t="shared" si="1"/>
        <v>3.1115300000000001</v>
      </c>
      <c r="F21" s="14"/>
      <c r="G21" s="15">
        <v>1999</v>
      </c>
      <c r="H21" s="16">
        <v>16.899999999999999</v>
      </c>
      <c r="I21" s="19"/>
      <c r="J21" s="12"/>
      <c r="K21" s="34">
        <f t="shared" si="0"/>
        <v>17.590457368705984</v>
      </c>
    </row>
    <row r="22" spans="2:15" ht="15.75" thickBot="1" x14ac:dyDescent="0.3">
      <c r="B22" s="10">
        <v>2000</v>
      </c>
      <c r="C22" s="21">
        <v>5.0999999999999996</v>
      </c>
      <c r="D22" s="17">
        <v>5</v>
      </c>
      <c r="E22" s="36">
        <f t="shared" si="1"/>
        <v>3.3103769999999999</v>
      </c>
      <c r="F22" s="14"/>
      <c r="G22" s="15">
        <v>2000</v>
      </c>
      <c r="H22" s="16">
        <v>19.600000000000001</v>
      </c>
      <c r="I22" s="19"/>
      <c r="J22" s="12"/>
      <c r="K22" s="34">
        <f t="shared" si="0"/>
        <v>17.264652738553536</v>
      </c>
    </row>
    <row r="23" spans="2:15" ht="15.75" thickBot="1" x14ac:dyDescent="0.3">
      <c r="B23" s="10">
        <v>2001</v>
      </c>
      <c r="C23" s="22">
        <v>5.9</v>
      </c>
      <c r="D23" s="17">
        <v>6</v>
      </c>
      <c r="E23" s="36">
        <f t="shared" si="1"/>
        <v>3.5693393000000002</v>
      </c>
      <c r="F23" s="14"/>
      <c r="G23" s="15">
        <v>2001</v>
      </c>
      <c r="H23" s="23">
        <v>22.6</v>
      </c>
      <c r="I23" s="19"/>
      <c r="J23" s="12"/>
      <c r="K23" s="34">
        <f t="shared" si="0"/>
        <v>16.938848108401089</v>
      </c>
      <c r="M23" t="s">
        <v>7</v>
      </c>
      <c r="N23">
        <f>(H38/H17)^(1/(COUNT(H17:H38)-1))</f>
        <v>0.97448055581981485</v>
      </c>
    </row>
    <row r="24" spans="2:15" ht="15.75" thickBot="1" x14ac:dyDescent="0.3">
      <c r="B24" s="10">
        <v>2002</v>
      </c>
      <c r="C24" s="22">
        <v>7.2</v>
      </c>
      <c r="D24" s="17">
        <v>6.6</v>
      </c>
      <c r="E24" s="36">
        <f t="shared" si="1"/>
        <v>3.9324053700000006</v>
      </c>
      <c r="F24" s="14"/>
      <c r="G24" s="24">
        <v>2002</v>
      </c>
      <c r="H24" s="25">
        <v>23.3</v>
      </c>
      <c r="I24" s="19"/>
      <c r="J24" s="12"/>
      <c r="K24" s="34">
        <f t="shared" si="0"/>
        <v>16.613043478248642</v>
      </c>
    </row>
    <row r="25" spans="2:15" ht="15.75" thickBot="1" x14ac:dyDescent="0.3">
      <c r="B25" s="10">
        <v>2003</v>
      </c>
      <c r="C25" s="22">
        <v>7.6</v>
      </c>
      <c r="D25" s="17">
        <v>7</v>
      </c>
      <c r="E25" s="36">
        <f t="shared" si="1"/>
        <v>4.2991648330000007</v>
      </c>
      <c r="F25" s="14"/>
      <c r="G25" s="24">
        <v>2003</v>
      </c>
      <c r="H25" s="25">
        <v>22.6</v>
      </c>
      <c r="I25" s="19"/>
      <c r="J25" s="12"/>
      <c r="K25" s="34">
        <f t="shared" si="0"/>
        <v>16.287238848096194</v>
      </c>
    </row>
    <row r="26" spans="2:15" ht="15.75" thickBot="1" x14ac:dyDescent="0.3">
      <c r="B26" s="10">
        <v>2004</v>
      </c>
      <c r="C26" s="21">
        <v>7.2</v>
      </c>
      <c r="D26" s="17">
        <v>7</v>
      </c>
      <c r="E26" s="36">
        <f t="shared" si="1"/>
        <v>4.589248349700001</v>
      </c>
      <c r="F26" s="14"/>
      <c r="G26" s="24">
        <v>2004</v>
      </c>
      <c r="H26" s="25">
        <v>21.3</v>
      </c>
      <c r="I26" s="19"/>
      <c r="J26" s="12"/>
      <c r="K26" s="34">
        <f t="shared" si="0"/>
        <v>15.961434217943633</v>
      </c>
    </row>
    <row r="27" spans="2:15" ht="15.75" thickBot="1" x14ac:dyDescent="0.3">
      <c r="B27" s="10">
        <v>2005</v>
      </c>
      <c r="C27" s="11">
        <v>7.1</v>
      </c>
      <c r="D27" s="17">
        <v>6.5</v>
      </c>
      <c r="E27" s="36">
        <f t="shared" si="1"/>
        <v>4.8403235147300006</v>
      </c>
      <c r="F27" s="14"/>
      <c r="G27" s="24">
        <v>2005</v>
      </c>
      <c r="H27" s="25">
        <v>21.2</v>
      </c>
      <c r="I27" s="19"/>
      <c r="J27" s="12"/>
      <c r="K27" s="34">
        <f t="shared" si="0"/>
        <v>15.635629587791186</v>
      </c>
    </row>
    <row r="28" spans="2:15" ht="15.75" thickBot="1" x14ac:dyDescent="0.3">
      <c r="B28" s="10">
        <v>2006</v>
      </c>
      <c r="C28" s="11">
        <v>5.9</v>
      </c>
      <c r="D28" s="17">
        <v>5.7</v>
      </c>
      <c r="E28" s="36">
        <f t="shared" si="1"/>
        <v>4.9462911632570004</v>
      </c>
      <c r="F28" s="14"/>
      <c r="G28" s="24">
        <v>2006</v>
      </c>
      <c r="H28" s="25">
        <v>17.600000000000001</v>
      </c>
      <c r="I28" s="19"/>
      <c r="J28" s="12"/>
      <c r="K28" s="34">
        <f t="shared" si="0"/>
        <v>15.309824957638739</v>
      </c>
    </row>
    <row r="29" spans="2:15" ht="15.75" thickBot="1" x14ac:dyDescent="0.3">
      <c r="B29" s="10">
        <v>2007</v>
      </c>
      <c r="C29" s="11">
        <v>4.5999999999999996</v>
      </c>
      <c r="D29" s="17">
        <v>5.2</v>
      </c>
      <c r="E29" s="36">
        <f t="shared" si="1"/>
        <v>4.9116620469313004</v>
      </c>
      <c r="F29" s="14"/>
      <c r="G29" s="24">
        <v>2007</v>
      </c>
      <c r="H29" s="25">
        <v>12.5</v>
      </c>
      <c r="I29" s="19"/>
      <c r="J29" s="12"/>
      <c r="K29" s="34">
        <f t="shared" si="0"/>
        <v>14.984020327486292</v>
      </c>
    </row>
    <row r="30" spans="2:15" ht="15.75" thickBot="1" x14ac:dyDescent="0.3">
      <c r="B30" s="10">
        <v>2008</v>
      </c>
      <c r="C30" s="11">
        <v>3.8</v>
      </c>
      <c r="D30" s="17">
        <v>4.7</v>
      </c>
      <c r="E30" s="36">
        <f t="shared" si="1"/>
        <v>4.8004958422381705</v>
      </c>
      <c r="F30" s="14"/>
      <c r="G30" s="24">
        <v>2008</v>
      </c>
      <c r="H30" s="25">
        <v>9.4</v>
      </c>
      <c r="I30" s="19"/>
      <c r="J30" s="12"/>
      <c r="K30" s="34">
        <f t="shared" si="0"/>
        <v>14.658215697333844</v>
      </c>
    </row>
    <row r="31" spans="2:15" ht="15.75" thickBot="1" x14ac:dyDescent="0.3">
      <c r="B31" s="10">
        <v>2009</v>
      </c>
      <c r="C31" s="11">
        <v>4.4000000000000004</v>
      </c>
      <c r="D31" s="17">
        <v>4.5999999999999996</v>
      </c>
      <c r="E31" s="36">
        <f t="shared" si="1"/>
        <v>4.7604462580143538</v>
      </c>
      <c r="F31" s="14"/>
      <c r="G31" s="24">
        <v>2009</v>
      </c>
      <c r="H31" s="26">
        <v>11</v>
      </c>
      <c r="I31" s="19"/>
      <c r="J31" s="12"/>
      <c r="K31" s="34">
        <f t="shared" si="0"/>
        <v>14.332411067181397</v>
      </c>
    </row>
    <row r="32" spans="2:15" ht="15.75" thickBot="1" x14ac:dyDescent="0.3">
      <c r="B32" s="10">
        <v>2010</v>
      </c>
      <c r="C32" s="11">
        <v>5</v>
      </c>
      <c r="D32" s="17">
        <v>4.8</v>
      </c>
      <c r="E32" s="36">
        <f t="shared" si="1"/>
        <v>4.7844016322129184</v>
      </c>
      <c r="F32" s="14"/>
      <c r="G32" s="15">
        <v>2010</v>
      </c>
      <c r="H32" s="16">
        <v>13.4</v>
      </c>
      <c r="I32" s="19"/>
      <c r="J32" s="12"/>
      <c r="K32" s="34">
        <f t="shared" si="0"/>
        <v>14.00660643702895</v>
      </c>
    </row>
    <row r="33" spans="2:16" ht="15.75" thickBot="1" x14ac:dyDescent="0.3">
      <c r="B33" s="10">
        <v>2011</v>
      </c>
      <c r="C33" s="11">
        <v>5.2</v>
      </c>
      <c r="D33" s="17">
        <v>5.2</v>
      </c>
      <c r="E33" s="36">
        <f t="shared" si="1"/>
        <v>4.8259614689916273</v>
      </c>
      <c r="F33" s="14"/>
      <c r="G33" s="15">
        <v>2011</v>
      </c>
      <c r="H33" s="16">
        <v>13.6</v>
      </c>
      <c r="I33" s="19"/>
      <c r="J33" s="12"/>
      <c r="K33" s="34">
        <f t="shared" si="0"/>
        <v>13.680801806876502</v>
      </c>
    </row>
    <row r="34" spans="2:16" ht="15.75" thickBot="1" x14ac:dyDescent="0.3">
      <c r="B34" s="10">
        <v>2012</v>
      </c>
      <c r="C34" s="11">
        <v>5.6</v>
      </c>
      <c r="D34" s="17">
        <v>5.2</v>
      </c>
      <c r="E34" s="36">
        <f t="shared" si="1"/>
        <v>4.9033653220924647</v>
      </c>
      <c r="F34" s="14"/>
      <c r="G34" s="15">
        <v>2012</v>
      </c>
      <c r="H34" s="27">
        <v>14.2</v>
      </c>
      <c r="I34" s="28"/>
      <c r="J34" s="29"/>
      <c r="K34" s="34">
        <f t="shared" si="0"/>
        <v>13.354997176724055</v>
      </c>
    </row>
    <row r="35" spans="2:16" ht="15.75" thickBot="1" x14ac:dyDescent="0.3">
      <c r="B35" s="10">
        <v>2013</v>
      </c>
      <c r="C35" s="11">
        <v>5.7</v>
      </c>
      <c r="D35" s="17">
        <v>5</v>
      </c>
      <c r="E35" s="36">
        <f t="shared" si="1"/>
        <v>4.9830287898832184</v>
      </c>
      <c r="F35" s="14"/>
      <c r="G35" s="15">
        <v>2013</v>
      </c>
      <c r="H35" s="27">
        <v>14.1</v>
      </c>
      <c r="I35" s="28"/>
      <c r="J35" s="29"/>
      <c r="K35" s="34">
        <f t="shared" si="0"/>
        <v>13.029192546571608</v>
      </c>
    </row>
    <row r="36" spans="2:16" ht="15.75" thickBot="1" x14ac:dyDescent="0.3">
      <c r="B36" s="10">
        <v>2014</v>
      </c>
      <c r="C36" s="11">
        <v>4.7</v>
      </c>
      <c r="D36" s="17">
        <v>4.7</v>
      </c>
      <c r="E36" s="36">
        <f t="shared" si="1"/>
        <v>4.9547259108948962</v>
      </c>
      <c r="F36" s="14"/>
      <c r="G36" s="15">
        <v>2014</v>
      </c>
      <c r="H36" s="27">
        <v>12.3</v>
      </c>
      <c r="I36" s="28"/>
      <c r="J36" s="29"/>
      <c r="K36" s="34">
        <f t="shared" si="0"/>
        <v>12.70338791641916</v>
      </c>
    </row>
    <row r="37" spans="2:16" ht="15.75" thickBot="1" x14ac:dyDescent="0.3">
      <c r="B37" s="10">
        <v>2015</v>
      </c>
      <c r="C37" s="11">
        <v>4</v>
      </c>
      <c r="D37" s="12"/>
      <c r="E37" s="36">
        <f t="shared" si="1"/>
        <v>4.8592533198054069</v>
      </c>
      <c r="F37" s="14"/>
      <c r="G37" s="15">
        <v>2015</v>
      </c>
      <c r="H37" s="27">
        <v>10.4</v>
      </c>
      <c r="I37" s="28"/>
      <c r="J37" s="29"/>
      <c r="K37" s="34">
        <f t="shared" si="0"/>
        <v>12.377583286266713</v>
      </c>
    </row>
    <row r="38" spans="2:16" ht="15.75" thickBot="1" x14ac:dyDescent="0.3">
      <c r="B38" s="10">
        <v>2016</v>
      </c>
      <c r="C38" s="11">
        <v>3.3</v>
      </c>
      <c r="D38" s="12"/>
      <c r="E38" s="36">
        <f t="shared" si="1"/>
        <v>4.7033279878248662</v>
      </c>
      <c r="F38" s="14"/>
      <c r="G38" s="15">
        <v>2016</v>
      </c>
      <c r="H38" s="30">
        <v>8.6</v>
      </c>
      <c r="I38" s="28"/>
      <c r="J38" s="29"/>
      <c r="K38" s="34">
        <f t="shared" si="0"/>
        <v>12.051778656114266</v>
      </c>
    </row>
    <row r="39" spans="2:16" ht="15.75" thickBot="1" x14ac:dyDescent="0.3">
      <c r="B39" s="10">
        <v>2017</v>
      </c>
      <c r="C39" s="1" t="s">
        <v>6</v>
      </c>
      <c r="D39" s="1"/>
      <c r="E39" s="1"/>
      <c r="F39" s="14"/>
      <c r="G39" s="24">
        <v>2017</v>
      </c>
      <c r="H39" s="31">
        <v>8.3805327799999993</v>
      </c>
      <c r="I39" s="32"/>
      <c r="J39" s="1"/>
      <c r="K39" s="34">
        <f t="shared" si="0"/>
        <v>11.725974025961705</v>
      </c>
    </row>
    <row r="40" spans="2:16" ht="15.75" thickBot="1" x14ac:dyDescent="0.3">
      <c r="B40" s="1"/>
      <c r="C40" s="1"/>
      <c r="D40" s="1"/>
      <c r="E40" s="1"/>
      <c r="F40" s="14"/>
      <c r="G40" s="33">
        <v>2018</v>
      </c>
      <c r="H40" s="13">
        <v>8.1666662419999998</v>
      </c>
      <c r="I40" s="1"/>
      <c r="J40" s="1"/>
      <c r="K40" s="34">
        <f t="shared" si="0"/>
        <v>11.400169395809257</v>
      </c>
    </row>
    <row r="41" spans="2:16" ht="15.75" thickBot="1" x14ac:dyDescent="0.3">
      <c r="B41" s="1"/>
      <c r="C41" s="1"/>
      <c r="D41" s="1"/>
      <c r="E41" s="1"/>
      <c r="F41" s="14"/>
      <c r="G41" s="24">
        <v>2019</v>
      </c>
      <c r="H41" s="13">
        <v>7.9582574580000003</v>
      </c>
      <c r="I41" s="1"/>
      <c r="J41" s="1"/>
      <c r="K41" s="34">
        <f t="shared" si="0"/>
        <v>11.07436476565681</v>
      </c>
    </row>
    <row r="42" spans="2:16" ht="15.75" thickBot="1" x14ac:dyDescent="0.3">
      <c r="B42" s="1"/>
      <c r="C42" s="1"/>
      <c r="D42" s="1"/>
      <c r="E42" s="1"/>
      <c r="F42" s="14"/>
      <c r="G42" s="33">
        <v>2020</v>
      </c>
      <c r="H42" s="13">
        <v>7.7551671510000002</v>
      </c>
      <c r="I42" s="1"/>
      <c r="J42" s="1"/>
      <c r="K42" s="34">
        <f t="shared" si="0"/>
        <v>10.748560135504363</v>
      </c>
    </row>
    <row r="44" spans="2:16" ht="15.75" thickBot="1" x14ac:dyDescent="0.3"/>
    <row r="45" spans="2:16" ht="15.75" thickBot="1" x14ac:dyDescent="0.3">
      <c r="K45" s="1" t="s">
        <v>8</v>
      </c>
      <c r="L45" s="1"/>
      <c r="M45" s="1"/>
      <c r="N45" s="1"/>
      <c r="O45" s="1"/>
      <c r="P45" s="1"/>
    </row>
    <row r="46" spans="2:16" ht="15.75" thickBot="1" x14ac:dyDescent="0.3">
      <c r="K46" s="39"/>
      <c r="L46" s="39"/>
      <c r="M46" s="39"/>
      <c r="N46" s="39"/>
      <c r="O46" s="39"/>
      <c r="P46" s="39"/>
    </row>
    <row r="47" spans="2:16" ht="16.5" thickTop="1" thickBot="1" x14ac:dyDescent="0.3">
      <c r="K47" s="40" t="s">
        <v>9</v>
      </c>
      <c r="L47" s="41">
        <v>2012</v>
      </c>
      <c r="M47" s="41">
        <v>2013</v>
      </c>
      <c r="N47" s="41">
        <v>2014</v>
      </c>
      <c r="O47" s="41">
        <v>2015</v>
      </c>
      <c r="P47" s="41">
        <v>2016</v>
      </c>
    </row>
    <row r="48" spans="2:16" ht="31.5" thickTop="1" thickBot="1" x14ac:dyDescent="0.3">
      <c r="K48" s="40" t="s">
        <v>10</v>
      </c>
      <c r="L48" s="42" t="s">
        <v>11</v>
      </c>
      <c r="M48" s="42" t="s">
        <v>12</v>
      </c>
      <c r="N48" s="42" t="s">
        <v>13</v>
      </c>
      <c r="O48" s="42" t="s">
        <v>14</v>
      </c>
      <c r="P48" s="42" t="s">
        <v>15</v>
      </c>
    </row>
    <row r="49" spans="11:16" ht="16.5" thickTop="1" thickBot="1" x14ac:dyDescent="0.3">
      <c r="K49" s="1"/>
      <c r="L49" s="4"/>
      <c r="M49" s="1"/>
      <c r="N49" s="1"/>
      <c r="O49" s="1"/>
      <c r="P49" s="1"/>
    </row>
    <row r="50" spans="11:16" ht="15.75" thickBot="1" x14ac:dyDescent="0.3">
      <c r="K50" s="14"/>
      <c r="L50" s="49" t="s">
        <v>10</v>
      </c>
      <c r="M50" s="1"/>
      <c r="N50" s="1"/>
      <c r="O50" s="1"/>
      <c r="P50" s="1"/>
    </row>
    <row r="51" spans="11:16" ht="15.75" thickBot="1" x14ac:dyDescent="0.3">
      <c r="K51" s="12"/>
      <c r="L51" s="50"/>
      <c r="M51" s="4"/>
      <c r="N51" s="4"/>
      <c r="O51" s="4"/>
      <c r="P51" s="1"/>
    </row>
    <row r="52" spans="11:16" ht="15.75" thickBot="1" x14ac:dyDescent="0.3">
      <c r="K52" s="43" t="s">
        <v>9</v>
      </c>
      <c r="L52" s="51"/>
      <c r="M52" s="44" t="s">
        <v>16</v>
      </c>
      <c r="N52" s="12"/>
      <c r="O52" s="44" t="s">
        <v>17</v>
      </c>
      <c r="P52" s="1"/>
    </row>
    <row r="53" spans="11:16" ht="15.75" thickBot="1" x14ac:dyDescent="0.3">
      <c r="K53" s="45">
        <v>2012</v>
      </c>
      <c r="L53" s="46" t="s">
        <v>11</v>
      </c>
      <c r="M53" s="47">
        <v>1</v>
      </c>
      <c r="N53" s="52"/>
      <c r="O53" s="48">
        <v>1</v>
      </c>
      <c r="P53" s="1"/>
    </row>
    <row r="54" spans="11:16" ht="15.75" thickBot="1" x14ac:dyDescent="0.3">
      <c r="K54" s="45">
        <v>2013</v>
      </c>
      <c r="L54" s="46" t="s">
        <v>12</v>
      </c>
      <c r="M54" s="47">
        <v>0.96763483240000003</v>
      </c>
      <c r="N54" s="53"/>
      <c r="O54" s="48">
        <v>0.96763483240000003</v>
      </c>
      <c r="P54" s="1"/>
    </row>
    <row r="55" spans="11:16" ht="15.75" thickBot="1" x14ac:dyDescent="0.3">
      <c r="K55" s="45">
        <v>2014</v>
      </c>
      <c r="L55" s="46" t="s">
        <v>13</v>
      </c>
      <c r="M55" s="47">
        <v>0.9755349123</v>
      </c>
      <c r="N55" s="53"/>
      <c r="O55" s="48">
        <v>0.94396156129999997</v>
      </c>
      <c r="P55" s="1"/>
    </row>
    <row r="56" spans="11:16" ht="15.75" thickBot="1" x14ac:dyDescent="0.3">
      <c r="K56" s="45">
        <v>2015</v>
      </c>
      <c r="L56" s="46" t="s">
        <v>14</v>
      </c>
      <c r="M56" s="47">
        <v>0.9427223334</v>
      </c>
      <c r="N56" s="53"/>
      <c r="O56" s="48">
        <v>0.88989364569999996</v>
      </c>
      <c r="P56" s="1"/>
    </row>
    <row r="57" spans="11:16" ht="15.75" thickBot="1" x14ac:dyDescent="0.3">
      <c r="K57" s="45">
        <v>2016</v>
      </c>
      <c r="L57" s="46" t="s">
        <v>15</v>
      </c>
      <c r="M57" s="47">
        <v>1.021142354</v>
      </c>
      <c r="N57" s="54"/>
      <c r="O57" s="48">
        <v>0.90870809259999996</v>
      </c>
      <c r="P57" s="1"/>
    </row>
  </sheetData>
  <mergeCells count="2">
    <mergeCell ref="L50:L52"/>
    <mergeCell ref="N53:N5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2022-12-21T16:02:06Z</dcterms:created>
  <dcterms:modified xsi:type="dcterms:W3CDTF">2022-12-21T21:02:59Z</dcterms:modified>
</cp:coreProperties>
</file>