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fał\Desktop\"/>
    </mc:Choice>
  </mc:AlternateContent>
  <bookViews>
    <workbookView xWindow="0" yWindow="0" windowWidth="28800" windowHeight="12300" activeTab="3"/>
  </bookViews>
  <sheets>
    <sheet name="Sumy częściowe" sheetId="3" r:id="rId1"/>
    <sheet name="Uczelnia" sheetId="1" r:id="rId2"/>
    <sheet name="firmaA" sheetId="4" r:id="rId3"/>
    <sheet name="firmaB" sheetId="5" r:id="rId4"/>
  </sheets>
  <definedNames>
    <definedName name="_xlnm._FilterDatabase" localSheetId="0" hidden="1">'Sumy częściowe'!$A$1:$H$81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3" i="3" l="1"/>
  <c r="G82" i="3"/>
  <c r="G72" i="3"/>
  <c r="G63" i="3"/>
  <c r="G52" i="3"/>
  <c r="G47" i="3"/>
  <c r="G35" i="3"/>
  <c r="G23" i="3"/>
  <c r="G15" i="3"/>
  <c r="F87" i="5"/>
  <c r="F81" i="5"/>
  <c r="F75" i="5"/>
  <c r="F71" i="5"/>
  <c r="F68" i="5"/>
  <c r="F64" i="5"/>
  <c r="F58" i="5"/>
  <c r="F50" i="5"/>
  <c r="F43" i="5"/>
  <c r="F38" i="5"/>
  <c r="F30" i="5"/>
  <c r="F27" i="5"/>
  <c r="F24" i="5"/>
  <c r="F21" i="5"/>
  <c r="F14" i="5"/>
  <c r="F11" i="5"/>
  <c r="F8" i="5"/>
  <c r="E88" i="5"/>
  <c r="E82" i="5"/>
  <c r="E76" i="5"/>
  <c r="E72" i="5"/>
  <c r="E69" i="5"/>
  <c r="E65" i="5"/>
  <c r="E59" i="5"/>
  <c r="E51" i="5"/>
  <c r="E44" i="5"/>
  <c r="E39" i="5"/>
  <c r="E31" i="5"/>
  <c r="E28" i="5"/>
  <c r="E25" i="5"/>
  <c r="E22" i="5"/>
  <c r="E15" i="5"/>
  <c r="E12" i="5"/>
  <c r="E9" i="5"/>
  <c r="C54" i="4"/>
  <c r="C53" i="4"/>
  <c r="C37" i="4"/>
  <c r="C23" i="4"/>
  <c r="C12" i="4"/>
  <c r="I84" i="1"/>
  <c r="I81" i="1"/>
  <c r="I73" i="1"/>
  <c r="I69" i="1"/>
  <c r="I60" i="1"/>
  <c r="I52" i="1"/>
  <c r="I44" i="1"/>
  <c r="E90" i="5" l="1"/>
  <c r="F89" i="5"/>
  <c r="I85" i="1"/>
  <c r="K2" i="3"/>
  <c r="H20" i="4"/>
  <c r="H52" i="4"/>
  <c r="H9" i="4"/>
  <c r="H8" i="4"/>
  <c r="H35" i="4"/>
  <c r="H10" i="4"/>
  <c r="H15" i="4"/>
  <c r="H28" i="4"/>
  <c r="H26" i="4"/>
  <c r="H39" i="4"/>
  <c r="H38" i="4"/>
  <c r="H6" i="4"/>
  <c r="H7" i="4"/>
  <c r="H46" i="4"/>
  <c r="H44" i="4"/>
  <c r="H43" i="4"/>
  <c r="H33" i="4"/>
  <c r="H18" i="4"/>
  <c r="H14" i="4"/>
  <c r="H24" i="4"/>
  <c r="H32" i="4"/>
  <c r="H31" i="4"/>
  <c r="H50" i="4"/>
  <c r="H16" i="4"/>
  <c r="H30" i="4"/>
  <c r="H51" i="4"/>
  <c r="H29" i="4"/>
  <c r="H49" i="4"/>
  <c r="H47" i="4"/>
  <c r="H45" i="4"/>
  <c r="H48" i="4"/>
  <c r="H36" i="4"/>
  <c r="H42" i="4"/>
  <c r="H40" i="4"/>
  <c r="H4" i="4"/>
  <c r="H41" i="4"/>
  <c r="H22" i="4"/>
  <c r="H19" i="4"/>
  <c r="H21" i="4"/>
  <c r="H11" i="4"/>
  <c r="H27" i="4"/>
  <c r="H13" i="4"/>
  <c r="H34" i="4"/>
  <c r="H5" i="4"/>
  <c r="H17" i="4"/>
  <c r="H25" i="4"/>
  <c r="H22" i="3" l="1"/>
  <c r="H34" i="3"/>
  <c r="H81" i="3"/>
  <c r="H62" i="3"/>
  <c r="H61" i="3"/>
  <c r="H33" i="3"/>
  <c r="H46" i="3"/>
  <c r="H14" i="3"/>
  <c r="H13" i="3"/>
  <c r="H71" i="3"/>
  <c r="H21" i="3"/>
  <c r="H80" i="3"/>
  <c r="H79" i="3"/>
  <c r="H12" i="3"/>
  <c r="H51" i="3"/>
  <c r="H32" i="3"/>
  <c r="H11" i="3"/>
  <c r="H20" i="3"/>
  <c r="H10" i="3"/>
  <c r="H70" i="3"/>
  <c r="H69" i="3"/>
  <c r="H60" i="3"/>
  <c r="H45" i="3"/>
  <c r="H9" i="3"/>
  <c r="H44" i="3"/>
  <c r="H31" i="3"/>
  <c r="H30" i="3"/>
  <c r="H50" i="3"/>
  <c r="H29" i="3"/>
  <c r="H28" i="3"/>
  <c r="H8" i="3"/>
  <c r="H7" i="3"/>
  <c r="H78" i="3"/>
  <c r="H77" i="3"/>
  <c r="H76" i="3"/>
  <c r="H68" i="3"/>
  <c r="H67" i="3"/>
  <c r="H66" i="3"/>
  <c r="H65" i="3"/>
  <c r="H59" i="3"/>
  <c r="H43" i="3"/>
  <c r="H6" i="3"/>
  <c r="H19" i="3"/>
  <c r="H42" i="3"/>
  <c r="H58" i="3"/>
  <c r="H75" i="3"/>
  <c r="H64" i="3"/>
  <c r="H41" i="3"/>
  <c r="H74" i="3"/>
  <c r="H5" i="3"/>
  <c r="H57" i="3"/>
  <c r="H27" i="3"/>
  <c r="H73" i="3"/>
  <c r="H4" i="3"/>
  <c r="H18" i="3"/>
  <c r="H49" i="3"/>
  <c r="H56" i="3"/>
  <c r="H17" i="3"/>
  <c r="H55" i="3"/>
  <c r="H40" i="3"/>
  <c r="H26" i="3"/>
  <c r="H39" i="3"/>
  <c r="H3" i="3"/>
  <c r="H54" i="3"/>
  <c r="H25" i="3"/>
  <c r="H48" i="3"/>
  <c r="H38" i="3"/>
  <c r="H37" i="3"/>
  <c r="H53" i="3"/>
  <c r="H16" i="3"/>
  <c r="H2" i="3"/>
  <c r="H36" i="3"/>
  <c r="H24" i="3"/>
</calcChain>
</file>

<file path=xl/sharedStrings.xml><?xml version="1.0" encoding="utf-8"?>
<sst xmlns="http://schemas.openxmlformats.org/spreadsheetml/2006/main" count="1251" uniqueCount="621">
  <si>
    <t>IDENTYFIKATOR</t>
  </si>
  <si>
    <t>NAZWISKO</t>
  </si>
  <si>
    <t>IMIĘ</t>
  </si>
  <si>
    <t>KOD DZIAŁU</t>
  </si>
  <si>
    <t>DATA</t>
  </si>
  <si>
    <t>CZAS PRACY</t>
  </si>
  <si>
    <t>STAWKA</t>
  </si>
  <si>
    <t>DOCHÓD MIESIĘCZNY</t>
  </si>
  <si>
    <t>EN15</t>
  </si>
  <si>
    <t>Aberacka</t>
  </si>
  <si>
    <t>Maria</t>
  </si>
  <si>
    <t>EE</t>
  </si>
  <si>
    <t>EN16</t>
  </si>
  <si>
    <t>Aboda</t>
  </si>
  <si>
    <t>Robert</t>
  </si>
  <si>
    <t>MK</t>
  </si>
  <si>
    <t>en101</t>
  </si>
  <si>
    <t>Balica</t>
  </si>
  <si>
    <t>Ewa</t>
  </si>
  <si>
    <t>AD</t>
  </si>
  <si>
    <t>EN71</t>
  </si>
  <si>
    <t>Barski</t>
  </si>
  <si>
    <t>Krzysztof</t>
  </si>
  <si>
    <t>CH</t>
  </si>
  <si>
    <t>EN62</t>
  </si>
  <si>
    <t>Beaton</t>
  </si>
  <si>
    <t>SP</t>
  </si>
  <si>
    <t>EN53</t>
  </si>
  <si>
    <t>Bell</t>
  </si>
  <si>
    <t>Feliks</t>
  </si>
  <si>
    <t>EN73</t>
  </si>
  <si>
    <t>Beryl</t>
  </si>
  <si>
    <t>Zofia</t>
  </si>
  <si>
    <t>EN05</t>
  </si>
  <si>
    <t>Binder</t>
  </si>
  <si>
    <t>Julia</t>
  </si>
  <si>
    <t>RE</t>
  </si>
  <si>
    <t>EN11</t>
  </si>
  <si>
    <t>Binga</t>
  </si>
  <si>
    <t>Alicja</t>
  </si>
  <si>
    <t>EN14</t>
  </si>
  <si>
    <t>Biński</t>
  </si>
  <si>
    <t>Sebastian</t>
  </si>
  <si>
    <t>en102</t>
  </si>
  <si>
    <t>Borel</t>
  </si>
  <si>
    <t>Joanna</t>
  </si>
  <si>
    <t>EN77</t>
  </si>
  <si>
    <t>Car</t>
  </si>
  <si>
    <t>Tomasz</t>
  </si>
  <si>
    <t>EN57</t>
  </si>
  <si>
    <t>Carter</t>
  </si>
  <si>
    <t>Borys</t>
  </si>
  <si>
    <t>EN36</t>
  </si>
  <si>
    <t>Celeborski</t>
  </si>
  <si>
    <t>Adam</t>
  </si>
  <si>
    <t>EN50</t>
  </si>
  <si>
    <t>Cline</t>
  </si>
  <si>
    <t>Dariusz</t>
  </si>
  <si>
    <t>EN12</t>
  </si>
  <si>
    <t>Czapski</t>
  </si>
  <si>
    <t>Bogdan</t>
  </si>
  <si>
    <t>EN19</t>
  </si>
  <si>
    <t>Czekańska</t>
  </si>
  <si>
    <t>Weronika</t>
  </si>
  <si>
    <t>EN23</t>
  </si>
  <si>
    <t>Czekański</t>
  </si>
  <si>
    <t>Olaf</t>
  </si>
  <si>
    <t>EN85</t>
  </si>
  <si>
    <t>Czerski</t>
  </si>
  <si>
    <t>EN88</t>
  </si>
  <si>
    <t>Dobrowolski</t>
  </si>
  <si>
    <t>Leon</t>
  </si>
  <si>
    <t>EN81</t>
  </si>
  <si>
    <t>Dworek</t>
  </si>
  <si>
    <t>Eugenia</t>
  </si>
  <si>
    <t>ZA</t>
  </si>
  <si>
    <t>EN08</t>
  </si>
  <si>
    <t>Elbaj</t>
  </si>
  <si>
    <t>Klaudia</t>
  </si>
  <si>
    <t>EN39</t>
  </si>
  <si>
    <t>Elkora</t>
  </si>
  <si>
    <t>Natalia</t>
  </si>
  <si>
    <t>EN89</t>
  </si>
  <si>
    <t>Fornak</t>
  </si>
  <si>
    <t>Eliza</t>
  </si>
  <si>
    <t>EN03</t>
  </si>
  <si>
    <t>Górska</t>
  </si>
  <si>
    <t>Hanna</t>
  </si>
  <si>
    <t>EN87</t>
  </si>
  <si>
    <t>Grodecki</t>
  </si>
  <si>
    <t>Grzegorz</t>
  </si>
  <si>
    <t>EN97</t>
  </si>
  <si>
    <t>Hawek</t>
  </si>
  <si>
    <t>Kora</t>
  </si>
  <si>
    <t>TR</t>
  </si>
  <si>
    <t>EN24</t>
  </si>
  <si>
    <t>Herbina</t>
  </si>
  <si>
    <t>Albert</t>
  </si>
  <si>
    <t>EN34</t>
  </si>
  <si>
    <t>Hilecki</t>
  </si>
  <si>
    <t>Janusz</t>
  </si>
  <si>
    <t>EN01</t>
  </si>
  <si>
    <t>Jacki</t>
  </si>
  <si>
    <t>EN30</t>
  </si>
  <si>
    <t>Jatyka</t>
  </si>
  <si>
    <t>Henryk</t>
  </si>
  <si>
    <t>EN91</t>
  </si>
  <si>
    <t>Jeremiak</t>
  </si>
  <si>
    <t>Piotr</t>
  </si>
  <si>
    <t>EN26</t>
  </si>
  <si>
    <t>Kolada</t>
  </si>
  <si>
    <t>Damian</t>
  </si>
  <si>
    <t>EN74</t>
  </si>
  <si>
    <t>Kolge</t>
  </si>
  <si>
    <t>Sara</t>
  </si>
  <si>
    <t>en108</t>
  </si>
  <si>
    <t>Kowal</t>
  </si>
  <si>
    <t>Anna</t>
  </si>
  <si>
    <t>en106</t>
  </si>
  <si>
    <t>en109</t>
  </si>
  <si>
    <t>Bartłomiej</t>
  </si>
  <si>
    <t>EN94</t>
  </si>
  <si>
    <t>Marek</t>
  </si>
  <si>
    <t>EN111</t>
  </si>
  <si>
    <t>EN110</t>
  </si>
  <si>
    <t>Zyta</t>
  </si>
  <si>
    <t>EN20</t>
  </si>
  <si>
    <t>Kowalczyk</t>
  </si>
  <si>
    <t>Marlena</t>
  </si>
  <si>
    <t>EN90</t>
  </si>
  <si>
    <t>Lewicka</t>
  </si>
  <si>
    <t>en100</t>
  </si>
  <si>
    <t>Makowski</t>
  </si>
  <si>
    <t>EN56</t>
  </si>
  <si>
    <t>Maoni</t>
  </si>
  <si>
    <t>Bohdan</t>
  </si>
  <si>
    <t>EN10</t>
  </si>
  <si>
    <t>Martecka</t>
  </si>
  <si>
    <t>EN66</t>
  </si>
  <si>
    <t>McCarthy</t>
  </si>
  <si>
    <t>Kamila</t>
  </si>
  <si>
    <t>EN18</t>
  </si>
  <si>
    <t>Mobal</t>
  </si>
  <si>
    <t>EN86</t>
  </si>
  <si>
    <t>Morek</t>
  </si>
  <si>
    <t>EN80</t>
  </si>
  <si>
    <t>Nelson</t>
  </si>
  <si>
    <t>Łukasz</t>
  </si>
  <si>
    <t>EN13</t>
  </si>
  <si>
    <t>Obarski</t>
  </si>
  <si>
    <t>Dominik</t>
  </si>
  <si>
    <t>EN04</t>
  </si>
  <si>
    <t>Padek</t>
  </si>
  <si>
    <t>Paulina</t>
  </si>
  <si>
    <t>EN79</t>
  </si>
  <si>
    <t>Pedelski</t>
  </si>
  <si>
    <t>Edward</t>
  </si>
  <si>
    <t>EN95</t>
  </si>
  <si>
    <t>Perka</t>
  </si>
  <si>
    <t>Halina</t>
  </si>
  <si>
    <t>en107</t>
  </si>
  <si>
    <t>Pika</t>
  </si>
  <si>
    <t>en103</t>
  </si>
  <si>
    <t>Piwko</t>
  </si>
  <si>
    <t>EN69</t>
  </si>
  <si>
    <t>Potowska</t>
  </si>
  <si>
    <t>Zuzanna</t>
  </si>
  <si>
    <t>en104</t>
  </si>
  <si>
    <t>Raca</t>
  </si>
  <si>
    <t>EN41</t>
  </si>
  <si>
    <t>Roch</t>
  </si>
  <si>
    <t>Jolanta</t>
  </si>
  <si>
    <t>EN78</t>
  </si>
  <si>
    <t>Rucki</t>
  </si>
  <si>
    <t>Lech</t>
  </si>
  <si>
    <t>EN92</t>
  </si>
  <si>
    <t>Rutkowski</t>
  </si>
  <si>
    <t>EN07</t>
  </si>
  <si>
    <t>Sanderska</t>
  </si>
  <si>
    <t>EN76</t>
  </si>
  <si>
    <t>Semik</t>
  </si>
  <si>
    <t>Patrycja</t>
  </si>
  <si>
    <t>EN68</t>
  </si>
  <si>
    <t>Stawski</t>
  </si>
  <si>
    <t>Dawid</t>
  </si>
  <si>
    <t>EN96</t>
  </si>
  <si>
    <t>Szyszka</t>
  </si>
  <si>
    <t>Katarzyna</t>
  </si>
  <si>
    <t>en105</t>
  </si>
  <si>
    <t>Tarkowska</t>
  </si>
  <si>
    <t>Leonia</t>
  </si>
  <si>
    <t>EN93</t>
  </si>
  <si>
    <t>Tobiasz</t>
  </si>
  <si>
    <t>EN38</t>
  </si>
  <si>
    <t>Wadaga</t>
  </si>
  <si>
    <t>EN72</t>
  </si>
  <si>
    <t>Wagocki</t>
  </si>
  <si>
    <t>Andrzej</t>
  </si>
  <si>
    <t>EN83</t>
  </si>
  <si>
    <t>Warecki</t>
  </si>
  <si>
    <t>Krystian</t>
  </si>
  <si>
    <t>EN32</t>
  </si>
  <si>
    <t>Warkas</t>
  </si>
  <si>
    <t>EN40</t>
  </si>
  <si>
    <t>Warkowski</t>
  </si>
  <si>
    <t>Ryszard</t>
  </si>
  <si>
    <t>EN27</t>
  </si>
  <si>
    <t>Zaborski</t>
  </si>
  <si>
    <t>Mikołaj</t>
  </si>
  <si>
    <t>EN17</t>
  </si>
  <si>
    <t>Zamojski</t>
  </si>
  <si>
    <t>Jan</t>
  </si>
  <si>
    <t>PŁEĆ</t>
  </si>
  <si>
    <t>ZATRUDNIENIE</t>
  </si>
  <si>
    <t>STAŻ</t>
  </si>
  <si>
    <t>WIEK</t>
  </si>
  <si>
    <t>TYTUŁ</t>
  </si>
  <si>
    <t>STANOWISKO</t>
  </si>
  <si>
    <t>SAMODZIELNY</t>
  </si>
  <si>
    <t>DZIENNE</t>
  </si>
  <si>
    <t>ZAOCZNE</t>
  </si>
  <si>
    <t>PENSUM</t>
  </si>
  <si>
    <t>PODSTAWA</t>
  </si>
  <si>
    <t>WYSŁUGA</t>
  </si>
  <si>
    <t>FUNKCYJNY</t>
  </si>
  <si>
    <t>NADGODZINY</t>
  </si>
  <si>
    <t>BRUTTO</t>
  </si>
  <si>
    <t>NETTO</t>
  </si>
  <si>
    <t>Górski</t>
  </si>
  <si>
    <t>M</t>
  </si>
  <si>
    <t>dr</t>
  </si>
  <si>
    <t>adiunkt</t>
  </si>
  <si>
    <t>NS</t>
  </si>
  <si>
    <t>Roszak</t>
  </si>
  <si>
    <t>Paweł</t>
  </si>
  <si>
    <t>Cebula</t>
  </si>
  <si>
    <t xml:space="preserve">Aleksander      </t>
  </si>
  <si>
    <t>Terlecki</t>
  </si>
  <si>
    <t>mgr inż.</t>
  </si>
  <si>
    <t>asystent</t>
  </si>
  <si>
    <t>Zbigniew</t>
  </si>
  <si>
    <t>Wojtkowski</t>
  </si>
  <si>
    <t>st. wykładowca</t>
  </si>
  <si>
    <t>Rębek</t>
  </si>
  <si>
    <t>prof. dr hab.</t>
  </si>
  <si>
    <t>profesor</t>
  </si>
  <si>
    <t>S</t>
  </si>
  <si>
    <t>Roman</t>
  </si>
  <si>
    <t>Sławecki</t>
  </si>
  <si>
    <t>Jarosław</t>
  </si>
  <si>
    <t>Deptuła</t>
  </si>
  <si>
    <t>Józef</t>
  </si>
  <si>
    <t>Szczerba</t>
  </si>
  <si>
    <t>Karski</t>
  </si>
  <si>
    <t>Rusiecki</t>
  </si>
  <si>
    <t>Pisalski</t>
  </si>
  <si>
    <t>dr hab.</t>
  </si>
  <si>
    <t>prof. nadzw.</t>
  </si>
  <si>
    <t xml:space="preserve">Grzegorz     </t>
  </si>
  <si>
    <t>Wrona</t>
  </si>
  <si>
    <t>Ross</t>
  </si>
  <si>
    <t>Dąbrowska</t>
  </si>
  <si>
    <t>K</t>
  </si>
  <si>
    <t>mgr</t>
  </si>
  <si>
    <t>doktorant</t>
  </si>
  <si>
    <t>Stanisław</t>
  </si>
  <si>
    <t>Ćwierz</t>
  </si>
  <si>
    <t>Jerzy</t>
  </si>
  <si>
    <t>Karpiński</t>
  </si>
  <si>
    <t>Zdzisława</t>
  </si>
  <si>
    <t>Sławiak</t>
  </si>
  <si>
    <t xml:space="preserve">Marek                  </t>
  </si>
  <si>
    <t>Abramowicz</t>
  </si>
  <si>
    <t xml:space="preserve">Grzegorz      </t>
  </si>
  <si>
    <t>Kosecki</t>
  </si>
  <si>
    <t>Lena</t>
  </si>
  <si>
    <t>Zuba</t>
  </si>
  <si>
    <t>Wojciech</t>
  </si>
  <si>
    <t>Babalski</t>
  </si>
  <si>
    <t>Teresa</t>
  </si>
  <si>
    <t>Hibner</t>
  </si>
  <si>
    <t>Bożena</t>
  </si>
  <si>
    <t>Janowska</t>
  </si>
  <si>
    <t>Krystyna</t>
  </si>
  <si>
    <t>Okła-Drewnowicz</t>
  </si>
  <si>
    <t xml:space="preserve">Gabriela     </t>
  </si>
  <si>
    <t>Pierzchała</t>
  </si>
  <si>
    <t>Bańkowska</t>
  </si>
  <si>
    <t>Elżbieta</t>
  </si>
  <si>
    <t>Sikora</t>
  </si>
  <si>
    <t>Rakoczy</t>
  </si>
  <si>
    <t>Ołdakowski</t>
  </si>
  <si>
    <t>Jacek</t>
  </si>
  <si>
    <t>Jaros</t>
  </si>
  <si>
    <t>Urszula</t>
  </si>
  <si>
    <t>Arent</t>
  </si>
  <si>
    <t>Mirosława</t>
  </si>
  <si>
    <t>Masłowska</t>
  </si>
  <si>
    <t>Magdalena</t>
  </si>
  <si>
    <t>Fabisiak</t>
  </si>
  <si>
    <t>Michał</t>
  </si>
  <si>
    <t>Buła</t>
  </si>
  <si>
    <t xml:space="preserve">Elżbieta                  </t>
  </si>
  <si>
    <t>Wargocka</t>
  </si>
  <si>
    <t>Krupa</t>
  </si>
  <si>
    <t>Kwitek</t>
  </si>
  <si>
    <t>Szarama</t>
  </si>
  <si>
    <t>wykładowca</t>
  </si>
  <si>
    <t>Waldemar</t>
  </si>
  <si>
    <t>Skorupa</t>
  </si>
  <si>
    <t>Janik</t>
  </si>
  <si>
    <t>Norbert</t>
  </si>
  <si>
    <t>Halicki</t>
  </si>
  <si>
    <t>Ryszka</t>
  </si>
  <si>
    <t>Brejza</t>
  </si>
  <si>
    <t>Zakrzewska</t>
  </si>
  <si>
    <t>Leszek</t>
  </si>
  <si>
    <t>Czuma</t>
  </si>
  <si>
    <t>Guzowska</t>
  </si>
  <si>
    <t>Tadeusz</t>
  </si>
  <si>
    <t>Raba</t>
  </si>
  <si>
    <t>Stanisława</t>
  </si>
  <si>
    <t>Kierzkowska</t>
  </si>
  <si>
    <t>Polak</t>
  </si>
  <si>
    <t>Artur</t>
  </si>
  <si>
    <t>Racki</t>
  </si>
  <si>
    <t>Olechowska</t>
  </si>
  <si>
    <t>Adamczyk</t>
  </si>
  <si>
    <t>Wolak</t>
  </si>
  <si>
    <t>Czesław</t>
  </si>
  <si>
    <t>Waśko</t>
  </si>
  <si>
    <t>Bogusław</t>
  </si>
  <si>
    <t>Żelichowski</t>
  </si>
  <si>
    <t>Lipiec</t>
  </si>
  <si>
    <t>Drab</t>
  </si>
  <si>
    <t>Kowalski</t>
  </si>
  <si>
    <t>Kuriata</t>
  </si>
  <si>
    <t>Gwiazdowski</t>
  </si>
  <si>
    <t>Wielichowska</t>
  </si>
  <si>
    <t>Witek</t>
  </si>
  <si>
    <t>Suski</t>
  </si>
  <si>
    <t>Aleksander</t>
  </si>
  <si>
    <t>Osuch</t>
  </si>
  <si>
    <t>Młyńczak</t>
  </si>
  <si>
    <t>Kaczanowski</t>
  </si>
  <si>
    <t>Krzyśków</t>
  </si>
  <si>
    <t>Katulski</t>
  </si>
  <si>
    <t>Streker-Dembińska</t>
  </si>
  <si>
    <t>Chłopek</t>
  </si>
  <si>
    <t>Kaźmierczak</t>
  </si>
  <si>
    <t>Agnieszka</t>
  </si>
  <si>
    <t>Nowak</t>
  </si>
  <si>
    <t>Kazimierz</t>
  </si>
  <si>
    <t>Tyszkiewicz</t>
  </si>
  <si>
    <t>Karol</t>
  </si>
  <si>
    <t>Bętkowski</t>
  </si>
  <si>
    <t>Czechyra</t>
  </si>
  <si>
    <t>KOD</t>
  </si>
  <si>
    <t>ODDZIAŁ</t>
  </si>
  <si>
    <t>DEPART</t>
  </si>
  <si>
    <t>DATA ZATR.</t>
  </si>
  <si>
    <t>GODZ</t>
  </si>
  <si>
    <t>STAWKA GODZ.</t>
  </si>
  <si>
    <t>PŁACA BRUTTO</t>
  </si>
  <si>
    <t>Uwaga! Po zrobieniu każdego kolejnego zadania kopiuj arkusz i w kolejnych kopiach wykonuj polecenia po uprzednim usunięciu założonych sum częściowych.</t>
  </si>
  <si>
    <t>Rose</t>
  </si>
  <si>
    <t>KD76</t>
  </si>
  <si>
    <t>Kanada</t>
  </si>
  <si>
    <t>Rajdy Dziecinne</t>
  </si>
  <si>
    <t>Ness</t>
  </si>
  <si>
    <t>KR80</t>
  </si>
  <si>
    <t>Rajdy Dorosłych</t>
  </si>
  <si>
    <t>Korzystając z narzędzia suma częściowa:</t>
  </si>
  <si>
    <t>Reese</t>
  </si>
  <si>
    <t>KP15</t>
  </si>
  <si>
    <t>Pokazy</t>
  </si>
  <si>
    <t>policz średnią stawkę godzinową dla każdego Oddziału</t>
  </si>
  <si>
    <t>Davies</t>
  </si>
  <si>
    <t>WBD64</t>
  </si>
  <si>
    <t>Wlk Brytania</t>
  </si>
  <si>
    <t>sumę godzin w każdym Departamencie</t>
  </si>
  <si>
    <t>Bowers</t>
  </si>
  <si>
    <t>AR35</t>
  </si>
  <si>
    <t>Australia</t>
  </si>
  <si>
    <t>liczbę osób pracujących w poszczególnych Departamentach</t>
  </si>
  <si>
    <t>Altman</t>
  </si>
  <si>
    <t>ND12</t>
  </si>
  <si>
    <t>Niemcy</t>
  </si>
  <si>
    <t>datę pierwszego zatrudnienia w danym Oddziale</t>
  </si>
  <si>
    <t>Hume</t>
  </si>
  <si>
    <t>WBP59</t>
  </si>
  <si>
    <t>najwyższą stawkę godzinową w danym Oddziale</t>
  </si>
  <si>
    <t>Mayron</t>
  </si>
  <si>
    <t>WBR29</t>
  </si>
  <si>
    <t>Smith</t>
  </si>
  <si>
    <t>WBR19</t>
  </si>
  <si>
    <t>Drake</t>
  </si>
  <si>
    <t>WBR34</t>
  </si>
  <si>
    <t>AW55</t>
  </si>
  <si>
    <t>Rajdy Wodne</t>
  </si>
  <si>
    <t>Banks</t>
  </si>
  <si>
    <t>AP03</t>
  </si>
  <si>
    <t>Allen</t>
  </si>
  <si>
    <t>AW24</t>
  </si>
  <si>
    <t>Califano</t>
  </si>
  <si>
    <t>KW19</t>
  </si>
  <si>
    <t>Abel</t>
  </si>
  <si>
    <t>WBD29</t>
  </si>
  <si>
    <t>Kling</t>
  </si>
  <si>
    <t>NW29</t>
  </si>
  <si>
    <t>Ambrose</t>
  </si>
  <si>
    <t>NW14</t>
  </si>
  <si>
    <t>Hill</t>
  </si>
  <si>
    <t>NW18</t>
  </si>
  <si>
    <t>Barber</t>
  </si>
  <si>
    <t>NW32</t>
  </si>
  <si>
    <t>Culbert</t>
  </si>
  <si>
    <t>WBD07</t>
  </si>
  <si>
    <t>Murray</t>
  </si>
  <si>
    <t>WBW47</t>
  </si>
  <si>
    <t>Cuffaro</t>
  </si>
  <si>
    <t>WBD08</t>
  </si>
  <si>
    <t>Halal</t>
  </si>
  <si>
    <t>KR26</t>
  </si>
  <si>
    <t>Willis</t>
  </si>
  <si>
    <t>WBW09</t>
  </si>
  <si>
    <t>Chen</t>
  </si>
  <si>
    <t>WBD05</t>
  </si>
  <si>
    <t>Rich</t>
  </si>
  <si>
    <t>WBD11</t>
  </si>
  <si>
    <t>Kramer</t>
  </si>
  <si>
    <t>AD49</t>
  </si>
  <si>
    <t>Mallory</t>
  </si>
  <si>
    <t>KR06</t>
  </si>
  <si>
    <t>Kim</t>
  </si>
  <si>
    <t>NR49</t>
  </si>
  <si>
    <t>Connors</t>
  </si>
  <si>
    <t>WBD49</t>
  </si>
  <si>
    <t>KW58</t>
  </si>
  <si>
    <t>Strong</t>
  </si>
  <si>
    <t>NW04</t>
  </si>
  <si>
    <t>Hinkelman</t>
  </si>
  <si>
    <t>NW15</t>
  </si>
  <si>
    <t>NP40</t>
  </si>
  <si>
    <t>Simpson</t>
  </si>
  <si>
    <t>NP07</t>
  </si>
  <si>
    <t>MacFall</t>
  </si>
  <si>
    <t>AW07</t>
  </si>
  <si>
    <t>Parker</t>
  </si>
  <si>
    <t>AW09</t>
  </si>
  <si>
    <t>Bally</t>
  </si>
  <si>
    <t>ND04</t>
  </si>
  <si>
    <t>Swayne</t>
  </si>
  <si>
    <t>ND25</t>
  </si>
  <si>
    <t>Gorski</t>
  </si>
  <si>
    <t>KR18</t>
  </si>
  <si>
    <t>Hoffman</t>
  </si>
  <si>
    <t>WBP57</t>
  </si>
  <si>
    <t>Steadman</t>
  </si>
  <si>
    <t>WBD65</t>
  </si>
  <si>
    <t>Earnhart</t>
  </si>
  <si>
    <t>WBP16</t>
  </si>
  <si>
    <t>DeVinney</t>
  </si>
  <si>
    <t>WBP45</t>
  </si>
  <si>
    <t>Reagan</t>
  </si>
  <si>
    <t>WBW77</t>
  </si>
  <si>
    <t>Richardson</t>
  </si>
  <si>
    <t>WBR28</t>
  </si>
  <si>
    <r>
      <t xml:space="preserve">Użyj opcji sum częściowych, aby zsumować </t>
    </r>
    <r>
      <rPr>
        <b/>
        <i/>
        <sz val="12"/>
        <color theme="1"/>
        <rFont val="Arial"/>
        <family val="2"/>
        <charset val="238"/>
      </rPr>
      <t>zarobki</t>
    </r>
    <r>
      <rPr>
        <sz val="12"/>
        <color theme="1"/>
        <rFont val="Arial"/>
        <family val="2"/>
        <charset val="238"/>
      </rPr>
      <t xml:space="preserve"> pracowników mieszkających
w poszczególnych </t>
    </r>
    <r>
      <rPr>
        <b/>
        <i/>
        <sz val="12"/>
        <color theme="1"/>
        <rFont val="Arial"/>
        <family val="2"/>
        <charset val="238"/>
      </rPr>
      <t>miastach.</t>
    </r>
    <r>
      <rPr>
        <sz val="12"/>
        <color theme="1"/>
        <rFont val="Arial"/>
        <family val="2"/>
        <charset val="238"/>
      </rPr>
      <t xml:space="preserve"> Dodatkowo oblicz i wyświetl </t>
    </r>
    <r>
      <rPr>
        <b/>
        <i/>
        <sz val="12"/>
        <color theme="1"/>
        <rFont val="Arial"/>
        <family val="2"/>
        <charset val="238"/>
      </rPr>
      <t>liczbę pracowników</t>
    </r>
    <r>
      <rPr>
        <sz val="12"/>
        <color theme="1"/>
        <rFont val="Arial"/>
        <family val="2"/>
        <charset val="238"/>
      </rPr>
      <t xml:space="preserve"> w każdym mieście </t>
    </r>
    <r>
      <rPr>
        <b/>
        <sz val="12"/>
        <color rgb="FFFF0000"/>
        <rFont val="Arial"/>
        <family val="2"/>
        <charset val="238"/>
      </rPr>
      <t>zachowując wszystkie wcześniej wyliczone wartości</t>
    </r>
    <r>
      <rPr>
        <sz val="12"/>
        <color theme="1"/>
        <rFont val="Arial"/>
        <family val="2"/>
        <charset val="238"/>
      </rPr>
      <t>.</t>
    </r>
  </si>
  <si>
    <t>Lp</t>
  </si>
  <si>
    <t>Nazwisko</t>
  </si>
  <si>
    <t>Imię</t>
  </si>
  <si>
    <t>Data Urodzenia</t>
  </si>
  <si>
    <t>Zarobki</t>
  </si>
  <si>
    <t>Miejsce zamieszkania</t>
  </si>
  <si>
    <t>Zawód</t>
  </si>
  <si>
    <t>Bosman</t>
  </si>
  <si>
    <t>Jelenia Góra</t>
  </si>
  <si>
    <t>sekretarka</t>
  </si>
  <si>
    <t>Gates</t>
  </si>
  <si>
    <t>Kraków</t>
  </si>
  <si>
    <t>techniczny</t>
  </si>
  <si>
    <t>Stefan</t>
  </si>
  <si>
    <t>Lublin</t>
  </si>
  <si>
    <t>menadzer</t>
  </si>
  <si>
    <t>Boran</t>
  </si>
  <si>
    <t>porządkowa</t>
  </si>
  <si>
    <t>Stanislaw</t>
  </si>
  <si>
    <t>statystyk</t>
  </si>
  <si>
    <t>Gatek</t>
  </si>
  <si>
    <t>radca</t>
  </si>
  <si>
    <t>Wachock</t>
  </si>
  <si>
    <t>akwizytor</t>
  </si>
  <si>
    <t>Inny</t>
  </si>
  <si>
    <t>Olsztyn</t>
  </si>
  <si>
    <t>grafik</t>
  </si>
  <si>
    <t>Leszno</t>
  </si>
  <si>
    <t>Babiarz</t>
  </si>
  <si>
    <t>Warszawa</t>
  </si>
  <si>
    <t>skladacz</t>
  </si>
  <si>
    <t>Zysk</t>
  </si>
  <si>
    <t>Anatol</t>
  </si>
  <si>
    <t>Holmes</t>
  </si>
  <si>
    <t>Olesnica</t>
  </si>
  <si>
    <t>Barbara</t>
  </si>
  <si>
    <t>Boruta</t>
  </si>
  <si>
    <t>Tomek</t>
  </si>
  <si>
    <t>ochroniarz</t>
  </si>
  <si>
    <t>Sasim</t>
  </si>
  <si>
    <t>Zenon</t>
  </si>
  <si>
    <t>Czernica</t>
  </si>
  <si>
    <t>administracja</t>
  </si>
  <si>
    <t>Chinski</t>
  </si>
  <si>
    <t>ksiegowy</t>
  </si>
  <si>
    <t>Boss</t>
  </si>
  <si>
    <t>Wroclaw</t>
  </si>
  <si>
    <t>Baran</t>
  </si>
  <si>
    <t>Michal</t>
  </si>
  <si>
    <t>Gagatek</t>
  </si>
  <si>
    <t>Bydgoszcz</t>
  </si>
  <si>
    <t>portier</t>
  </si>
  <si>
    <t>Gigant</t>
  </si>
  <si>
    <t>Chrust</t>
  </si>
  <si>
    <t>Grzeskowiak</t>
  </si>
  <si>
    <t>Szymon</t>
  </si>
  <si>
    <t>Busz</t>
  </si>
  <si>
    <t>pakowacz</t>
  </si>
  <si>
    <t>Waz</t>
  </si>
  <si>
    <t>Katowice</t>
  </si>
  <si>
    <t>kierowca</t>
  </si>
  <si>
    <t>Milion</t>
  </si>
  <si>
    <t>Poznan</t>
  </si>
  <si>
    <t>Galazka</t>
  </si>
  <si>
    <t>prezes</t>
  </si>
  <si>
    <t>Gdynia</t>
  </si>
  <si>
    <t>magazynier</t>
  </si>
  <si>
    <t>Kaminski</t>
  </si>
  <si>
    <t>Borowik</t>
  </si>
  <si>
    <t>Ziebice</t>
  </si>
  <si>
    <t>Kulak</t>
  </si>
  <si>
    <t>Jozef</t>
  </si>
  <si>
    <t>porządkowy</t>
  </si>
  <si>
    <t>Kmicic</t>
  </si>
  <si>
    <t>informatyk</t>
  </si>
  <si>
    <t>Abak</t>
  </si>
  <si>
    <t>Karolina</t>
  </si>
  <si>
    <t>Mazurowski</t>
  </si>
  <si>
    <t>Klodzko</t>
  </si>
  <si>
    <t>Rozny</t>
  </si>
  <si>
    <t>Janasik</t>
  </si>
  <si>
    <t>konserwator</t>
  </si>
  <si>
    <t>Grzegorczyk</t>
  </si>
  <si>
    <t>Lysiak</t>
  </si>
  <si>
    <t>Helena</t>
  </si>
  <si>
    <t>ekonomista</t>
  </si>
  <si>
    <t>Kilarski</t>
  </si>
  <si>
    <t>redaktor</t>
  </si>
  <si>
    <t>Ludziejewsk</t>
  </si>
  <si>
    <t>Kamil</t>
  </si>
  <si>
    <t>Kamieniec</t>
  </si>
  <si>
    <t>Lisowski</t>
  </si>
  <si>
    <t>Julian</t>
  </si>
  <si>
    <t>Szumowski</t>
  </si>
  <si>
    <t>adiunkt Liczba</t>
  </si>
  <si>
    <t>asystent Liczba</t>
  </si>
  <si>
    <t>doktorant Liczba</t>
  </si>
  <si>
    <t>prof. Nadzw Liczba</t>
  </si>
  <si>
    <t>profesor Liczba</t>
  </si>
  <si>
    <t>st. Wykładowca Liczba</t>
  </si>
  <si>
    <t>wykładowca Liczba</t>
  </si>
  <si>
    <t>Licznik</t>
  </si>
  <si>
    <t>prof. nadzw. Liczba</t>
  </si>
  <si>
    <t>st. wykładowca Liczba</t>
  </si>
  <si>
    <t>Licznik całkowity</t>
  </si>
  <si>
    <t>Suma końcowa</t>
  </si>
  <si>
    <t>AD Liczba</t>
  </si>
  <si>
    <t>CH Liczba</t>
  </si>
  <si>
    <t>EE Liczba</t>
  </si>
  <si>
    <t>MK Liczba</t>
  </si>
  <si>
    <t>RE Liczba</t>
  </si>
  <si>
    <t>SP Liczba</t>
  </si>
  <si>
    <t>TR Liczba</t>
  </si>
  <si>
    <t>ZA Liczba</t>
  </si>
  <si>
    <t>Pokazy Liczba</t>
  </si>
  <si>
    <t>Rajdy Dorosłych Liczba</t>
  </si>
  <si>
    <t>Rajdy Dziecinne Liczba</t>
  </si>
  <si>
    <t>Rajdy Wodne Liczba</t>
  </si>
  <si>
    <t>Bydgoszcz Suma</t>
  </si>
  <si>
    <t>Czernica Suma</t>
  </si>
  <si>
    <t>Gdynia Suma</t>
  </si>
  <si>
    <t>Jelenia Góra Suma</t>
  </si>
  <si>
    <t>Kamieniec Suma</t>
  </si>
  <si>
    <t>Katowice Suma</t>
  </si>
  <si>
    <t>Klodzko Suma</t>
  </si>
  <si>
    <t>Kraków Suma</t>
  </si>
  <si>
    <t>Leszno Suma</t>
  </si>
  <si>
    <t>Lublin Suma</t>
  </si>
  <si>
    <t>Olesnica Suma</t>
  </si>
  <si>
    <t>Olsztyn Suma</t>
  </si>
  <si>
    <t>Poznan Suma</t>
  </si>
  <si>
    <t>Wachock Suma</t>
  </si>
  <si>
    <t>Warszawa Suma</t>
  </si>
  <si>
    <t>Wroclaw Suma</t>
  </si>
  <si>
    <t>Ziebice Suma</t>
  </si>
  <si>
    <t>Bydgoszcz Liczba</t>
  </si>
  <si>
    <t>Czernica Liczba</t>
  </si>
  <si>
    <t>Gdynia Liczba</t>
  </si>
  <si>
    <t>Jelenia Góra Liczba</t>
  </si>
  <si>
    <t>Kamieniec Liczba</t>
  </si>
  <si>
    <t>Katowice Liczba</t>
  </si>
  <si>
    <t>Klodzko Liczba</t>
  </si>
  <si>
    <t>Kraków Liczba</t>
  </si>
  <si>
    <t>Leszno Liczba</t>
  </si>
  <si>
    <t>Lublin Liczba</t>
  </si>
  <si>
    <t>Olesnica Liczba</t>
  </si>
  <si>
    <t>Olsztyn Liczba</t>
  </si>
  <si>
    <t>Poznan Liczba</t>
  </si>
  <si>
    <t>Wachock Liczba</t>
  </si>
  <si>
    <t>Warszawa Liczba</t>
  </si>
  <si>
    <t>Wroclaw Liczba</t>
  </si>
  <si>
    <t>Ziebice 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</si>
</sst>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#,##0.00\ &quot;zł&quot;;\-#,##0.00\ &quot;zł&quot;"/>
    <numFmt numFmtId="44" formatCode="_-* #,##0.00\ &quot;zł&quot;_-;\-* #,##0.00\ &quot;zł&quot;_-;_-* &quot;-&quot;??\ &quot;zł&quot;_-;_-@_-"/>
    <numFmt numFmtId="164" formatCode="[$-415]d\ mmmm\ yyyy;@"/>
    <numFmt numFmtId="165" formatCode="0.0"/>
    <numFmt numFmtId="166" formatCode="#,##0.00\ &quot;zł&quot;"/>
    <numFmt numFmtId="167" formatCode="[$-F800]dddd\,\ mmmm\ dd\,\ yyyy"/>
  </numFmts>
  <fonts count="18">
    <font>
      <sz val="11"/>
      <color theme="1"/>
      <name val="Calibri"/>
      <family val="2"/>
      <charset val="238"/>
      <scheme val="minor"/>
    </font>
    <font>
      <sz val="11"/>
      <color theme="1"/>
      <name val="Czcionka tekstu podstawowego"/>
      <family val="2"/>
      <charset val="238"/>
    </font>
    <font>
      <sz val="8"/>
      <name val="Arial"/>
      <family val="2"/>
      <charset val="238"/>
    </font>
    <font>
      <sz val="10"/>
      <name val="Arial"/>
      <charset val="238"/>
    </font>
    <font>
      <sz val="10"/>
      <name val="MS Sans Serif"/>
    </font>
    <font>
      <sz val="10"/>
      <name val="MS Sans Serif"/>
      <family val="2"/>
      <charset val="238"/>
    </font>
    <font>
      <b/>
      <sz val="8.5"/>
      <name val="MS Sans Serif"/>
      <family val="2"/>
    </font>
    <font>
      <sz val="8.5"/>
      <name val="MS Sans Serif"/>
      <family val="2"/>
    </font>
    <font>
      <i/>
      <sz val="10"/>
      <color theme="1"/>
      <name val="Arial CE"/>
      <charset val="238"/>
    </font>
    <font>
      <sz val="10"/>
      <name val="Arial CE"/>
      <charset val="238"/>
    </font>
    <font>
      <sz val="11"/>
      <color theme="1"/>
      <name val="Tahoma"/>
      <family val="2"/>
      <charset val="238"/>
    </font>
    <font>
      <sz val="12"/>
      <color theme="1"/>
      <name val="Arial"/>
      <family val="2"/>
      <charset val="238"/>
    </font>
    <font>
      <b/>
      <i/>
      <sz val="12"/>
      <color theme="1"/>
      <name val="Arial"/>
      <family val="2"/>
      <charset val="238"/>
    </font>
    <font>
      <b/>
      <sz val="12"/>
      <color rgb="FFFF0000"/>
      <name val="Arial"/>
      <family val="2"/>
      <charset val="238"/>
    </font>
    <font>
      <b/>
      <sz val="8"/>
      <name val="Arial"/>
      <family val="2"/>
      <charset val="238"/>
    </font>
    <font>
      <b/>
      <sz val="10"/>
      <name val="MS Sans Serif"/>
    </font>
    <font>
      <b/>
      <sz val="10"/>
      <name val="Arial CE"/>
      <charset val="238"/>
    </font>
    <font>
      <b/>
      <sz val="11"/>
      <color theme="1"/>
      <name val="Czcionka tekstu podstawowego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</cellStyleXfs>
  <cellXfs count="60">
    <xf numFmtId="0" fontId="0" fillId="0" borderId="0" xfId="0"/>
    <xf numFmtId="164" fontId="2" fillId="0" borderId="0" xfId="2" applyNumberFormat="1" applyFont="1" applyAlignment="1">
      <alignment horizontal="center" vertical="center" wrapText="1"/>
    </xf>
    <xf numFmtId="0" fontId="2" fillId="0" borderId="0" xfId="2" applyFont="1" applyAlignment="1">
      <alignment horizontal="center"/>
    </xf>
    <xf numFmtId="49" fontId="2" fillId="0" borderId="0" xfId="2" applyNumberFormat="1" applyFont="1" applyAlignment="1">
      <alignment horizontal="center"/>
    </xf>
    <xf numFmtId="44" fontId="2" fillId="0" borderId="0" xfId="1" applyFont="1" applyAlignment="1">
      <alignment horizontal="center"/>
    </xf>
    <xf numFmtId="0" fontId="2" fillId="0" borderId="0" xfId="2" applyFont="1"/>
    <xf numFmtId="14" fontId="2" fillId="0" borderId="0" xfId="2" applyNumberFormat="1" applyFont="1"/>
    <xf numFmtId="1" fontId="2" fillId="0" borderId="0" xfId="2" applyNumberFormat="1" applyFont="1"/>
    <xf numFmtId="44" fontId="2" fillId="0" borderId="0" xfId="3" applyFont="1"/>
    <xf numFmtId="44" fontId="2" fillId="0" borderId="0" xfId="2" applyNumberFormat="1" applyFont="1"/>
    <xf numFmtId="164" fontId="2" fillId="0" borderId="0" xfId="2" applyNumberFormat="1" applyFont="1" applyAlignment="1">
      <alignment horizontal="left"/>
    </xf>
    <xf numFmtId="49" fontId="2" fillId="0" borderId="0" xfId="2" applyNumberFormat="1" applyFont="1"/>
    <xf numFmtId="0" fontId="4" fillId="0" borderId="0" xfId="4"/>
    <xf numFmtId="0" fontId="4" fillId="0" borderId="0" xfId="4" applyAlignment="1">
      <alignment vertical="center"/>
    </xf>
    <xf numFmtId="0" fontId="6" fillId="0" borderId="0" xfId="4" quotePrefix="1" applyFont="1" applyAlignment="1">
      <alignment horizontal="center" vertical="center" wrapText="1" shrinkToFit="1"/>
    </xf>
    <xf numFmtId="0" fontId="6" fillId="0" borderId="0" xfId="4" applyFont="1" applyAlignment="1">
      <alignment horizontal="center" vertical="center" wrapText="1" shrinkToFit="1"/>
    </xf>
    <xf numFmtId="0" fontId="4" fillId="0" borderId="0" xfId="4" quotePrefix="1"/>
    <xf numFmtId="14" fontId="4" fillId="0" borderId="0" xfId="4" applyNumberFormat="1"/>
    <xf numFmtId="7" fontId="4" fillId="0" borderId="0" xfId="4" applyNumberFormat="1"/>
    <xf numFmtId="7" fontId="4" fillId="0" borderId="0" xfId="4" quotePrefix="1" applyNumberFormat="1"/>
    <xf numFmtId="0" fontId="7" fillId="0" borderId="0" xfId="4" applyFont="1"/>
    <xf numFmtId="0" fontId="5" fillId="0" borderId="0" xfId="4" applyFont="1"/>
    <xf numFmtId="0" fontId="8" fillId="2" borderId="1" xfId="2" applyFont="1" applyFill="1" applyBorder="1" applyAlignment="1">
      <alignment horizontal="center" vertical="center" wrapText="1"/>
    </xf>
    <xf numFmtId="165" fontId="8" fillId="2" borderId="1" xfId="2" applyNumberFormat="1" applyFont="1" applyFill="1" applyBorder="1" applyAlignment="1">
      <alignment horizontal="center" vertical="center" wrapText="1"/>
    </xf>
    <xf numFmtId="0" fontId="1" fillId="0" borderId="0" xfId="2"/>
    <xf numFmtId="165" fontId="8" fillId="2" borderId="0" xfId="2" applyNumberFormat="1" applyFont="1" applyFill="1" applyAlignment="1">
      <alignment horizontal="center" vertical="center" wrapText="1"/>
    </xf>
    <xf numFmtId="0" fontId="9" fillId="0" borderId="1" xfId="2" applyFont="1" applyBorder="1"/>
    <xf numFmtId="15" fontId="9" fillId="0" borderId="1" xfId="2" applyNumberFormat="1" applyFont="1" applyBorder="1"/>
    <xf numFmtId="165" fontId="9" fillId="0" borderId="1" xfId="2" applyNumberFormat="1" applyFont="1" applyBorder="1"/>
    <xf numFmtId="166" fontId="9" fillId="0" borderId="1" xfId="2" applyNumberFormat="1" applyFont="1" applyBorder="1"/>
    <xf numFmtId="0" fontId="1" fillId="3" borderId="1" xfId="2" applyFill="1" applyBorder="1" applyAlignment="1">
      <alignment horizontal="left"/>
    </xf>
    <xf numFmtId="0" fontId="1" fillId="3" borderId="1" xfId="2" applyFill="1" applyBorder="1" applyAlignment="1">
      <alignment horizontal="right"/>
    </xf>
    <xf numFmtId="0" fontId="10" fillId="3" borderId="1" xfId="2" applyFont="1" applyFill="1" applyBorder="1" applyAlignment="1">
      <alignment horizontal="left"/>
    </xf>
    <xf numFmtId="0" fontId="1" fillId="0" borderId="0" xfId="2" applyAlignment="1">
      <alignment vertical="center"/>
    </xf>
    <xf numFmtId="0" fontId="1" fillId="2" borderId="2" xfId="2" applyFill="1" applyBorder="1" applyAlignment="1">
      <alignment horizontal="left"/>
    </xf>
    <xf numFmtId="0" fontId="1" fillId="0" borderId="2" xfId="2" applyBorder="1"/>
    <xf numFmtId="0" fontId="1" fillId="0" borderId="2" xfId="2" applyBorder="1" applyAlignment="1">
      <alignment horizontal="left"/>
    </xf>
    <xf numFmtId="167" fontId="1" fillId="0" borderId="2" xfId="2" applyNumberFormat="1" applyBorder="1" applyAlignment="1">
      <alignment horizontal="left" vertical="center"/>
    </xf>
    <xf numFmtId="44" fontId="1" fillId="0" borderId="2" xfId="2" applyNumberFormat="1" applyBorder="1" applyAlignment="1">
      <alignment horizontal="left"/>
    </xf>
    <xf numFmtId="0" fontId="1" fillId="3" borderId="1" xfId="2" applyFill="1" applyBorder="1" applyAlignment="1">
      <alignment horizontal="left"/>
    </xf>
    <xf numFmtId="0" fontId="11" fillId="0" borderId="0" xfId="2" applyFont="1" applyAlignment="1">
      <alignment horizontal="center" vertical="center" wrapText="1"/>
    </xf>
    <xf numFmtId="0" fontId="14" fillId="0" borderId="0" xfId="2" applyFont="1"/>
    <xf numFmtId="164" fontId="14" fillId="0" borderId="0" xfId="2" applyNumberFormat="1" applyFont="1"/>
    <xf numFmtId="0" fontId="15" fillId="0" borderId="0" xfId="4" quotePrefix="1" applyFont="1"/>
    <xf numFmtId="0" fontId="4" fillId="0" borderId="0" xfId="4" applyNumberFormat="1"/>
    <xf numFmtId="0" fontId="9" fillId="0" borderId="0" xfId="2" applyFont="1" applyBorder="1"/>
    <xf numFmtId="15" fontId="9" fillId="0" borderId="0" xfId="2" applyNumberFormat="1" applyFont="1" applyBorder="1"/>
    <xf numFmtId="165" fontId="9" fillId="0" borderId="0" xfId="2" applyNumberFormat="1" applyFont="1" applyBorder="1"/>
    <xf numFmtId="166" fontId="9" fillId="0" borderId="0" xfId="2" applyNumberFormat="1" applyFont="1" applyBorder="1"/>
    <xf numFmtId="0" fontId="16" fillId="0" borderId="1" xfId="2" applyFont="1" applyBorder="1"/>
    <xf numFmtId="0" fontId="16" fillId="0" borderId="0" xfId="2" applyFont="1" applyBorder="1"/>
    <xf numFmtId="0" fontId="17" fillId="0" borderId="2" xfId="2" applyFont="1" applyBorder="1" applyAlignment="1">
      <alignment horizontal="left"/>
    </xf>
    <xf numFmtId="0" fontId="1" fillId="0" borderId="0" xfId="2" applyBorder="1"/>
    <xf numFmtId="0" fontId="1" fillId="0" borderId="0" xfId="2" applyBorder="1" applyAlignment="1">
      <alignment horizontal="left"/>
    </xf>
    <xf numFmtId="167" fontId="1" fillId="0" borderId="0" xfId="2" applyNumberFormat="1" applyBorder="1" applyAlignment="1">
      <alignment horizontal="left" vertical="center"/>
    </xf>
    <xf numFmtId="44" fontId="1" fillId="0" borderId="0" xfId="2" applyNumberFormat="1" applyBorder="1" applyAlignment="1">
      <alignment horizontal="left"/>
    </xf>
    <xf numFmtId="0" fontId="17" fillId="0" borderId="0" xfId="2" applyFont="1" applyBorder="1" applyAlignment="1">
      <alignment horizontal="left"/>
    </xf>
    <xf numFmtId="0" fontId="17" fillId="0" borderId="2" xfId="2" applyNumberFormat="1" applyFont="1" applyBorder="1" applyAlignment="1">
      <alignment horizontal="left"/>
    </xf>
    <xf numFmtId="44" fontId="17" fillId="0" borderId="2" xfId="2" applyNumberFormat="1" applyFont="1" applyBorder="1" applyAlignment="1">
      <alignment horizontal="left"/>
    </xf>
    <xf numFmtId="44" fontId="17" fillId="0" borderId="0" xfId="2" applyNumberFormat="1" applyFont="1" applyBorder="1" applyAlignment="1">
      <alignment horizontal="left"/>
    </xf>
  </cellXfs>
  <cellStyles count="5">
    <cellStyle name="Normalny" xfId="0" builtinId="0"/>
    <cellStyle name="Normalny 5" xfId="2"/>
    <cellStyle name="Normalny_PRACOWNICY" xfId="4"/>
    <cellStyle name="Walutowy" xfId="1" builtinId="4"/>
    <cellStyle name="Walutowy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1981200</xdr:colOff>
      <xdr:row>1</xdr:row>
      <xdr:rowOff>76200</xdr:rowOff>
    </xdr:from>
    <xdr:to>
      <xdr:col>9</xdr:col>
      <xdr:colOff>3609975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198A5B-A124-DB0E-55CB-99BB42454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904875"/>
          <a:ext cx="1628775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"/>
  <sheetViews>
    <sheetView topLeftCell="A31" workbookViewId="0">
      <selection sqref="A1:H83"/>
    </sheetView>
  </sheetViews>
  <sheetFormatPr defaultColWidth="8.85546875" defaultRowHeight="12.75" outlineLevelRow="2"/>
  <cols>
    <col min="1" max="1" width="11.28515625" style="12" customWidth="1"/>
    <col min="2" max="2" width="11.7109375" style="12" bestFit="1" customWidth="1"/>
    <col min="3" max="3" width="9.28515625" style="12" bestFit="1" customWidth="1"/>
    <col min="4" max="4" width="8.28515625" style="12" bestFit="1" customWidth="1"/>
    <col min="5" max="5" width="10.28515625" style="12" bestFit="1" customWidth="1"/>
    <col min="6" max="6" width="8" style="12" bestFit="1" customWidth="1"/>
    <col min="7" max="7" width="9.7109375" style="12" bestFit="1" customWidth="1"/>
    <col min="8" max="8" width="13.28515625" style="12" bestFit="1" customWidth="1"/>
    <col min="9" max="9" width="13.5703125" style="12" customWidth="1"/>
    <col min="10" max="256" width="8.85546875" style="12"/>
    <col min="257" max="257" width="11.28515625" style="12" customWidth="1"/>
    <col min="258" max="258" width="11.7109375" style="12" bestFit="1" customWidth="1"/>
    <col min="259" max="259" width="9.28515625" style="12" bestFit="1" customWidth="1"/>
    <col min="260" max="260" width="8.28515625" style="12" bestFit="1" customWidth="1"/>
    <col min="261" max="261" width="10.28515625" style="12" bestFit="1" customWidth="1"/>
    <col min="262" max="262" width="8" style="12" bestFit="1" customWidth="1"/>
    <col min="263" max="263" width="9.7109375" style="12" bestFit="1" customWidth="1"/>
    <col min="264" max="264" width="13.28515625" style="12" bestFit="1" customWidth="1"/>
    <col min="265" max="265" width="13.5703125" style="12" customWidth="1"/>
    <col min="266" max="512" width="8.85546875" style="12"/>
    <col min="513" max="513" width="11.28515625" style="12" customWidth="1"/>
    <col min="514" max="514" width="11.7109375" style="12" bestFit="1" customWidth="1"/>
    <col min="515" max="515" width="9.28515625" style="12" bestFit="1" customWidth="1"/>
    <col min="516" max="516" width="8.28515625" style="12" bestFit="1" customWidth="1"/>
    <col min="517" max="517" width="10.28515625" style="12" bestFit="1" customWidth="1"/>
    <col min="518" max="518" width="8" style="12" bestFit="1" customWidth="1"/>
    <col min="519" max="519" width="9.7109375" style="12" bestFit="1" customWidth="1"/>
    <col min="520" max="520" width="13.28515625" style="12" bestFit="1" customWidth="1"/>
    <col min="521" max="521" width="13.5703125" style="12" customWidth="1"/>
    <col min="522" max="768" width="8.85546875" style="12"/>
    <col min="769" max="769" width="11.28515625" style="12" customWidth="1"/>
    <col min="770" max="770" width="11.7109375" style="12" bestFit="1" customWidth="1"/>
    <col min="771" max="771" width="9.28515625" style="12" bestFit="1" customWidth="1"/>
    <col min="772" max="772" width="8.28515625" style="12" bestFit="1" customWidth="1"/>
    <col min="773" max="773" width="10.28515625" style="12" bestFit="1" customWidth="1"/>
    <col min="774" max="774" width="8" style="12" bestFit="1" customWidth="1"/>
    <col min="775" max="775" width="9.7109375" style="12" bestFit="1" customWidth="1"/>
    <col min="776" max="776" width="13.28515625" style="12" bestFit="1" customWidth="1"/>
    <col min="777" max="777" width="13.5703125" style="12" customWidth="1"/>
    <col min="778" max="1024" width="8.85546875" style="12"/>
    <col min="1025" max="1025" width="11.28515625" style="12" customWidth="1"/>
    <col min="1026" max="1026" width="11.7109375" style="12" bestFit="1" customWidth="1"/>
    <col min="1027" max="1027" width="9.28515625" style="12" bestFit="1" customWidth="1"/>
    <col min="1028" max="1028" width="8.28515625" style="12" bestFit="1" customWidth="1"/>
    <col min="1029" max="1029" width="10.28515625" style="12" bestFit="1" customWidth="1"/>
    <col min="1030" max="1030" width="8" style="12" bestFit="1" customWidth="1"/>
    <col min="1031" max="1031" width="9.7109375" style="12" bestFit="1" customWidth="1"/>
    <col min="1032" max="1032" width="13.28515625" style="12" bestFit="1" customWidth="1"/>
    <col min="1033" max="1033" width="13.5703125" style="12" customWidth="1"/>
    <col min="1034" max="1280" width="8.85546875" style="12"/>
    <col min="1281" max="1281" width="11.28515625" style="12" customWidth="1"/>
    <col min="1282" max="1282" width="11.7109375" style="12" bestFit="1" customWidth="1"/>
    <col min="1283" max="1283" width="9.28515625" style="12" bestFit="1" customWidth="1"/>
    <col min="1284" max="1284" width="8.28515625" style="12" bestFit="1" customWidth="1"/>
    <col min="1285" max="1285" width="10.28515625" style="12" bestFit="1" customWidth="1"/>
    <col min="1286" max="1286" width="8" style="12" bestFit="1" customWidth="1"/>
    <col min="1287" max="1287" width="9.7109375" style="12" bestFit="1" customWidth="1"/>
    <col min="1288" max="1288" width="13.28515625" style="12" bestFit="1" customWidth="1"/>
    <col min="1289" max="1289" width="13.5703125" style="12" customWidth="1"/>
    <col min="1290" max="1536" width="8.85546875" style="12"/>
    <col min="1537" max="1537" width="11.28515625" style="12" customWidth="1"/>
    <col min="1538" max="1538" width="11.7109375" style="12" bestFit="1" customWidth="1"/>
    <col min="1539" max="1539" width="9.28515625" style="12" bestFit="1" customWidth="1"/>
    <col min="1540" max="1540" width="8.28515625" style="12" bestFit="1" customWidth="1"/>
    <col min="1541" max="1541" width="10.28515625" style="12" bestFit="1" customWidth="1"/>
    <col min="1542" max="1542" width="8" style="12" bestFit="1" customWidth="1"/>
    <col min="1543" max="1543" width="9.7109375" style="12" bestFit="1" customWidth="1"/>
    <col min="1544" max="1544" width="13.28515625" style="12" bestFit="1" customWidth="1"/>
    <col min="1545" max="1545" width="13.5703125" style="12" customWidth="1"/>
    <col min="1546" max="1792" width="8.85546875" style="12"/>
    <col min="1793" max="1793" width="11.28515625" style="12" customWidth="1"/>
    <col min="1794" max="1794" width="11.7109375" style="12" bestFit="1" customWidth="1"/>
    <col min="1795" max="1795" width="9.28515625" style="12" bestFit="1" customWidth="1"/>
    <col min="1796" max="1796" width="8.28515625" style="12" bestFit="1" customWidth="1"/>
    <col min="1797" max="1797" width="10.28515625" style="12" bestFit="1" customWidth="1"/>
    <col min="1798" max="1798" width="8" style="12" bestFit="1" customWidth="1"/>
    <col min="1799" max="1799" width="9.7109375" style="12" bestFit="1" customWidth="1"/>
    <col min="1800" max="1800" width="13.28515625" style="12" bestFit="1" customWidth="1"/>
    <col min="1801" max="1801" width="13.5703125" style="12" customWidth="1"/>
    <col min="1802" max="2048" width="8.85546875" style="12"/>
    <col min="2049" max="2049" width="11.28515625" style="12" customWidth="1"/>
    <col min="2050" max="2050" width="11.7109375" style="12" bestFit="1" customWidth="1"/>
    <col min="2051" max="2051" width="9.28515625" style="12" bestFit="1" customWidth="1"/>
    <col min="2052" max="2052" width="8.28515625" style="12" bestFit="1" customWidth="1"/>
    <col min="2053" max="2053" width="10.28515625" style="12" bestFit="1" customWidth="1"/>
    <col min="2054" max="2054" width="8" style="12" bestFit="1" customWidth="1"/>
    <col min="2055" max="2055" width="9.7109375" style="12" bestFit="1" customWidth="1"/>
    <col min="2056" max="2056" width="13.28515625" style="12" bestFit="1" customWidth="1"/>
    <col min="2057" max="2057" width="13.5703125" style="12" customWidth="1"/>
    <col min="2058" max="2304" width="8.85546875" style="12"/>
    <col min="2305" max="2305" width="11.28515625" style="12" customWidth="1"/>
    <col min="2306" max="2306" width="11.7109375" style="12" bestFit="1" customWidth="1"/>
    <col min="2307" max="2307" width="9.28515625" style="12" bestFit="1" customWidth="1"/>
    <col min="2308" max="2308" width="8.28515625" style="12" bestFit="1" customWidth="1"/>
    <col min="2309" max="2309" width="10.28515625" style="12" bestFit="1" customWidth="1"/>
    <col min="2310" max="2310" width="8" style="12" bestFit="1" customWidth="1"/>
    <col min="2311" max="2311" width="9.7109375" style="12" bestFit="1" customWidth="1"/>
    <col min="2312" max="2312" width="13.28515625" style="12" bestFit="1" customWidth="1"/>
    <col min="2313" max="2313" width="13.5703125" style="12" customWidth="1"/>
    <col min="2314" max="2560" width="8.85546875" style="12"/>
    <col min="2561" max="2561" width="11.28515625" style="12" customWidth="1"/>
    <col min="2562" max="2562" width="11.7109375" style="12" bestFit="1" customWidth="1"/>
    <col min="2563" max="2563" width="9.28515625" style="12" bestFit="1" customWidth="1"/>
    <col min="2564" max="2564" width="8.28515625" style="12" bestFit="1" customWidth="1"/>
    <col min="2565" max="2565" width="10.28515625" style="12" bestFit="1" customWidth="1"/>
    <col min="2566" max="2566" width="8" style="12" bestFit="1" customWidth="1"/>
    <col min="2567" max="2567" width="9.7109375" style="12" bestFit="1" customWidth="1"/>
    <col min="2568" max="2568" width="13.28515625" style="12" bestFit="1" customWidth="1"/>
    <col min="2569" max="2569" width="13.5703125" style="12" customWidth="1"/>
    <col min="2570" max="2816" width="8.85546875" style="12"/>
    <col min="2817" max="2817" width="11.28515625" style="12" customWidth="1"/>
    <col min="2818" max="2818" width="11.7109375" style="12" bestFit="1" customWidth="1"/>
    <col min="2819" max="2819" width="9.28515625" style="12" bestFit="1" customWidth="1"/>
    <col min="2820" max="2820" width="8.28515625" style="12" bestFit="1" customWidth="1"/>
    <col min="2821" max="2821" width="10.28515625" style="12" bestFit="1" customWidth="1"/>
    <col min="2822" max="2822" width="8" style="12" bestFit="1" customWidth="1"/>
    <col min="2823" max="2823" width="9.7109375" style="12" bestFit="1" customWidth="1"/>
    <col min="2824" max="2824" width="13.28515625" style="12" bestFit="1" customWidth="1"/>
    <col min="2825" max="2825" width="13.5703125" style="12" customWidth="1"/>
    <col min="2826" max="3072" width="8.85546875" style="12"/>
    <col min="3073" max="3073" width="11.28515625" style="12" customWidth="1"/>
    <col min="3074" max="3074" width="11.7109375" style="12" bestFit="1" customWidth="1"/>
    <col min="3075" max="3075" width="9.28515625" style="12" bestFit="1" customWidth="1"/>
    <col min="3076" max="3076" width="8.28515625" style="12" bestFit="1" customWidth="1"/>
    <col min="3077" max="3077" width="10.28515625" style="12" bestFit="1" customWidth="1"/>
    <col min="3078" max="3078" width="8" style="12" bestFit="1" customWidth="1"/>
    <col min="3079" max="3079" width="9.7109375" style="12" bestFit="1" customWidth="1"/>
    <col min="3080" max="3080" width="13.28515625" style="12" bestFit="1" customWidth="1"/>
    <col min="3081" max="3081" width="13.5703125" style="12" customWidth="1"/>
    <col min="3082" max="3328" width="8.85546875" style="12"/>
    <col min="3329" max="3329" width="11.28515625" style="12" customWidth="1"/>
    <col min="3330" max="3330" width="11.7109375" style="12" bestFit="1" customWidth="1"/>
    <col min="3331" max="3331" width="9.28515625" style="12" bestFit="1" customWidth="1"/>
    <col min="3332" max="3332" width="8.28515625" style="12" bestFit="1" customWidth="1"/>
    <col min="3333" max="3333" width="10.28515625" style="12" bestFit="1" customWidth="1"/>
    <col min="3334" max="3334" width="8" style="12" bestFit="1" customWidth="1"/>
    <col min="3335" max="3335" width="9.7109375" style="12" bestFit="1" customWidth="1"/>
    <col min="3336" max="3336" width="13.28515625" style="12" bestFit="1" customWidth="1"/>
    <col min="3337" max="3337" width="13.5703125" style="12" customWidth="1"/>
    <col min="3338" max="3584" width="8.85546875" style="12"/>
    <col min="3585" max="3585" width="11.28515625" style="12" customWidth="1"/>
    <col min="3586" max="3586" width="11.7109375" style="12" bestFit="1" customWidth="1"/>
    <col min="3587" max="3587" width="9.28515625" style="12" bestFit="1" customWidth="1"/>
    <col min="3588" max="3588" width="8.28515625" style="12" bestFit="1" customWidth="1"/>
    <col min="3589" max="3589" width="10.28515625" style="12" bestFit="1" customWidth="1"/>
    <col min="3590" max="3590" width="8" style="12" bestFit="1" customWidth="1"/>
    <col min="3591" max="3591" width="9.7109375" style="12" bestFit="1" customWidth="1"/>
    <col min="3592" max="3592" width="13.28515625" style="12" bestFit="1" customWidth="1"/>
    <col min="3593" max="3593" width="13.5703125" style="12" customWidth="1"/>
    <col min="3594" max="3840" width="8.85546875" style="12"/>
    <col min="3841" max="3841" width="11.28515625" style="12" customWidth="1"/>
    <col min="3842" max="3842" width="11.7109375" style="12" bestFit="1" customWidth="1"/>
    <col min="3843" max="3843" width="9.28515625" style="12" bestFit="1" customWidth="1"/>
    <col min="3844" max="3844" width="8.28515625" style="12" bestFit="1" customWidth="1"/>
    <col min="3845" max="3845" width="10.28515625" style="12" bestFit="1" customWidth="1"/>
    <col min="3846" max="3846" width="8" style="12" bestFit="1" customWidth="1"/>
    <col min="3847" max="3847" width="9.7109375" style="12" bestFit="1" customWidth="1"/>
    <col min="3848" max="3848" width="13.28515625" style="12" bestFit="1" customWidth="1"/>
    <col min="3849" max="3849" width="13.5703125" style="12" customWidth="1"/>
    <col min="3850" max="4096" width="8.85546875" style="12"/>
    <col min="4097" max="4097" width="11.28515625" style="12" customWidth="1"/>
    <col min="4098" max="4098" width="11.7109375" style="12" bestFit="1" customWidth="1"/>
    <col min="4099" max="4099" width="9.28515625" style="12" bestFit="1" customWidth="1"/>
    <col min="4100" max="4100" width="8.28515625" style="12" bestFit="1" customWidth="1"/>
    <col min="4101" max="4101" width="10.28515625" style="12" bestFit="1" customWidth="1"/>
    <col min="4102" max="4102" width="8" style="12" bestFit="1" customWidth="1"/>
    <col min="4103" max="4103" width="9.7109375" style="12" bestFit="1" customWidth="1"/>
    <col min="4104" max="4104" width="13.28515625" style="12" bestFit="1" customWidth="1"/>
    <col min="4105" max="4105" width="13.5703125" style="12" customWidth="1"/>
    <col min="4106" max="4352" width="8.85546875" style="12"/>
    <col min="4353" max="4353" width="11.28515625" style="12" customWidth="1"/>
    <col min="4354" max="4354" width="11.7109375" style="12" bestFit="1" customWidth="1"/>
    <col min="4355" max="4355" width="9.28515625" style="12" bestFit="1" customWidth="1"/>
    <col min="4356" max="4356" width="8.28515625" style="12" bestFit="1" customWidth="1"/>
    <col min="4357" max="4357" width="10.28515625" style="12" bestFit="1" customWidth="1"/>
    <col min="4358" max="4358" width="8" style="12" bestFit="1" customWidth="1"/>
    <col min="4359" max="4359" width="9.7109375" style="12" bestFit="1" customWidth="1"/>
    <col min="4360" max="4360" width="13.28515625" style="12" bestFit="1" customWidth="1"/>
    <col min="4361" max="4361" width="13.5703125" style="12" customWidth="1"/>
    <col min="4362" max="4608" width="8.85546875" style="12"/>
    <col min="4609" max="4609" width="11.28515625" style="12" customWidth="1"/>
    <col min="4610" max="4610" width="11.7109375" style="12" bestFit="1" customWidth="1"/>
    <col min="4611" max="4611" width="9.28515625" style="12" bestFit="1" customWidth="1"/>
    <col min="4612" max="4612" width="8.28515625" style="12" bestFit="1" customWidth="1"/>
    <col min="4613" max="4613" width="10.28515625" style="12" bestFit="1" customWidth="1"/>
    <col min="4614" max="4614" width="8" style="12" bestFit="1" customWidth="1"/>
    <col min="4615" max="4615" width="9.7109375" style="12" bestFit="1" customWidth="1"/>
    <col min="4616" max="4616" width="13.28515625" style="12" bestFit="1" customWidth="1"/>
    <col min="4617" max="4617" width="13.5703125" style="12" customWidth="1"/>
    <col min="4618" max="4864" width="8.85546875" style="12"/>
    <col min="4865" max="4865" width="11.28515625" style="12" customWidth="1"/>
    <col min="4866" max="4866" width="11.7109375" style="12" bestFit="1" customWidth="1"/>
    <col min="4867" max="4867" width="9.28515625" style="12" bestFit="1" customWidth="1"/>
    <col min="4868" max="4868" width="8.28515625" style="12" bestFit="1" customWidth="1"/>
    <col min="4869" max="4869" width="10.28515625" style="12" bestFit="1" customWidth="1"/>
    <col min="4870" max="4870" width="8" style="12" bestFit="1" customWidth="1"/>
    <col min="4871" max="4871" width="9.7109375" style="12" bestFit="1" customWidth="1"/>
    <col min="4872" max="4872" width="13.28515625" style="12" bestFit="1" customWidth="1"/>
    <col min="4873" max="4873" width="13.5703125" style="12" customWidth="1"/>
    <col min="4874" max="5120" width="8.85546875" style="12"/>
    <col min="5121" max="5121" width="11.28515625" style="12" customWidth="1"/>
    <col min="5122" max="5122" width="11.7109375" style="12" bestFit="1" customWidth="1"/>
    <col min="5123" max="5123" width="9.28515625" style="12" bestFit="1" customWidth="1"/>
    <col min="5124" max="5124" width="8.28515625" style="12" bestFit="1" customWidth="1"/>
    <col min="5125" max="5125" width="10.28515625" style="12" bestFit="1" customWidth="1"/>
    <col min="5126" max="5126" width="8" style="12" bestFit="1" customWidth="1"/>
    <col min="5127" max="5127" width="9.7109375" style="12" bestFit="1" customWidth="1"/>
    <col min="5128" max="5128" width="13.28515625" style="12" bestFit="1" customWidth="1"/>
    <col min="5129" max="5129" width="13.5703125" style="12" customWidth="1"/>
    <col min="5130" max="5376" width="8.85546875" style="12"/>
    <col min="5377" max="5377" width="11.28515625" style="12" customWidth="1"/>
    <col min="5378" max="5378" width="11.7109375" style="12" bestFit="1" customWidth="1"/>
    <col min="5379" max="5379" width="9.28515625" style="12" bestFit="1" customWidth="1"/>
    <col min="5380" max="5380" width="8.28515625" style="12" bestFit="1" customWidth="1"/>
    <col min="5381" max="5381" width="10.28515625" style="12" bestFit="1" customWidth="1"/>
    <col min="5382" max="5382" width="8" style="12" bestFit="1" customWidth="1"/>
    <col min="5383" max="5383" width="9.7109375" style="12" bestFit="1" customWidth="1"/>
    <col min="5384" max="5384" width="13.28515625" style="12" bestFit="1" customWidth="1"/>
    <col min="5385" max="5385" width="13.5703125" style="12" customWidth="1"/>
    <col min="5386" max="5632" width="8.85546875" style="12"/>
    <col min="5633" max="5633" width="11.28515625" style="12" customWidth="1"/>
    <col min="5634" max="5634" width="11.7109375" style="12" bestFit="1" customWidth="1"/>
    <col min="5635" max="5635" width="9.28515625" style="12" bestFit="1" customWidth="1"/>
    <col min="5636" max="5636" width="8.28515625" style="12" bestFit="1" customWidth="1"/>
    <col min="5637" max="5637" width="10.28515625" style="12" bestFit="1" customWidth="1"/>
    <col min="5638" max="5638" width="8" style="12" bestFit="1" customWidth="1"/>
    <col min="5639" max="5639" width="9.7109375" style="12" bestFit="1" customWidth="1"/>
    <col min="5640" max="5640" width="13.28515625" style="12" bestFit="1" customWidth="1"/>
    <col min="5641" max="5641" width="13.5703125" style="12" customWidth="1"/>
    <col min="5642" max="5888" width="8.85546875" style="12"/>
    <col min="5889" max="5889" width="11.28515625" style="12" customWidth="1"/>
    <col min="5890" max="5890" width="11.7109375" style="12" bestFit="1" customWidth="1"/>
    <col min="5891" max="5891" width="9.28515625" style="12" bestFit="1" customWidth="1"/>
    <col min="5892" max="5892" width="8.28515625" style="12" bestFit="1" customWidth="1"/>
    <col min="5893" max="5893" width="10.28515625" style="12" bestFit="1" customWidth="1"/>
    <col min="5894" max="5894" width="8" style="12" bestFit="1" customWidth="1"/>
    <col min="5895" max="5895" width="9.7109375" style="12" bestFit="1" customWidth="1"/>
    <col min="5896" max="5896" width="13.28515625" style="12" bestFit="1" customWidth="1"/>
    <col min="5897" max="5897" width="13.5703125" style="12" customWidth="1"/>
    <col min="5898" max="6144" width="8.85546875" style="12"/>
    <col min="6145" max="6145" width="11.28515625" style="12" customWidth="1"/>
    <col min="6146" max="6146" width="11.7109375" style="12" bestFit="1" customWidth="1"/>
    <col min="6147" max="6147" width="9.28515625" style="12" bestFit="1" customWidth="1"/>
    <col min="6148" max="6148" width="8.28515625" style="12" bestFit="1" customWidth="1"/>
    <col min="6149" max="6149" width="10.28515625" style="12" bestFit="1" customWidth="1"/>
    <col min="6150" max="6150" width="8" style="12" bestFit="1" customWidth="1"/>
    <col min="6151" max="6151" width="9.7109375" style="12" bestFit="1" customWidth="1"/>
    <col min="6152" max="6152" width="13.28515625" style="12" bestFit="1" customWidth="1"/>
    <col min="6153" max="6153" width="13.5703125" style="12" customWidth="1"/>
    <col min="6154" max="6400" width="8.85546875" style="12"/>
    <col min="6401" max="6401" width="11.28515625" style="12" customWidth="1"/>
    <col min="6402" max="6402" width="11.7109375" style="12" bestFit="1" customWidth="1"/>
    <col min="6403" max="6403" width="9.28515625" style="12" bestFit="1" customWidth="1"/>
    <col min="6404" max="6404" width="8.28515625" style="12" bestFit="1" customWidth="1"/>
    <col min="6405" max="6405" width="10.28515625" style="12" bestFit="1" customWidth="1"/>
    <col min="6406" max="6406" width="8" style="12" bestFit="1" customWidth="1"/>
    <col min="6407" max="6407" width="9.7109375" style="12" bestFit="1" customWidth="1"/>
    <col min="6408" max="6408" width="13.28515625" style="12" bestFit="1" customWidth="1"/>
    <col min="6409" max="6409" width="13.5703125" style="12" customWidth="1"/>
    <col min="6410" max="6656" width="8.85546875" style="12"/>
    <col min="6657" max="6657" width="11.28515625" style="12" customWidth="1"/>
    <col min="6658" max="6658" width="11.7109375" style="12" bestFit="1" customWidth="1"/>
    <col min="6659" max="6659" width="9.28515625" style="12" bestFit="1" customWidth="1"/>
    <col min="6660" max="6660" width="8.28515625" style="12" bestFit="1" customWidth="1"/>
    <col min="6661" max="6661" width="10.28515625" style="12" bestFit="1" customWidth="1"/>
    <col min="6662" max="6662" width="8" style="12" bestFit="1" customWidth="1"/>
    <col min="6663" max="6663" width="9.7109375" style="12" bestFit="1" customWidth="1"/>
    <col min="6664" max="6664" width="13.28515625" style="12" bestFit="1" customWidth="1"/>
    <col min="6665" max="6665" width="13.5703125" style="12" customWidth="1"/>
    <col min="6666" max="6912" width="8.85546875" style="12"/>
    <col min="6913" max="6913" width="11.28515625" style="12" customWidth="1"/>
    <col min="6914" max="6914" width="11.7109375" style="12" bestFit="1" customWidth="1"/>
    <col min="6915" max="6915" width="9.28515625" style="12" bestFit="1" customWidth="1"/>
    <col min="6916" max="6916" width="8.28515625" style="12" bestFit="1" customWidth="1"/>
    <col min="6917" max="6917" width="10.28515625" style="12" bestFit="1" customWidth="1"/>
    <col min="6918" max="6918" width="8" style="12" bestFit="1" customWidth="1"/>
    <col min="6919" max="6919" width="9.7109375" style="12" bestFit="1" customWidth="1"/>
    <col min="6920" max="6920" width="13.28515625" style="12" bestFit="1" customWidth="1"/>
    <col min="6921" max="6921" width="13.5703125" style="12" customWidth="1"/>
    <col min="6922" max="7168" width="8.85546875" style="12"/>
    <col min="7169" max="7169" width="11.28515625" style="12" customWidth="1"/>
    <col min="7170" max="7170" width="11.7109375" style="12" bestFit="1" customWidth="1"/>
    <col min="7171" max="7171" width="9.28515625" style="12" bestFit="1" customWidth="1"/>
    <col min="7172" max="7172" width="8.28515625" style="12" bestFit="1" customWidth="1"/>
    <col min="7173" max="7173" width="10.28515625" style="12" bestFit="1" customWidth="1"/>
    <col min="7174" max="7174" width="8" style="12" bestFit="1" customWidth="1"/>
    <col min="7175" max="7175" width="9.7109375" style="12" bestFit="1" customWidth="1"/>
    <col min="7176" max="7176" width="13.28515625" style="12" bestFit="1" customWidth="1"/>
    <col min="7177" max="7177" width="13.5703125" style="12" customWidth="1"/>
    <col min="7178" max="7424" width="8.85546875" style="12"/>
    <col min="7425" max="7425" width="11.28515625" style="12" customWidth="1"/>
    <col min="7426" max="7426" width="11.7109375" style="12" bestFit="1" customWidth="1"/>
    <col min="7427" max="7427" width="9.28515625" style="12" bestFit="1" customWidth="1"/>
    <col min="7428" max="7428" width="8.28515625" style="12" bestFit="1" customWidth="1"/>
    <col min="7429" max="7429" width="10.28515625" style="12" bestFit="1" customWidth="1"/>
    <col min="7430" max="7430" width="8" style="12" bestFit="1" customWidth="1"/>
    <col min="7431" max="7431" width="9.7109375" style="12" bestFit="1" customWidth="1"/>
    <col min="7432" max="7432" width="13.28515625" style="12" bestFit="1" customWidth="1"/>
    <col min="7433" max="7433" width="13.5703125" style="12" customWidth="1"/>
    <col min="7434" max="7680" width="8.85546875" style="12"/>
    <col min="7681" max="7681" width="11.28515625" style="12" customWidth="1"/>
    <col min="7682" max="7682" width="11.7109375" style="12" bestFit="1" customWidth="1"/>
    <col min="7683" max="7683" width="9.28515625" style="12" bestFit="1" customWidth="1"/>
    <col min="7684" max="7684" width="8.28515625" style="12" bestFit="1" customWidth="1"/>
    <col min="7685" max="7685" width="10.28515625" style="12" bestFit="1" customWidth="1"/>
    <col min="7686" max="7686" width="8" style="12" bestFit="1" customWidth="1"/>
    <col min="7687" max="7687" width="9.7109375" style="12" bestFit="1" customWidth="1"/>
    <col min="7688" max="7688" width="13.28515625" style="12" bestFit="1" customWidth="1"/>
    <col min="7689" max="7689" width="13.5703125" style="12" customWidth="1"/>
    <col min="7690" max="7936" width="8.85546875" style="12"/>
    <col min="7937" max="7937" width="11.28515625" style="12" customWidth="1"/>
    <col min="7938" max="7938" width="11.7109375" style="12" bestFit="1" customWidth="1"/>
    <col min="7939" max="7939" width="9.28515625" style="12" bestFit="1" customWidth="1"/>
    <col min="7940" max="7940" width="8.28515625" style="12" bestFit="1" customWidth="1"/>
    <col min="7941" max="7941" width="10.28515625" style="12" bestFit="1" customWidth="1"/>
    <col min="7942" max="7942" width="8" style="12" bestFit="1" customWidth="1"/>
    <col min="7943" max="7943" width="9.7109375" style="12" bestFit="1" customWidth="1"/>
    <col min="7944" max="7944" width="13.28515625" style="12" bestFit="1" customWidth="1"/>
    <col min="7945" max="7945" width="13.5703125" style="12" customWidth="1"/>
    <col min="7946" max="8192" width="8.85546875" style="12"/>
    <col min="8193" max="8193" width="11.28515625" style="12" customWidth="1"/>
    <col min="8194" max="8194" width="11.7109375" style="12" bestFit="1" customWidth="1"/>
    <col min="8195" max="8195" width="9.28515625" style="12" bestFit="1" customWidth="1"/>
    <col min="8196" max="8196" width="8.28515625" style="12" bestFit="1" customWidth="1"/>
    <col min="8197" max="8197" width="10.28515625" style="12" bestFit="1" customWidth="1"/>
    <col min="8198" max="8198" width="8" style="12" bestFit="1" customWidth="1"/>
    <col min="8199" max="8199" width="9.7109375" style="12" bestFit="1" customWidth="1"/>
    <col min="8200" max="8200" width="13.28515625" style="12" bestFit="1" customWidth="1"/>
    <col min="8201" max="8201" width="13.5703125" style="12" customWidth="1"/>
    <col min="8202" max="8448" width="8.85546875" style="12"/>
    <col min="8449" max="8449" width="11.28515625" style="12" customWidth="1"/>
    <col min="8450" max="8450" width="11.7109375" style="12" bestFit="1" customWidth="1"/>
    <col min="8451" max="8451" width="9.28515625" style="12" bestFit="1" customWidth="1"/>
    <col min="8452" max="8452" width="8.28515625" style="12" bestFit="1" customWidth="1"/>
    <col min="8453" max="8453" width="10.28515625" style="12" bestFit="1" customWidth="1"/>
    <col min="8454" max="8454" width="8" style="12" bestFit="1" customWidth="1"/>
    <col min="8455" max="8455" width="9.7109375" style="12" bestFit="1" customWidth="1"/>
    <col min="8456" max="8456" width="13.28515625" style="12" bestFit="1" customWidth="1"/>
    <col min="8457" max="8457" width="13.5703125" style="12" customWidth="1"/>
    <col min="8458" max="8704" width="8.85546875" style="12"/>
    <col min="8705" max="8705" width="11.28515625" style="12" customWidth="1"/>
    <col min="8706" max="8706" width="11.7109375" style="12" bestFit="1" customWidth="1"/>
    <col min="8707" max="8707" width="9.28515625" style="12" bestFit="1" customWidth="1"/>
    <col min="8708" max="8708" width="8.28515625" style="12" bestFit="1" customWidth="1"/>
    <col min="8709" max="8709" width="10.28515625" style="12" bestFit="1" customWidth="1"/>
    <col min="8710" max="8710" width="8" style="12" bestFit="1" customWidth="1"/>
    <col min="8711" max="8711" width="9.7109375" style="12" bestFit="1" customWidth="1"/>
    <col min="8712" max="8712" width="13.28515625" style="12" bestFit="1" customWidth="1"/>
    <col min="8713" max="8713" width="13.5703125" style="12" customWidth="1"/>
    <col min="8714" max="8960" width="8.85546875" style="12"/>
    <col min="8961" max="8961" width="11.28515625" style="12" customWidth="1"/>
    <col min="8962" max="8962" width="11.7109375" style="12" bestFit="1" customWidth="1"/>
    <col min="8963" max="8963" width="9.28515625" style="12" bestFit="1" customWidth="1"/>
    <col min="8964" max="8964" width="8.28515625" style="12" bestFit="1" customWidth="1"/>
    <col min="8965" max="8965" width="10.28515625" style="12" bestFit="1" customWidth="1"/>
    <col min="8966" max="8966" width="8" style="12" bestFit="1" customWidth="1"/>
    <col min="8967" max="8967" width="9.7109375" style="12" bestFit="1" customWidth="1"/>
    <col min="8968" max="8968" width="13.28515625" style="12" bestFit="1" customWidth="1"/>
    <col min="8969" max="8969" width="13.5703125" style="12" customWidth="1"/>
    <col min="8970" max="9216" width="8.85546875" style="12"/>
    <col min="9217" max="9217" width="11.28515625" style="12" customWidth="1"/>
    <col min="9218" max="9218" width="11.7109375" style="12" bestFit="1" customWidth="1"/>
    <col min="9219" max="9219" width="9.28515625" style="12" bestFit="1" customWidth="1"/>
    <col min="9220" max="9220" width="8.28515625" style="12" bestFit="1" customWidth="1"/>
    <col min="9221" max="9221" width="10.28515625" style="12" bestFit="1" customWidth="1"/>
    <col min="9222" max="9222" width="8" style="12" bestFit="1" customWidth="1"/>
    <col min="9223" max="9223" width="9.7109375" style="12" bestFit="1" customWidth="1"/>
    <col min="9224" max="9224" width="13.28515625" style="12" bestFit="1" customWidth="1"/>
    <col min="9225" max="9225" width="13.5703125" style="12" customWidth="1"/>
    <col min="9226" max="9472" width="8.85546875" style="12"/>
    <col min="9473" max="9473" width="11.28515625" style="12" customWidth="1"/>
    <col min="9474" max="9474" width="11.7109375" style="12" bestFit="1" customWidth="1"/>
    <col min="9475" max="9475" width="9.28515625" style="12" bestFit="1" customWidth="1"/>
    <col min="9476" max="9476" width="8.28515625" style="12" bestFit="1" customWidth="1"/>
    <col min="9477" max="9477" width="10.28515625" style="12" bestFit="1" customWidth="1"/>
    <col min="9478" max="9478" width="8" style="12" bestFit="1" customWidth="1"/>
    <col min="9479" max="9479" width="9.7109375" style="12" bestFit="1" customWidth="1"/>
    <col min="9480" max="9480" width="13.28515625" style="12" bestFit="1" customWidth="1"/>
    <col min="9481" max="9481" width="13.5703125" style="12" customWidth="1"/>
    <col min="9482" max="9728" width="8.85546875" style="12"/>
    <col min="9729" max="9729" width="11.28515625" style="12" customWidth="1"/>
    <col min="9730" max="9730" width="11.7109375" style="12" bestFit="1" customWidth="1"/>
    <col min="9731" max="9731" width="9.28515625" style="12" bestFit="1" customWidth="1"/>
    <col min="9732" max="9732" width="8.28515625" style="12" bestFit="1" customWidth="1"/>
    <col min="9733" max="9733" width="10.28515625" style="12" bestFit="1" customWidth="1"/>
    <col min="9734" max="9734" width="8" style="12" bestFit="1" customWidth="1"/>
    <col min="9735" max="9735" width="9.7109375" style="12" bestFit="1" customWidth="1"/>
    <col min="9736" max="9736" width="13.28515625" style="12" bestFit="1" customWidth="1"/>
    <col min="9737" max="9737" width="13.5703125" style="12" customWidth="1"/>
    <col min="9738" max="9984" width="8.85546875" style="12"/>
    <col min="9985" max="9985" width="11.28515625" style="12" customWidth="1"/>
    <col min="9986" max="9986" width="11.7109375" style="12" bestFit="1" customWidth="1"/>
    <col min="9987" max="9987" width="9.28515625" style="12" bestFit="1" customWidth="1"/>
    <col min="9988" max="9988" width="8.28515625" style="12" bestFit="1" customWidth="1"/>
    <col min="9989" max="9989" width="10.28515625" style="12" bestFit="1" customWidth="1"/>
    <col min="9990" max="9990" width="8" style="12" bestFit="1" customWidth="1"/>
    <col min="9991" max="9991" width="9.7109375" style="12" bestFit="1" customWidth="1"/>
    <col min="9992" max="9992" width="13.28515625" style="12" bestFit="1" customWidth="1"/>
    <col min="9993" max="9993" width="13.5703125" style="12" customWidth="1"/>
    <col min="9994" max="10240" width="8.85546875" style="12"/>
    <col min="10241" max="10241" width="11.28515625" style="12" customWidth="1"/>
    <col min="10242" max="10242" width="11.7109375" style="12" bestFit="1" customWidth="1"/>
    <col min="10243" max="10243" width="9.28515625" style="12" bestFit="1" customWidth="1"/>
    <col min="10244" max="10244" width="8.28515625" style="12" bestFit="1" customWidth="1"/>
    <col min="10245" max="10245" width="10.28515625" style="12" bestFit="1" customWidth="1"/>
    <col min="10246" max="10246" width="8" style="12" bestFit="1" customWidth="1"/>
    <col min="10247" max="10247" width="9.7109375" style="12" bestFit="1" customWidth="1"/>
    <col min="10248" max="10248" width="13.28515625" style="12" bestFit="1" customWidth="1"/>
    <col min="10249" max="10249" width="13.5703125" style="12" customWidth="1"/>
    <col min="10250" max="10496" width="8.85546875" style="12"/>
    <col min="10497" max="10497" width="11.28515625" style="12" customWidth="1"/>
    <col min="10498" max="10498" width="11.7109375" style="12" bestFit="1" customWidth="1"/>
    <col min="10499" max="10499" width="9.28515625" style="12" bestFit="1" customWidth="1"/>
    <col min="10500" max="10500" width="8.28515625" style="12" bestFit="1" customWidth="1"/>
    <col min="10501" max="10501" width="10.28515625" style="12" bestFit="1" customWidth="1"/>
    <col min="10502" max="10502" width="8" style="12" bestFit="1" customWidth="1"/>
    <col min="10503" max="10503" width="9.7109375" style="12" bestFit="1" customWidth="1"/>
    <col min="10504" max="10504" width="13.28515625" style="12" bestFit="1" customWidth="1"/>
    <col min="10505" max="10505" width="13.5703125" style="12" customWidth="1"/>
    <col min="10506" max="10752" width="8.85546875" style="12"/>
    <col min="10753" max="10753" width="11.28515625" style="12" customWidth="1"/>
    <col min="10754" max="10754" width="11.7109375" style="12" bestFit="1" customWidth="1"/>
    <col min="10755" max="10755" width="9.28515625" style="12" bestFit="1" customWidth="1"/>
    <col min="10756" max="10756" width="8.28515625" style="12" bestFit="1" customWidth="1"/>
    <col min="10757" max="10757" width="10.28515625" style="12" bestFit="1" customWidth="1"/>
    <col min="10758" max="10758" width="8" style="12" bestFit="1" customWidth="1"/>
    <col min="10759" max="10759" width="9.7109375" style="12" bestFit="1" customWidth="1"/>
    <col min="10760" max="10760" width="13.28515625" style="12" bestFit="1" customWidth="1"/>
    <col min="10761" max="10761" width="13.5703125" style="12" customWidth="1"/>
    <col min="10762" max="11008" width="8.85546875" style="12"/>
    <col min="11009" max="11009" width="11.28515625" style="12" customWidth="1"/>
    <col min="11010" max="11010" width="11.7109375" style="12" bestFit="1" customWidth="1"/>
    <col min="11011" max="11011" width="9.28515625" style="12" bestFit="1" customWidth="1"/>
    <col min="11012" max="11012" width="8.28515625" style="12" bestFit="1" customWidth="1"/>
    <col min="11013" max="11013" width="10.28515625" style="12" bestFit="1" customWidth="1"/>
    <col min="11014" max="11014" width="8" style="12" bestFit="1" customWidth="1"/>
    <col min="11015" max="11015" width="9.7109375" style="12" bestFit="1" customWidth="1"/>
    <col min="11016" max="11016" width="13.28515625" style="12" bestFit="1" customWidth="1"/>
    <col min="11017" max="11017" width="13.5703125" style="12" customWidth="1"/>
    <col min="11018" max="11264" width="8.85546875" style="12"/>
    <col min="11265" max="11265" width="11.28515625" style="12" customWidth="1"/>
    <col min="11266" max="11266" width="11.7109375" style="12" bestFit="1" customWidth="1"/>
    <col min="11267" max="11267" width="9.28515625" style="12" bestFit="1" customWidth="1"/>
    <col min="11268" max="11268" width="8.28515625" style="12" bestFit="1" customWidth="1"/>
    <col min="11269" max="11269" width="10.28515625" style="12" bestFit="1" customWidth="1"/>
    <col min="11270" max="11270" width="8" style="12" bestFit="1" customWidth="1"/>
    <col min="11271" max="11271" width="9.7109375" style="12" bestFit="1" customWidth="1"/>
    <col min="11272" max="11272" width="13.28515625" style="12" bestFit="1" customWidth="1"/>
    <col min="11273" max="11273" width="13.5703125" style="12" customWidth="1"/>
    <col min="11274" max="11520" width="8.85546875" style="12"/>
    <col min="11521" max="11521" width="11.28515625" style="12" customWidth="1"/>
    <col min="11522" max="11522" width="11.7109375" style="12" bestFit="1" customWidth="1"/>
    <col min="11523" max="11523" width="9.28515625" style="12" bestFit="1" customWidth="1"/>
    <col min="11524" max="11524" width="8.28515625" style="12" bestFit="1" customWidth="1"/>
    <col min="11525" max="11525" width="10.28515625" style="12" bestFit="1" customWidth="1"/>
    <col min="11526" max="11526" width="8" style="12" bestFit="1" customWidth="1"/>
    <col min="11527" max="11527" width="9.7109375" style="12" bestFit="1" customWidth="1"/>
    <col min="11528" max="11528" width="13.28515625" style="12" bestFit="1" customWidth="1"/>
    <col min="11529" max="11529" width="13.5703125" style="12" customWidth="1"/>
    <col min="11530" max="11776" width="8.85546875" style="12"/>
    <col min="11777" max="11777" width="11.28515625" style="12" customWidth="1"/>
    <col min="11778" max="11778" width="11.7109375" style="12" bestFit="1" customWidth="1"/>
    <col min="11779" max="11779" width="9.28515625" style="12" bestFit="1" customWidth="1"/>
    <col min="11780" max="11780" width="8.28515625" style="12" bestFit="1" customWidth="1"/>
    <col min="11781" max="11781" width="10.28515625" style="12" bestFit="1" customWidth="1"/>
    <col min="11782" max="11782" width="8" style="12" bestFit="1" customWidth="1"/>
    <col min="11783" max="11783" width="9.7109375" style="12" bestFit="1" customWidth="1"/>
    <col min="11784" max="11784" width="13.28515625" style="12" bestFit="1" customWidth="1"/>
    <col min="11785" max="11785" width="13.5703125" style="12" customWidth="1"/>
    <col min="11786" max="12032" width="8.85546875" style="12"/>
    <col min="12033" max="12033" width="11.28515625" style="12" customWidth="1"/>
    <col min="12034" max="12034" width="11.7109375" style="12" bestFit="1" customWidth="1"/>
    <col min="12035" max="12035" width="9.28515625" style="12" bestFit="1" customWidth="1"/>
    <col min="12036" max="12036" width="8.28515625" style="12" bestFit="1" customWidth="1"/>
    <col min="12037" max="12037" width="10.28515625" style="12" bestFit="1" customWidth="1"/>
    <col min="12038" max="12038" width="8" style="12" bestFit="1" customWidth="1"/>
    <col min="12039" max="12039" width="9.7109375" style="12" bestFit="1" customWidth="1"/>
    <col min="12040" max="12040" width="13.28515625" style="12" bestFit="1" customWidth="1"/>
    <col min="12041" max="12041" width="13.5703125" style="12" customWidth="1"/>
    <col min="12042" max="12288" width="8.85546875" style="12"/>
    <col min="12289" max="12289" width="11.28515625" style="12" customWidth="1"/>
    <col min="12290" max="12290" width="11.7109375" style="12" bestFit="1" customWidth="1"/>
    <col min="12291" max="12291" width="9.28515625" style="12" bestFit="1" customWidth="1"/>
    <col min="12292" max="12292" width="8.28515625" style="12" bestFit="1" customWidth="1"/>
    <col min="12293" max="12293" width="10.28515625" style="12" bestFit="1" customWidth="1"/>
    <col min="12294" max="12294" width="8" style="12" bestFit="1" customWidth="1"/>
    <col min="12295" max="12295" width="9.7109375" style="12" bestFit="1" customWidth="1"/>
    <col min="12296" max="12296" width="13.28515625" style="12" bestFit="1" customWidth="1"/>
    <col min="12297" max="12297" width="13.5703125" style="12" customWidth="1"/>
    <col min="12298" max="12544" width="8.85546875" style="12"/>
    <col min="12545" max="12545" width="11.28515625" style="12" customWidth="1"/>
    <col min="12546" max="12546" width="11.7109375" style="12" bestFit="1" customWidth="1"/>
    <col min="12547" max="12547" width="9.28515625" style="12" bestFit="1" customWidth="1"/>
    <col min="12548" max="12548" width="8.28515625" style="12" bestFit="1" customWidth="1"/>
    <col min="12549" max="12549" width="10.28515625" style="12" bestFit="1" customWidth="1"/>
    <col min="12550" max="12550" width="8" style="12" bestFit="1" customWidth="1"/>
    <col min="12551" max="12551" width="9.7109375" style="12" bestFit="1" customWidth="1"/>
    <col min="12552" max="12552" width="13.28515625" style="12" bestFit="1" customWidth="1"/>
    <col min="12553" max="12553" width="13.5703125" style="12" customWidth="1"/>
    <col min="12554" max="12800" width="8.85546875" style="12"/>
    <col min="12801" max="12801" width="11.28515625" style="12" customWidth="1"/>
    <col min="12802" max="12802" width="11.7109375" style="12" bestFit="1" customWidth="1"/>
    <col min="12803" max="12803" width="9.28515625" style="12" bestFit="1" customWidth="1"/>
    <col min="12804" max="12804" width="8.28515625" style="12" bestFit="1" customWidth="1"/>
    <col min="12805" max="12805" width="10.28515625" style="12" bestFit="1" customWidth="1"/>
    <col min="12806" max="12806" width="8" style="12" bestFit="1" customWidth="1"/>
    <col min="12807" max="12807" width="9.7109375" style="12" bestFit="1" customWidth="1"/>
    <col min="12808" max="12808" width="13.28515625" style="12" bestFit="1" customWidth="1"/>
    <col min="12809" max="12809" width="13.5703125" style="12" customWidth="1"/>
    <col min="12810" max="13056" width="8.85546875" style="12"/>
    <col min="13057" max="13057" width="11.28515625" style="12" customWidth="1"/>
    <col min="13058" max="13058" width="11.7109375" style="12" bestFit="1" customWidth="1"/>
    <col min="13059" max="13059" width="9.28515625" style="12" bestFit="1" customWidth="1"/>
    <col min="13060" max="13060" width="8.28515625" style="12" bestFit="1" customWidth="1"/>
    <col min="13061" max="13061" width="10.28515625" style="12" bestFit="1" customWidth="1"/>
    <col min="13062" max="13062" width="8" style="12" bestFit="1" customWidth="1"/>
    <col min="13063" max="13063" width="9.7109375" style="12" bestFit="1" customWidth="1"/>
    <col min="13064" max="13064" width="13.28515625" style="12" bestFit="1" customWidth="1"/>
    <col min="13065" max="13065" width="13.5703125" style="12" customWidth="1"/>
    <col min="13066" max="13312" width="8.85546875" style="12"/>
    <col min="13313" max="13313" width="11.28515625" style="12" customWidth="1"/>
    <col min="13314" max="13314" width="11.7109375" style="12" bestFit="1" customWidth="1"/>
    <col min="13315" max="13315" width="9.28515625" style="12" bestFit="1" customWidth="1"/>
    <col min="13316" max="13316" width="8.28515625" style="12" bestFit="1" customWidth="1"/>
    <col min="13317" max="13317" width="10.28515625" style="12" bestFit="1" customWidth="1"/>
    <col min="13318" max="13318" width="8" style="12" bestFit="1" customWidth="1"/>
    <col min="13319" max="13319" width="9.7109375" style="12" bestFit="1" customWidth="1"/>
    <col min="13320" max="13320" width="13.28515625" style="12" bestFit="1" customWidth="1"/>
    <col min="13321" max="13321" width="13.5703125" style="12" customWidth="1"/>
    <col min="13322" max="13568" width="8.85546875" style="12"/>
    <col min="13569" max="13569" width="11.28515625" style="12" customWidth="1"/>
    <col min="13570" max="13570" width="11.7109375" style="12" bestFit="1" customWidth="1"/>
    <col min="13571" max="13571" width="9.28515625" style="12" bestFit="1" customWidth="1"/>
    <col min="13572" max="13572" width="8.28515625" style="12" bestFit="1" customWidth="1"/>
    <col min="13573" max="13573" width="10.28515625" style="12" bestFit="1" customWidth="1"/>
    <col min="13574" max="13574" width="8" style="12" bestFit="1" customWidth="1"/>
    <col min="13575" max="13575" width="9.7109375" style="12" bestFit="1" customWidth="1"/>
    <col min="13576" max="13576" width="13.28515625" style="12" bestFit="1" customWidth="1"/>
    <col min="13577" max="13577" width="13.5703125" style="12" customWidth="1"/>
    <col min="13578" max="13824" width="8.85546875" style="12"/>
    <col min="13825" max="13825" width="11.28515625" style="12" customWidth="1"/>
    <col min="13826" max="13826" width="11.7109375" style="12" bestFit="1" customWidth="1"/>
    <col min="13827" max="13827" width="9.28515625" style="12" bestFit="1" customWidth="1"/>
    <col min="13828" max="13828" width="8.28515625" style="12" bestFit="1" customWidth="1"/>
    <col min="13829" max="13829" width="10.28515625" style="12" bestFit="1" customWidth="1"/>
    <col min="13830" max="13830" width="8" style="12" bestFit="1" customWidth="1"/>
    <col min="13831" max="13831" width="9.7109375" style="12" bestFit="1" customWidth="1"/>
    <col min="13832" max="13832" width="13.28515625" style="12" bestFit="1" customWidth="1"/>
    <col min="13833" max="13833" width="13.5703125" style="12" customWidth="1"/>
    <col min="13834" max="14080" width="8.85546875" style="12"/>
    <col min="14081" max="14081" width="11.28515625" style="12" customWidth="1"/>
    <col min="14082" max="14082" width="11.7109375" style="12" bestFit="1" customWidth="1"/>
    <col min="14083" max="14083" width="9.28515625" style="12" bestFit="1" customWidth="1"/>
    <col min="14084" max="14084" width="8.28515625" style="12" bestFit="1" customWidth="1"/>
    <col min="14085" max="14085" width="10.28515625" style="12" bestFit="1" customWidth="1"/>
    <col min="14086" max="14086" width="8" style="12" bestFit="1" customWidth="1"/>
    <col min="14087" max="14087" width="9.7109375" style="12" bestFit="1" customWidth="1"/>
    <col min="14088" max="14088" width="13.28515625" style="12" bestFit="1" customWidth="1"/>
    <col min="14089" max="14089" width="13.5703125" style="12" customWidth="1"/>
    <col min="14090" max="14336" width="8.85546875" style="12"/>
    <col min="14337" max="14337" width="11.28515625" style="12" customWidth="1"/>
    <col min="14338" max="14338" width="11.7109375" style="12" bestFit="1" customWidth="1"/>
    <col min="14339" max="14339" width="9.28515625" style="12" bestFit="1" customWidth="1"/>
    <col min="14340" max="14340" width="8.28515625" style="12" bestFit="1" customWidth="1"/>
    <col min="14341" max="14341" width="10.28515625" style="12" bestFit="1" customWidth="1"/>
    <col min="14342" max="14342" width="8" style="12" bestFit="1" customWidth="1"/>
    <col min="14343" max="14343" width="9.7109375" style="12" bestFit="1" customWidth="1"/>
    <col min="14344" max="14344" width="13.28515625" style="12" bestFit="1" customWidth="1"/>
    <col min="14345" max="14345" width="13.5703125" style="12" customWidth="1"/>
    <col min="14346" max="14592" width="8.85546875" style="12"/>
    <col min="14593" max="14593" width="11.28515625" style="12" customWidth="1"/>
    <col min="14594" max="14594" width="11.7109375" style="12" bestFit="1" customWidth="1"/>
    <col min="14595" max="14595" width="9.28515625" style="12" bestFit="1" customWidth="1"/>
    <col min="14596" max="14596" width="8.28515625" style="12" bestFit="1" customWidth="1"/>
    <col min="14597" max="14597" width="10.28515625" style="12" bestFit="1" customWidth="1"/>
    <col min="14598" max="14598" width="8" style="12" bestFit="1" customWidth="1"/>
    <col min="14599" max="14599" width="9.7109375" style="12" bestFit="1" customWidth="1"/>
    <col min="14600" max="14600" width="13.28515625" style="12" bestFit="1" customWidth="1"/>
    <col min="14601" max="14601" width="13.5703125" style="12" customWidth="1"/>
    <col min="14602" max="14848" width="8.85546875" style="12"/>
    <col min="14849" max="14849" width="11.28515625" style="12" customWidth="1"/>
    <col min="14850" max="14850" width="11.7109375" style="12" bestFit="1" customWidth="1"/>
    <col min="14851" max="14851" width="9.28515625" style="12" bestFit="1" customWidth="1"/>
    <col min="14852" max="14852" width="8.28515625" style="12" bestFit="1" customWidth="1"/>
    <col min="14853" max="14853" width="10.28515625" style="12" bestFit="1" customWidth="1"/>
    <col min="14854" max="14854" width="8" style="12" bestFit="1" customWidth="1"/>
    <col min="14855" max="14855" width="9.7109375" style="12" bestFit="1" customWidth="1"/>
    <col min="14856" max="14856" width="13.28515625" style="12" bestFit="1" customWidth="1"/>
    <col min="14857" max="14857" width="13.5703125" style="12" customWidth="1"/>
    <col min="14858" max="15104" width="8.85546875" style="12"/>
    <col min="15105" max="15105" width="11.28515625" style="12" customWidth="1"/>
    <col min="15106" max="15106" width="11.7109375" style="12" bestFit="1" customWidth="1"/>
    <col min="15107" max="15107" width="9.28515625" style="12" bestFit="1" customWidth="1"/>
    <col min="15108" max="15108" width="8.28515625" style="12" bestFit="1" customWidth="1"/>
    <col min="15109" max="15109" width="10.28515625" style="12" bestFit="1" customWidth="1"/>
    <col min="15110" max="15110" width="8" style="12" bestFit="1" customWidth="1"/>
    <col min="15111" max="15111" width="9.7109375" style="12" bestFit="1" customWidth="1"/>
    <col min="15112" max="15112" width="13.28515625" style="12" bestFit="1" customWidth="1"/>
    <col min="15113" max="15113" width="13.5703125" style="12" customWidth="1"/>
    <col min="15114" max="15360" width="8.85546875" style="12"/>
    <col min="15361" max="15361" width="11.28515625" style="12" customWidth="1"/>
    <col min="15362" max="15362" width="11.7109375" style="12" bestFit="1" customWidth="1"/>
    <col min="15363" max="15363" width="9.28515625" style="12" bestFit="1" customWidth="1"/>
    <col min="15364" max="15364" width="8.28515625" style="12" bestFit="1" customWidth="1"/>
    <col min="15365" max="15365" width="10.28515625" style="12" bestFit="1" customWidth="1"/>
    <col min="15366" max="15366" width="8" style="12" bestFit="1" customWidth="1"/>
    <col min="15367" max="15367" width="9.7109375" style="12" bestFit="1" customWidth="1"/>
    <col min="15368" max="15368" width="13.28515625" style="12" bestFit="1" customWidth="1"/>
    <col min="15369" max="15369" width="13.5703125" style="12" customWidth="1"/>
    <col min="15370" max="15616" width="8.85546875" style="12"/>
    <col min="15617" max="15617" width="11.28515625" style="12" customWidth="1"/>
    <col min="15618" max="15618" width="11.7109375" style="12" bestFit="1" customWidth="1"/>
    <col min="15619" max="15619" width="9.28515625" style="12" bestFit="1" customWidth="1"/>
    <col min="15620" max="15620" width="8.28515625" style="12" bestFit="1" customWidth="1"/>
    <col min="15621" max="15621" width="10.28515625" style="12" bestFit="1" customWidth="1"/>
    <col min="15622" max="15622" width="8" style="12" bestFit="1" customWidth="1"/>
    <col min="15623" max="15623" width="9.7109375" style="12" bestFit="1" customWidth="1"/>
    <col min="15624" max="15624" width="13.28515625" style="12" bestFit="1" customWidth="1"/>
    <col min="15625" max="15625" width="13.5703125" style="12" customWidth="1"/>
    <col min="15626" max="15872" width="8.85546875" style="12"/>
    <col min="15873" max="15873" width="11.28515625" style="12" customWidth="1"/>
    <col min="15874" max="15874" width="11.7109375" style="12" bestFit="1" customWidth="1"/>
    <col min="15875" max="15875" width="9.28515625" style="12" bestFit="1" customWidth="1"/>
    <col min="15876" max="15876" width="8.28515625" style="12" bestFit="1" customWidth="1"/>
    <col min="15877" max="15877" width="10.28515625" style="12" bestFit="1" customWidth="1"/>
    <col min="15878" max="15878" width="8" style="12" bestFit="1" customWidth="1"/>
    <col min="15879" max="15879" width="9.7109375" style="12" bestFit="1" customWidth="1"/>
    <col min="15880" max="15880" width="13.28515625" style="12" bestFit="1" customWidth="1"/>
    <col min="15881" max="15881" width="13.5703125" style="12" customWidth="1"/>
    <col min="15882" max="16128" width="8.85546875" style="12"/>
    <col min="16129" max="16129" width="11.28515625" style="12" customWidth="1"/>
    <col min="16130" max="16130" width="11.7109375" style="12" bestFit="1" customWidth="1"/>
    <col min="16131" max="16131" width="9.28515625" style="12" bestFit="1" customWidth="1"/>
    <col min="16132" max="16132" width="8.28515625" style="12" bestFit="1" customWidth="1"/>
    <col min="16133" max="16133" width="10.28515625" style="12" bestFit="1" customWidth="1"/>
    <col min="16134" max="16134" width="8" style="12" bestFit="1" customWidth="1"/>
    <col min="16135" max="16135" width="9.7109375" style="12" bestFit="1" customWidth="1"/>
    <col min="16136" max="16136" width="13.28515625" style="12" bestFit="1" customWidth="1"/>
    <col min="16137" max="16137" width="13.5703125" style="12" customWidth="1"/>
    <col min="16138" max="16384" width="8.85546875" style="12"/>
  </cols>
  <sheetData>
    <row r="1" spans="1:15" ht="32.25" customHeigh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3"/>
      <c r="J1" s="13"/>
      <c r="K1" s="13"/>
      <c r="L1" s="13"/>
      <c r="M1" s="13"/>
      <c r="N1" s="13"/>
      <c r="O1" s="13"/>
    </row>
    <row r="2" spans="1:15" s="20" customFormat="1" outlineLevel="2">
      <c r="A2" s="16" t="s">
        <v>16</v>
      </c>
      <c r="B2" s="16" t="s">
        <v>17</v>
      </c>
      <c r="C2" s="16" t="s">
        <v>18</v>
      </c>
      <c r="D2" s="16" t="s">
        <v>19</v>
      </c>
      <c r="E2" s="17">
        <v>30212</v>
      </c>
      <c r="F2" s="16">
        <v>40</v>
      </c>
      <c r="G2" s="18">
        <v>23.5</v>
      </c>
      <c r="H2" s="19">
        <f>F2*G2*4</f>
        <v>3760</v>
      </c>
      <c r="I2" s="15"/>
      <c r="K2" s="20">
        <f>AVERAGE(F2:F81)</f>
        <v>37.698630136986303</v>
      </c>
    </row>
    <row r="3" spans="1:15" outlineLevel="2">
      <c r="A3" s="16" t="s">
        <v>43</v>
      </c>
      <c r="B3" s="16" t="s">
        <v>44</v>
      </c>
      <c r="C3" s="16" t="s">
        <v>45</v>
      </c>
      <c r="D3" s="16" t="s">
        <v>19</v>
      </c>
      <c r="E3" s="17">
        <v>30872</v>
      </c>
      <c r="F3" s="16">
        <v>40</v>
      </c>
      <c r="G3" s="18">
        <v>17</v>
      </c>
      <c r="H3" s="19">
        <f>F3*G3*4</f>
        <v>2720</v>
      </c>
      <c r="I3" s="18"/>
    </row>
    <row r="4" spans="1:15" outlineLevel="2">
      <c r="A4" s="16" t="s">
        <v>69</v>
      </c>
      <c r="B4" s="16" t="s">
        <v>70</v>
      </c>
      <c r="C4" s="16" t="s">
        <v>71</v>
      </c>
      <c r="D4" s="16" t="s">
        <v>19</v>
      </c>
      <c r="E4" s="17">
        <v>30864</v>
      </c>
      <c r="F4" s="16">
        <v>40</v>
      </c>
      <c r="G4" s="18">
        <v>22</v>
      </c>
      <c r="H4" s="19">
        <f>F4*G4*4</f>
        <v>3520</v>
      </c>
      <c r="I4" s="18"/>
    </row>
    <row r="5" spans="1:15" outlineLevel="2">
      <c r="A5" s="16" t="s">
        <v>82</v>
      </c>
      <c r="B5" s="16" t="s">
        <v>83</v>
      </c>
      <c r="C5" s="16" t="s">
        <v>84</v>
      </c>
      <c r="D5" s="16" t="s">
        <v>19</v>
      </c>
      <c r="E5" s="17">
        <v>29677</v>
      </c>
      <c r="F5" s="16">
        <v>40</v>
      </c>
      <c r="G5" s="18">
        <v>23.5</v>
      </c>
      <c r="H5" s="19">
        <f>F5*G5*4</f>
        <v>3760</v>
      </c>
      <c r="I5" s="18"/>
    </row>
    <row r="6" spans="1:15" outlineLevel="2">
      <c r="A6" s="16" t="s">
        <v>106</v>
      </c>
      <c r="B6" s="16" t="s">
        <v>107</v>
      </c>
      <c r="C6" s="16" t="s">
        <v>108</v>
      </c>
      <c r="D6" s="16" t="s">
        <v>19</v>
      </c>
      <c r="E6" s="17">
        <v>31930</v>
      </c>
      <c r="F6" s="16">
        <v>40</v>
      </c>
      <c r="G6" s="18">
        <v>17</v>
      </c>
      <c r="H6" s="19">
        <f>F6*G6*4</f>
        <v>2720</v>
      </c>
      <c r="I6" s="18"/>
    </row>
    <row r="7" spans="1:15" outlineLevel="2">
      <c r="A7" s="16" t="s">
        <v>129</v>
      </c>
      <c r="B7" s="16" t="s">
        <v>130</v>
      </c>
      <c r="C7" s="16" t="s">
        <v>45</v>
      </c>
      <c r="D7" s="16" t="s">
        <v>19</v>
      </c>
      <c r="E7" s="17">
        <v>32953</v>
      </c>
      <c r="F7" s="16">
        <v>40</v>
      </c>
      <c r="G7" s="18">
        <v>17</v>
      </c>
      <c r="H7" s="19">
        <f>F7*G7*4</f>
        <v>2720</v>
      </c>
      <c r="I7" s="18"/>
    </row>
    <row r="8" spans="1:15" outlineLevel="2">
      <c r="A8" s="16" t="s">
        <v>131</v>
      </c>
      <c r="B8" s="16" t="s">
        <v>132</v>
      </c>
      <c r="C8" s="16" t="s">
        <v>71</v>
      </c>
      <c r="D8" s="16" t="s">
        <v>19</v>
      </c>
      <c r="E8" s="17">
        <v>31741</v>
      </c>
      <c r="F8" s="16">
        <v>40</v>
      </c>
      <c r="G8" s="18">
        <v>22</v>
      </c>
      <c r="H8" s="19">
        <f>F8*G8*4</f>
        <v>3520</v>
      </c>
      <c r="I8" s="18"/>
    </row>
    <row r="9" spans="1:15" outlineLevel="2">
      <c r="A9" s="16" t="s">
        <v>148</v>
      </c>
      <c r="B9" s="16" t="s">
        <v>149</v>
      </c>
      <c r="C9" s="16" t="s">
        <v>150</v>
      </c>
      <c r="D9" s="16" t="s">
        <v>19</v>
      </c>
      <c r="E9" s="17">
        <v>33803</v>
      </c>
      <c r="F9" s="16">
        <v>40</v>
      </c>
      <c r="G9" s="18">
        <v>22</v>
      </c>
      <c r="H9" s="19">
        <f>F9*G9*4</f>
        <v>3520</v>
      </c>
      <c r="I9" s="18"/>
    </row>
    <row r="10" spans="1:15" outlineLevel="2">
      <c r="A10" s="16" t="s">
        <v>162</v>
      </c>
      <c r="B10" s="16" t="s">
        <v>163</v>
      </c>
      <c r="C10" s="16" t="s">
        <v>108</v>
      </c>
      <c r="D10" s="16" t="s">
        <v>19</v>
      </c>
      <c r="E10" s="17">
        <v>30414</v>
      </c>
      <c r="F10" s="16">
        <v>40</v>
      </c>
      <c r="G10" s="18">
        <v>17</v>
      </c>
      <c r="H10" s="19">
        <f>F10*G10*4</f>
        <v>2720</v>
      </c>
      <c r="I10" s="18"/>
    </row>
    <row r="11" spans="1:15" outlineLevel="2">
      <c r="A11" s="16" t="s">
        <v>167</v>
      </c>
      <c r="B11" s="16" t="s">
        <v>168</v>
      </c>
      <c r="C11" s="16" t="s">
        <v>54</v>
      </c>
      <c r="D11" s="16" t="s">
        <v>19</v>
      </c>
      <c r="E11" s="17">
        <v>32372</v>
      </c>
      <c r="F11" s="16">
        <v>40</v>
      </c>
      <c r="G11" s="18">
        <v>18</v>
      </c>
      <c r="H11" s="19">
        <f>F11*G11*4</f>
        <v>2880</v>
      </c>
      <c r="I11" s="18"/>
    </row>
    <row r="12" spans="1:15" outlineLevel="2">
      <c r="A12" s="16" t="s">
        <v>175</v>
      </c>
      <c r="B12" s="16" t="s">
        <v>176</v>
      </c>
      <c r="C12" s="16" t="s">
        <v>14</v>
      </c>
      <c r="D12" s="16" t="s">
        <v>19</v>
      </c>
      <c r="E12" s="17">
        <v>34467</v>
      </c>
      <c r="F12" s="16">
        <v>40</v>
      </c>
      <c r="G12" s="18">
        <v>18</v>
      </c>
      <c r="H12" s="19">
        <f>F12*G12*4</f>
        <v>2880</v>
      </c>
      <c r="I12" s="18"/>
    </row>
    <row r="13" spans="1:15" outlineLevel="2">
      <c r="A13" s="16" t="s">
        <v>188</v>
      </c>
      <c r="B13" s="16" t="s">
        <v>189</v>
      </c>
      <c r="C13" s="16" t="s">
        <v>190</v>
      </c>
      <c r="D13" s="16" t="s">
        <v>19</v>
      </c>
      <c r="E13" s="17">
        <v>31631</v>
      </c>
      <c r="F13" s="16">
        <v>40</v>
      </c>
      <c r="G13" s="18">
        <v>20</v>
      </c>
      <c r="H13" s="19">
        <f>F13*G13*4</f>
        <v>3200</v>
      </c>
      <c r="I13" s="18"/>
    </row>
    <row r="14" spans="1:15" outlineLevel="2">
      <c r="A14" s="16" t="s">
        <v>191</v>
      </c>
      <c r="B14" s="16" t="s">
        <v>192</v>
      </c>
      <c r="C14" s="16" t="s">
        <v>190</v>
      </c>
      <c r="D14" s="16" t="s">
        <v>19</v>
      </c>
      <c r="E14" s="17">
        <v>32953</v>
      </c>
      <c r="F14" s="16">
        <v>40</v>
      </c>
      <c r="G14" s="18">
        <v>20</v>
      </c>
      <c r="H14" s="19">
        <f>F14*G14*4</f>
        <v>3200</v>
      </c>
      <c r="I14" s="18"/>
    </row>
    <row r="15" spans="1:15" outlineLevel="1">
      <c r="A15" s="16"/>
      <c r="B15" s="16"/>
      <c r="C15" s="16"/>
      <c r="D15" s="43" t="s">
        <v>575</v>
      </c>
      <c r="E15" s="17"/>
      <c r="F15" s="16"/>
      <c r="G15" s="44">
        <f>SUBTOTAL(3,G2:G14)</f>
        <v>13</v>
      </c>
      <c r="H15" s="19"/>
      <c r="I15" s="18"/>
    </row>
    <row r="16" spans="1:15" outlineLevel="2">
      <c r="A16" s="16" t="s">
        <v>20</v>
      </c>
      <c r="B16" s="16" t="s">
        <v>21</v>
      </c>
      <c r="C16" s="16" t="s">
        <v>22</v>
      </c>
      <c r="D16" s="16" t="s">
        <v>23</v>
      </c>
      <c r="E16" s="17">
        <v>30407</v>
      </c>
      <c r="F16" s="16">
        <v>40</v>
      </c>
      <c r="G16" s="18">
        <v>22.5</v>
      </c>
      <c r="H16" s="19">
        <f>F16*G16*4</f>
        <v>3600</v>
      </c>
      <c r="I16" s="18"/>
    </row>
    <row r="17" spans="1:9" outlineLevel="2">
      <c r="A17" s="16" t="s">
        <v>58</v>
      </c>
      <c r="B17" s="16" t="s">
        <v>59</v>
      </c>
      <c r="C17" s="16" t="s">
        <v>60</v>
      </c>
      <c r="D17" s="16" t="s">
        <v>23</v>
      </c>
      <c r="E17" s="17">
        <v>29288</v>
      </c>
      <c r="F17" s="16">
        <v>40</v>
      </c>
      <c r="G17" s="18">
        <v>19.5</v>
      </c>
      <c r="H17" s="19">
        <f>F17*G17*4</f>
        <v>3120</v>
      </c>
      <c r="I17" s="18"/>
    </row>
    <row r="18" spans="1:9" outlineLevel="2">
      <c r="A18" s="16" t="s">
        <v>67</v>
      </c>
      <c r="B18" s="16" t="s">
        <v>68</v>
      </c>
      <c r="C18" s="16" t="s">
        <v>60</v>
      </c>
      <c r="D18" s="16" t="s">
        <v>23</v>
      </c>
      <c r="E18" s="17">
        <v>32582</v>
      </c>
      <c r="F18" s="16">
        <v>40</v>
      </c>
      <c r="G18" s="18">
        <v>21.5</v>
      </c>
      <c r="H18" s="19">
        <f>F18*G18*4</f>
        <v>3440</v>
      </c>
      <c r="I18" s="18"/>
    </row>
    <row r="19" spans="1:9" outlineLevel="2">
      <c r="A19" s="16" t="s">
        <v>103</v>
      </c>
      <c r="B19" s="16" t="s">
        <v>104</v>
      </c>
      <c r="C19" s="16" t="s">
        <v>105</v>
      </c>
      <c r="D19" s="16" t="s">
        <v>23</v>
      </c>
      <c r="E19" s="17">
        <v>30054</v>
      </c>
      <c r="F19" s="16">
        <v>40</v>
      </c>
      <c r="G19" s="18">
        <v>17.25</v>
      </c>
      <c r="H19" s="19">
        <f>F19*G19*4</f>
        <v>2760</v>
      </c>
      <c r="I19" s="18"/>
    </row>
    <row r="20" spans="1:9" outlineLevel="2">
      <c r="A20" s="16" t="s">
        <v>164</v>
      </c>
      <c r="B20" s="16" t="s">
        <v>165</v>
      </c>
      <c r="C20" s="16" t="s">
        <v>166</v>
      </c>
      <c r="D20" s="16" t="s">
        <v>23</v>
      </c>
      <c r="E20" s="17">
        <v>30772</v>
      </c>
      <c r="F20" s="16">
        <v>40</v>
      </c>
      <c r="G20" s="18">
        <v>21.5</v>
      </c>
      <c r="H20" s="19">
        <f>F20*G20*4</f>
        <v>3440</v>
      </c>
      <c r="I20" s="18"/>
    </row>
    <row r="21" spans="1:9" outlineLevel="2">
      <c r="A21" s="16" t="s">
        <v>182</v>
      </c>
      <c r="B21" s="16" t="s">
        <v>183</v>
      </c>
      <c r="C21" s="16" t="s">
        <v>184</v>
      </c>
      <c r="D21" s="16" t="s">
        <v>23</v>
      </c>
      <c r="E21" s="17">
        <v>30955</v>
      </c>
      <c r="F21" s="16">
        <v>40</v>
      </c>
      <c r="G21" s="18">
        <v>15</v>
      </c>
      <c r="H21" s="19">
        <f>F21*G21*4</f>
        <v>2400</v>
      </c>
      <c r="I21" s="18"/>
    </row>
    <row r="22" spans="1:9" outlineLevel="2">
      <c r="A22" s="16" t="s">
        <v>209</v>
      </c>
      <c r="B22" s="16" t="s">
        <v>210</v>
      </c>
      <c r="C22" s="16" t="s">
        <v>211</v>
      </c>
      <c r="D22" s="16" t="s">
        <v>23</v>
      </c>
      <c r="E22" s="17">
        <v>30872</v>
      </c>
      <c r="F22" s="16">
        <v>40</v>
      </c>
      <c r="G22" s="18">
        <v>15.5</v>
      </c>
      <c r="H22" s="19">
        <f>F22*G22*4</f>
        <v>2480</v>
      </c>
      <c r="I22" s="18"/>
    </row>
    <row r="23" spans="1:9" outlineLevel="1">
      <c r="A23" s="16"/>
      <c r="B23" s="16"/>
      <c r="C23" s="16"/>
      <c r="D23" s="43" t="s">
        <v>576</v>
      </c>
      <c r="E23" s="17"/>
      <c r="F23" s="16"/>
      <c r="G23" s="44">
        <f>SUBTOTAL(3,G16:G22)</f>
        <v>7</v>
      </c>
      <c r="H23" s="19"/>
      <c r="I23" s="18"/>
    </row>
    <row r="24" spans="1:9" outlineLevel="2">
      <c r="A24" s="16" t="s">
        <v>8</v>
      </c>
      <c r="B24" s="16" t="s">
        <v>9</v>
      </c>
      <c r="C24" s="16" t="s">
        <v>10</v>
      </c>
      <c r="D24" s="16" t="s">
        <v>11</v>
      </c>
      <c r="E24" s="17">
        <v>31741</v>
      </c>
      <c r="F24" s="16">
        <v>35.5</v>
      </c>
      <c r="G24" s="18">
        <v>12.5</v>
      </c>
      <c r="H24" s="19">
        <f>F24*G24*4</f>
        <v>1775</v>
      </c>
      <c r="I24" s="18"/>
    </row>
    <row r="25" spans="1:9" outlineLevel="2">
      <c r="A25" s="16" t="s">
        <v>37</v>
      </c>
      <c r="B25" s="16" t="s">
        <v>38</v>
      </c>
      <c r="C25" s="16" t="s">
        <v>39</v>
      </c>
      <c r="D25" s="16" t="s">
        <v>11</v>
      </c>
      <c r="E25" s="17">
        <v>32752</v>
      </c>
      <c r="F25" s="16">
        <v>15.5</v>
      </c>
      <c r="G25" s="18">
        <v>7.25</v>
      </c>
      <c r="H25" s="19">
        <f>F25*G25*4</f>
        <v>449.5</v>
      </c>
      <c r="I25" s="18"/>
    </row>
    <row r="26" spans="1:9" outlineLevel="2">
      <c r="A26" s="16" t="s">
        <v>49</v>
      </c>
      <c r="B26" s="16" t="s">
        <v>50</v>
      </c>
      <c r="C26" s="16" t="s">
        <v>51</v>
      </c>
      <c r="D26" s="16" t="s">
        <v>11</v>
      </c>
      <c r="E26" s="17">
        <v>32378</v>
      </c>
      <c r="F26" s="16">
        <v>40</v>
      </c>
      <c r="G26" s="18">
        <v>26.5</v>
      </c>
      <c r="H26" s="19">
        <f>F26*G26*4</f>
        <v>4240</v>
      </c>
      <c r="I26" s="18"/>
    </row>
    <row r="27" spans="1:9" outlineLevel="2">
      <c r="A27" s="16" t="s">
        <v>76</v>
      </c>
      <c r="B27" s="16" t="s">
        <v>77</v>
      </c>
      <c r="C27" s="16" t="s">
        <v>78</v>
      </c>
      <c r="D27" s="16" t="s">
        <v>11</v>
      </c>
      <c r="E27" s="17">
        <v>33013</v>
      </c>
      <c r="F27" s="16">
        <v>40</v>
      </c>
      <c r="G27" s="18">
        <v>15</v>
      </c>
      <c r="H27" s="19">
        <f>F27*G27*4</f>
        <v>2400</v>
      </c>
      <c r="I27" s="18"/>
    </row>
    <row r="28" spans="1:9" outlineLevel="2">
      <c r="A28" s="16" t="s">
        <v>133</v>
      </c>
      <c r="B28" s="16" t="s">
        <v>134</v>
      </c>
      <c r="C28" s="16" t="s">
        <v>135</v>
      </c>
      <c r="D28" s="16" t="s">
        <v>11</v>
      </c>
      <c r="E28" s="17">
        <v>33695</v>
      </c>
      <c r="F28" s="16">
        <v>40</v>
      </c>
      <c r="G28" s="18">
        <v>19</v>
      </c>
      <c r="H28" s="19">
        <f>F28*G28*4</f>
        <v>3040</v>
      </c>
      <c r="I28" s="18"/>
    </row>
    <row r="29" spans="1:9" outlineLevel="2">
      <c r="A29" s="16" t="s">
        <v>136</v>
      </c>
      <c r="B29" s="16" t="s">
        <v>137</v>
      </c>
      <c r="C29" s="16" t="s">
        <v>45</v>
      </c>
      <c r="D29" s="16" t="s">
        <v>11</v>
      </c>
      <c r="E29" s="17">
        <v>31935</v>
      </c>
      <c r="F29" s="16">
        <v>40</v>
      </c>
      <c r="G29" s="18">
        <v>8.75</v>
      </c>
      <c r="H29" s="19">
        <f>F29*G29*4</f>
        <v>1400</v>
      </c>
      <c r="I29" s="18"/>
    </row>
    <row r="30" spans="1:9" outlineLevel="2">
      <c r="A30" s="16" t="s">
        <v>141</v>
      </c>
      <c r="B30" s="16" t="s">
        <v>142</v>
      </c>
      <c r="C30" s="16" t="s">
        <v>108</v>
      </c>
      <c r="D30" s="16" t="s">
        <v>11</v>
      </c>
      <c r="E30" s="17">
        <v>30414</v>
      </c>
      <c r="F30" s="16">
        <v>40</v>
      </c>
      <c r="G30" s="18">
        <v>21.5</v>
      </c>
      <c r="H30" s="19">
        <f>F30*G30*4</f>
        <v>3440</v>
      </c>
      <c r="I30" s="18"/>
    </row>
    <row r="31" spans="1:9" outlineLevel="2">
      <c r="A31" s="16" t="s">
        <v>143</v>
      </c>
      <c r="B31" s="16" t="s">
        <v>144</v>
      </c>
      <c r="C31" s="16" t="s">
        <v>81</v>
      </c>
      <c r="D31" s="16" t="s">
        <v>11</v>
      </c>
      <c r="E31" s="17">
        <v>30390</v>
      </c>
      <c r="F31" s="16">
        <v>40</v>
      </c>
      <c r="G31" s="18">
        <v>23</v>
      </c>
      <c r="H31" s="19">
        <f>F31*G31*4</f>
        <v>3680</v>
      </c>
      <c r="I31" s="18"/>
    </row>
    <row r="32" spans="1:9" outlineLevel="2">
      <c r="A32" s="16" t="s">
        <v>169</v>
      </c>
      <c r="B32" s="16" t="s">
        <v>170</v>
      </c>
      <c r="C32" s="16" t="s">
        <v>171</v>
      </c>
      <c r="D32" s="16" t="s">
        <v>11</v>
      </c>
      <c r="E32" s="17">
        <v>33390</v>
      </c>
      <c r="F32" s="16">
        <v>40</v>
      </c>
      <c r="G32" s="18">
        <v>25</v>
      </c>
      <c r="H32" s="19">
        <f>F32*G32*4</f>
        <v>4000</v>
      </c>
      <c r="I32" s="18"/>
    </row>
    <row r="33" spans="1:9" outlineLevel="2">
      <c r="A33" s="16" t="s">
        <v>195</v>
      </c>
      <c r="B33" s="16" t="s">
        <v>196</v>
      </c>
      <c r="C33" s="16" t="s">
        <v>197</v>
      </c>
      <c r="D33" s="16" t="s">
        <v>11</v>
      </c>
      <c r="E33" s="17">
        <v>32257</v>
      </c>
      <c r="F33" s="16">
        <v>40</v>
      </c>
      <c r="G33" s="18">
        <v>32.5</v>
      </c>
      <c r="H33" s="19">
        <f>F33*G33*4</f>
        <v>5200</v>
      </c>
      <c r="I33" s="18"/>
    </row>
    <row r="34" spans="1:9" outlineLevel="2">
      <c r="A34" s="16" t="s">
        <v>206</v>
      </c>
      <c r="B34" s="16" t="s">
        <v>207</v>
      </c>
      <c r="C34" s="16" t="s">
        <v>208</v>
      </c>
      <c r="D34" s="16" t="s">
        <v>11</v>
      </c>
      <c r="E34" s="17">
        <v>33656</v>
      </c>
      <c r="F34" s="16">
        <v>37.5</v>
      </c>
      <c r="G34" s="18">
        <v>32.5</v>
      </c>
      <c r="H34" s="19">
        <f>F34*G34*4</f>
        <v>4875</v>
      </c>
      <c r="I34" s="18"/>
    </row>
    <row r="35" spans="1:9" outlineLevel="1">
      <c r="A35" s="16"/>
      <c r="B35" s="16"/>
      <c r="C35" s="16"/>
      <c r="D35" s="43" t="s">
        <v>577</v>
      </c>
      <c r="E35" s="17"/>
      <c r="F35" s="16"/>
      <c r="G35" s="44">
        <f>SUBTOTAL(3,G24:G34)</f>
        <v>11</v>
      </c>
      <c r="H35" s="19"/>
      <c r="I35" s="18"/>
    </row>
    <row r="36" spans="1:9" outlineLevel="2">
      <c r="A36" s="16" t="s">
        <v>12</v>
      </c>
      <c r="B36" s="16" t="s">
        <v>13</v>
      </c>
      <c r="C36" s="16" t="s">
        <v>14</v>
      </c>
      <c r="D36" s="16" t="s">
        <v>15</v>
      </c>
      <c r="E36" s="17">
        <v>30212</v>
      </c>
      <c r="F36" s="16">
        <v>40</v>
      </c>
      <c r="G36" s="18">
        <v>12.6</v>
      </c>
      <c r="H36" s="19">
        <f>F36*G36*4</f>
        <v>2016</v>
      </c>
      <c r="I36" s="18"/>
    </row>
    <row r="37" spans="1:9" outlineLevel="2">
      <c r="A37" s="16" t="s">
        <v>27</v>
      </c>
      <c r="B37" s="16" t="s">
        <v>28</v>
      </c>
      <c r="C37" s="16" t="s">
        <v>29</v>
      </c>
      <c r="D37" s="16" t="s">
        <v>15</v>
      </c>
      <c r="E37" s="17">
        <v>32257</v>
      </c>
      <c r="F37" s="16">
        <v>40</v>
      </c>
      <c r="G37" s="18">
        <v>22.5</v>
      </c>
      <c r="H37" s="19">
        <f>F37*G37*4</f>
        <v>3600</v>
      </c>
      <c r="I37" s="18"/>
    </row>
    <row r="38" spans="1:9" outlineLevel="2">
      <c r="A38" s="16" t="s">
        <v>30</v>
      </c>
      <c r="B38" s="16" t="s">
        <v>31</v>
      </c>
      <c r="C38" s="16" t="s">
        <v>32</v>
      </c>
      <c r="D38" s="16" t="s">
        <v>15</v>
      </c>
      <c r="E38" s="17">
        <v>30864</v>
      </c>
      <c r="F38" s="16">
        <v>40</v>
      </c>
      <c r="G38" s="18">
        <v>19.25</v>
      </c>
      <c r="H38" s="19">
        <f>F38*G38*4</f>
        <v>3080</v>
      </c>
      <c r="I38" s="18"/>
    </row>
    <row r="39" spans="1:9" outlineLevel="2">
      <c r="A39" s="16" t="s">
        <v>46</v>
      </c>
      <c r="B39" s="16" t="s">
        <v>47</v>
      </c>
      <c r="C39" s="16" t="s">
        <v>48</v>
      </c>
      <c r="D39" s="16" t="s">
        <v>15</v>
      </c>
      <c r="E39" s="17">
        <v>32509</v>
      </c>
      <c r="F39" s="16">
        <v>40</v>
      </c>
      <c r="G39" s="18">
        <v>22.5</v>
      </c>
      <c r="H39" s="19">
        <f>F39*G39*4</f>
        <v>3600</v>
      </c>
      <c r="I39" s="18"/>
    </row>
    <row r="40" spans="1:9" outlineLevel="2">
      <c r="A40" s="16" t="s">
        <v>52</v>
      </c>
      <c r="B40" s="16" t="s">
        <v>53</v>
      </c>
      <c r="C40" s="16" t="s">
        <v>54</v>
      </c>
      <c r="D40" s="16" t="s">
        <v>15</v>
      </c>
      <c r="E40" s="17">
        <v>30256</v>
      </c>
      <c r="F40" s="16">
        <v>40</v>
      </c>
      <c r="G40" s="18">
        <v>18</v>
      </c>
      <c r="H40" s="19">
        <f>F40*G40*4</f>
        <v>2880</v>
      </c>
      <c r="I40" s="18"/>
    </row>
    <row r="41" spans="1:9" outlineLevel="2">
      <c r="A41" s="16" t="s">
        <v>88</v>
      </c>
      <c r="B41" s="16" t="s">
        <v>89</v>
      </c>
      <c r="C41" s="16" t="s">
        <v>90</v>
      </c>
      <c r="D41" s="16" t="s">
        <v>15</v>
      </c>
      <c r="E41" s="17">
        <v>31747</v>
      </c>
      <c r="F41" s="16">
        <v>40</v>
      </c>
      <c r="G41" s="18">
        <v>16.75</v>
      </c>
      <c r="H41" s="19">
        <f>F41*G41*4</f>
        <v>2680</v>
      </c>
      <c r="I41" s="18"/>
    </row>
    <row r="42" spans="1:9" outlineLevel="2">
      <c r="A42" s="16" t="s">
        <v>101</v>
      </c>
      <c r="B42" s="16" t="s">
        <v>102</v>
      </c>
      <c r="C42" s="16" t="s">
        <v>48</v>
      </c>
      <c r="D42" s="16" t="s">
        <v>15</v>
      </c>
      <c r="E42" s="17">
        <v>29677</v>
      </c>
      <c r="F42" s="16">
        <v>38</v>
      </c>
      <c r="G42" s="18">
        <v>15.5</v>
      </c>
      <c r="H42" s="19">
        <f>F42*G42*4</f>
        <v>2356</v>
      </c>
      <c r="I42" s="18"/>
    </row>
    <row r="43" spans="1:9" outlineLevel="2">
      <c r="A43" s="16" t="s">
        <v>109</v>
      </c>
      <c r="B43" s="16" t="s">
        <v>110</v>
      </c>
      <c r="C43" s="16" t="s">
        <v>111</v>
      </c>
      <c r="D43" s="16" t="s">
        <v>15</v>
      </c>
      <c r="E43" s="17">
        <v>32275</v>
      </c>
      <c r="F43" s="16">
        <v>40</v>
      </c>
      <c r="G43" s="18">
        <v>17.8</v>
      </c>
      <c r="H43" s="19">
        <f>F43*G43*4</f>
        <v>2848</v>
      </c>
      <c r="I43" s="18"/>
    </row>
    <row r="44" spans="1:9" outlineLevel="2">
      <c r="A44" s="16" t="s">
        <v>145</v>
      </c>
      <c r="B44" s="16" t="s">
        <v>146</v>
      </c>
      <c r="C44" s="16" t="s">
        <v>147</v>
      </c>
      <c r="D44" s="16" t="s">
        <v>15</v>
      </c>
      <c r="E44" s="17">
        <v>31948</v>
      </c>
      <c r="F44" s="16">
        <v>40</v>
      </c>
      <c r="G44" s="18">
        <v>17.5</v>
      </c>
      <c r="H44" s="19">
        <f>F44*G44*4</f>
        <v>2800</v>
      </c>
      <c r="I44" s="18"/>
    </row>
    <row r="45" spans="1:9" outlineLevel="2">
      <c r="A45" s="16" t="s">
        <v>151</v>
      </c>
      <c r="B45" s="16" t="s">
        <v>152</v>
      </c>
      <c r="C45" s="16" t="s">
        <v>153</v>
      </c>
      <c r="D45" s="16" t="s">
        <v>15</v>
      </c>
      <c r="E45" s="17">
        <v>31062</v>
      </c>
      <c r="F45" s="16">
        <v>35</v>
      </c>
      <c r="G45" s="18">
        <v>24</v>
      </c>
      <c r="H45" s="19">
        <f>F45*G45*4</f>
        <v>3360</v>
      </c>
      <c r="I45" s="18"/>
    </row>
    <row r="46" spans="1:9" outlineLevel="2">
      <c r="A46" s="16" t="s">
        <v>193</v>
      </c>
      <c r="B46" s="16" t="s">
        <v>194</v>
      </c>
      <c r="C46" s="16" t="s">
        <v>171</v>
      </c>
      <c r="D46" s="16" t="s">
        <v>15</v>
      </c>
      <c r="E46" s="17">
        <v>32021</v>
      </c>
      <c r="F46" s="16">
        <v>40</v>
      </c>
      <c r="G46" s="18">
        <v>16</v>
      </c>
      <c r="H46" s="19">
        <f>F46*G46*4</f>
        <v>2560</v>
      </c>
      <c r="I46" s="18"/>
    </row>
    <row r="47" spans="1:9" outlineLevel="1">
      <c r="A47" s="16"/>
      <c r="B47" s="16"/>
      <c r="C47" s="16"/>
      <c r="D47" s="43" t="s">
        <v>578</v>
      </c>
      <c r="E47" s="17"/>
      <c r="F47" s="16"/>
      <c r="G47" s="44">
        <f>SUBTOTAL(3,G36:G46)</f>
        <v>11</v>
      </c>
      <c r="H47" s="19"/>
      <c r="I47" s="18"/>
    </row>
    <row r="48" spans="1:9" outlineLevel="2">
      <c r="A48" s="16" t="s">
        <v>33</v>
      </c>
      <c r="B48" s="16" t="s">
        <v>34</v>
      </c>
      <c r="C48" s="16" t="s">
        <v>35</v>
      </c>
      <c r="D48" s="16" t="s">
        <v>36</v>
      </c>
      <c r="E48" s="17">
        <v>30364</v>
      </c>
      <c r="F48" s="16">
        <v>25</v>
      </c>
      <c r="G48" s="18">
        <v>8.52</v>
      </c>
      <c r="H48" s="19">
        <f>F48*G48*4</f>
        <v>852</v>
      </c>
      <c r="I48" s="18"/>
    </row>
    <row r="49" spans="1:9" outlineLevel="2">
      <c r="A49" s="16" t="s">
        <v>64</v>
      </c>
      <c r="B49" s="16" t="s">
        <v>65</v>
      </c>
      <c r="C49" s="16" t="s">
        <v>66</v>
      </c>
      <c r="D49" s="16" t="s">
        <v>36</v>
      </c>
      <c r="E49" s="17">
        <v>32404</v>
      </c>
      <c r="F49" s="16">
        <v>40</v>
      </c>
      <c r="G49" s="18">
        <v>21.5</v>
      </c>
      <c r="H49" s="19">
        <f>F49*G49*4</f>
        <v>3440</v>
      </c>
      <c r="I49" s="18"/>
    </row>
    <row r="50" spans="1:9" outlineLevel="2">
      <c r="A50" s="16" t="s">
        <v>138</v>
      </c>
      <c r="B50" s="16" t="s">
        <v>139</v>
      </c>
      <c r="C50" s="16" t="s">
        <v>140</v>
      </c>
      <c r="D50" s="16" t="s">
        <v>36</v>
      </c>
      <c r="E50" s="17">
        <v>32953</v>
      </c>
      <c r="F50" s="16">
        <v>40</v>
      </c>
      <c r="G50" s="18">
        <v>14</v>
      </c>
      <c r="H50" s="19">
        <f>F50*G50*4</f>
        <v>2240</v>
      </c>
      <c r="I50" s="18"/>
    </row>
    <row r="51" spans="1:9" outlineLevel="2">
      <c r="A51" s="16" t="s">
        <v>172</v>
      </c>
      <c r="B51" s="16" t="s">
        <v>173</v>
      </c>
      <c r="C51" s="16" t="s">
        <v>174</v>
      </c>
      <c r="D51" s="16" t="s">
        <v>36</v>
      </c>
      <c r="E51" s="17">
        <v>30773</v>
      </c>
      <c r="F51" s="16">
        <v>40</v>
      </c>
      <c r="G51" s="18">
        <v>13.5</v>
      </c>
      <c r="H51" s="19">
        <f>F51*G51*4</f>
        <v>2160</v>
      </c>
      <c r="I51" s="18"/>
    </row>
    <row r="52" spans="1:9" outlineLevel="1">
      <c r="A52" s="16"/>
      <c r="B52" s="16"/>
      <c r="C52" s="16"/>
      <c r="D52" s="43" t="s">
        <v>579</v>
      </c>
      <c r="E52" s="17"/>
      <c r="F52" s="16"/>
      <c r="G52" s="44">
        <f>SUBTOTAL(3,G48:G51)</f>
        <v>4</v>
      </c>
      <c r="H52" s="19"/>
      <c r="I52" s="18"/>
    </row>
    <row r="53" spans="1:9" outlineLevel="2">
      <c r="A53" s="16" t="s">
        <v>24</v>
      </c>
      <c r="B53" s="16" t="s">
        <v>25</v>
      </c>
      <c r="C53" s="16" t="s">
        <v>14</v>
      </c>
      <c r="D53" s="16" t="s">
        <v>26</v>
      </c>
      <c r="E53" s="17">
        <v>32104</v>
      </c>
      <c r="F53" s="16">
        <v>35</v>
      </c>
      <c r="G53" s="18">
        <v>12.5</v>
      </c>
      <c r="H53" s="19">
        <f>F53*G53*4</f>
        <v>1750</v>
      </c>
      <c r="I53" s="18"/>
    </row>
    <row r="54" spans="1:9" outlineLevel="2">
      <c r="A54" s="16" t="s">
        <v>40</v>
      </c>
      <c r="B54" s="16" t="s">
        <v>41</v>
      </c>
      <c r="C54" s="16" t="s">
        <v>42</v>
      </c>
      <c r="D54" s="16" t="s">
        <v>26</v>
      </c>
      <c r="E54" s="17">
        <v>30868</v>
      </c>
      <c r="F54" s="16">
        <v>35.5</v>
      </c>
      <c r="G54" s="18">
        <v>13.3</v>
      </c>
      <c r="H54" s="19">
        <f>F54*G54*4</f>
        <v>1888.6000000000001</v>
      </c>
      <c r="I54" s="18"/>
    </row>
    <row r="55" spans="1:9" outlineLevel="2">
      <c r="A55" s="16" t="s">
        <v>55</v>
      </c>
      <c r="B55" s="16" t="s">
        <v>56</v>
      </c>
      <c r="C55" s="16" t="s">
        <v>57</v>
      </c>
      <c r="D55" s="16" t="s">
        <v>26</v>
      </c>
      <c r="E55" s="17">
        <v>30497</v>
      </c>
      <c r="F55" s="16">
        <v>20</v>
      </c>
      <c r="G55" s="18">
        <v>7.5</v>
      </c>
      <c r="H55" s="19">
        <f>F55*G55*4</f>
        <v>600</v>
      </c>
      <c r="I55" s="18"/>
    </row>
    <row r="56" spans="1:9" outlineLevel="2">
      <c r="A56" s="16" t="s">
        <v>61</v>
      </c>
      <c r="B56" s="16" t="s">
        <v>62</v>
      </c>
      <c r="C56" s="16" t="s">
        <v>63</v>
      </c>
      <c r="D56" s="16" t="s">
        <v>26</v>
      </c>
      <c r="E56" s="17">
        <v>32372</v>
      </c>
      <c r="F56" s="16">
        <v>40</v>
      </c>
      <c r="G56" s="18">
        <v>15.5</v>
      </c>
      <c r="H56" s="19">
        <f>F56*G56*4</f>
        <v>2480</v>
      </c>
      <c r="I56" s="18"/>
    </row>
    <row r="57" spans="1:9" outlineLevel="2">
      <c r="A57" s="16" t="s">
        <v>79</v>
      </c>
      <c r="B57" s="16" t="s">
        <v>80</v>
      </c>
      <c r="C57" s="16" t="s">
        <v>81</v>
      </c>
      <c r="D57" s="16" t="s">
        <v>26</v>
      </c>
      <c r="E57" s="17">
        <v>31562</v>
      </c>
      <c r="F57" s="16">
        <v>40</v>
      </c>
      <c r="G57" s="18">
        <v>13.5</v>
      </c>
      <c r="H57" s="19">
        <f>F57*G57*4</f>
        <v>2160</v>
      </c>
      <c r="I57" s="18"/>
    </row>
    <row r="58" spans="1:9" outlineLevel="2">
      <c r="A58" s="16" t="s">
        <v>98</v>
      </c>
      <c r="B58" s="16" t="s">
        <v>99</v>
      </c>
      <c r="C58" s="16" t="s">
        <v>100</v>
      </c>
      <c r="D58" s="16" t="s">
        <v>26</v>
      </c>
      <c r="E58" s="17">
        <v>33371</v>
      </c>
      <c r="F58" s="16">
        <v>40</v>
      </c>
      <c r="G58" s="18">
        <v>13.5</v>
      </c>
      <c r="H58" s="19">
        <f>F58*G58*4</f>
        <v>2160</v>
      </c>
      <c r="I58" s="18"/>
    </row>
    <row r="59" spans="1:9" outlineLevel="2">
      <c r="A59" s="16" t="s">
        <v>112</v>
      </c>
      <c r="B59" s="16" t="s">
        <v>113</v>
      </c>
      <c r="C59" s="16" t="s">
        <v>114</v>
      </c>
      <c r="D59" s="16" t="s">
        <v>26</v>
      </c>
      <c r="E59" s="17">
        <v>31747</v>
      </c>
      <c r="F59" s="16">
        <v>25</v>
      </c>
      <c r="G59" s="18">
        <v>17.5</v>
      </c>
      <c r="H59" s="19">
        <f>F59*G59*4</f>
        <v>1750</v>
      </c>
      <c r="I59" s="18"/>
    </row>
    <row r="60" spans="1:9" outlineLevel="2">
      <c r="A60" s="16" t="s">
        <v>154</v>
      </c>
      <c r="B60" s="16" t="s">
        <v>155</v>
      </c>
      <c r="C60" s="16" t="s">
        <v>156</v>
      </c>
      <c r="D60" s="16" t="s">
        <v>26</v>
      </c>
      <c r="E60" s="17">
        <v>29677</v>
      </c>
      <c r="F60" s="16">
        <v>40</v>
      </c>
      <c r="G60" s="18">
        <v>12.5</v>
      </c>
      <c r="H60" s="19">
        <f>F60*G60*4</f>
        <v>2000</v>
      </c>
      <c r="I60" s="18"/>
    </row>
    <row r="61" spans="1:9" outlineLevel="2">
      <c r="A61" s="16" t="s">
        <v>198</v>
      </c>
      <c r="B61" s="16" t="s">
        <v>199</v>
      </c>
      <c r="C61" s="16" t="s">
        <v>200</v>
      </c>
      <c r="D61" s="16" t="s">
        <v>26</v>
      </c>
      <c r="E61" s="17">
        <v>30132</v>
      </c>
      <c r="F61" s="16">
        <v>40</v>
      </c>
      <c r="G61" s="18">
        <v>17.5</v>
      </c>
      <c r="H61" s="19">
        <f>F61*G61*4</f>
        <v>2800</v>
      </c>
      <c r="I61" s="18"/>
    </row>
    <row r="62" spans="1:9" outlineLevel="2">
      <c r="A62" s="16" t="s">
        <v>201</v>
      </c>
      <c r="B62" s="16" t="s">
        <v>202</v>
      </c>
      <c r="C62" s="16" t="s">
        <v>14</v>
      </c>
      <c r="D62" s="16" t="s">
        <v>26</v>
      </c>
      <c r="E62" s="17">
        <v>32598</v>
      </c>
      <c r="F62" s="16">
        <v>25</v>
      </c>
      <c r="G62" s="18">
        <v>14</v>
      </c>
      <c r="H62" s="19">
        <f>F62*G62*4</f>
        <v>1400</v>
      </c>
      <c r="I62" s="18"/>
    </row>
    <row r="63" spans="1:9" outlineLevel="1">
      <c r="A63" s="16"/>
      <c r="B63" s="16"/>
      <c r="C63" s="16"/>
      <c r="D63" s="43" t="s">
        <v>580</v>
      </c>
      <c r="E63" s="17"/>
      <c r="F63" s="16"/>
      <c r="G63" s="44">
        <f>SUBTOTAL(3,G53:G62)</f>
        <v>10</v>
      </c>
      <c r="H63" s="19"/>
      <c r="I63" s="18"/>
    </row>
    <row r="64" spans="1:9" outlineLevel="2">
      <c r="A64" s="16" t="s">
        <v>91</v>
      </c>
      <c r="B64" s="16" t="s">
        <v>92</v>
      </c>
      <c r="C64" s="16" t="s">
        <v>93</v>
      </c>
      <c r="D64" s="16" t="s">
        <v>94</v>
      </c>
      <c r="E64" s="17">
        <v>32987</v>
      </c>
      <c r="F64" s="16">
        <v>40</v>
      </c>
      <c r="G64" s="18">
        <v>16</v>
      </c>
      <c r="H64" s="19">
        <f>F64*G64*4</f>
        <v>2560</v>
      </c>
      <c r="I64" s="18"/>
    </row>
    <row r="65" spans="1:9" outlineLevel="2">
      <c r="A65" s="16" t="s">
        <v>115</v>
      </c>
      <c r="B65" s="21" t="s">
        <v>116</v>
      </c>
      <c r="C65" s="21" t="s">
        <v>117</v>
      </c>
      <c r="D65" s="16" t="s">
        <v>94</v>
      </c>
      <c r="E65" s="17">
        <v>32275</v>
      </c>
      <c r="F65" s="16">
        <v>40</v>
      </c>
      <c r="G65" s="18">
        <v>16</v>
      </c>
      <c r="H65" s="19">
        <f>F65*G65*4</f>
        <v>2560</v>
      </c>
      <c r="I65" s="18"/>
    </row>
    <row r="66" spans="1:9" outlineLevel="2">
      <c r="A66" s="16" t="s">
        <v>118</v>
      </c>
      <c r="B66" s="16" t="s">
        <v>116</v>
      </c>
      <c r="C66" s="16" t="s">
        <v>117</v>
      </c>
      <c r="D66" s="16" t="s">
        <v>94</v>
      </c>
      <c r="E66" s="17">
        <v>32404</v>
      </c>
      <c r="F66" s="16">
        <v>40</v>
      </c>
      <c r="G66" s="18">
        <v>15</v>
      </c>
      <c r="H66" s="19">
        <f>F66*G66*4</f>
        <v>2400</v>
      </c>
      <c r="I66" s="18"/>
    </row>
    <row r="67" spans="1:9" outlineLevel="2">
      <c r="A67" s="16" t="s">
        <v>119</v>
      </c>
      <c r="B67" s="21" t="s">
        <v>116</v>
      </c>
      <c r="C67" s="21" t="s">
        <v>120</v>
      </c>
      <c r="D67" s="16" t="s">
        <v>94</v>
      </c>
      <c r="E67" s="17">
        <v>33656</v>
      </c>
      <c r="F67" s="16">
        <v>40</v>
      </c>
      <c r="G67" s="18">
        <v>16</v>
      </c>
      <c r="H67" s="19">
        <f>F67*G67*4</f>
        <v>2560</v>
      </c>
      <c r="I67" s="18"/>
    </row>
    <row r="68" spans="1:9" outlineLevel="2">
      <c r="A68" s="16" t="s">
        <v>121</v>
      </c>
      <c r="B68" s="16" t="s">
        <v>116</v>
      </c>
      <c r="C68" s="16" t="s">
        <v>122</v>
      </c>
      <c r="D68" s="16" t="s">
        <v>94</v>
      </c>
      <c r="E68" s="17">
        <v>29677</v>
      </c>
      <c r="F68" s="16">
        <v>40</v>
      </c>
      <c r="G68" s="18">
        <v>15</v>
      </c>
      <c r="H68" s="19">
        <f>F68*G68*4</f>
        <v>2400</v>
      </c>
      <c r="I68" s="18"/>
    </row>
    <row r="69" spans="1:9" outlineLevel="2">
      <c r="A69" s="16" t="s">
        <v>157</v>
      </c>
      <c r="B69" s="16" t="s">
        <v>158</v>
      </c>
      <c r="C69" s="16" t="s">
        <v>159</v>
      </c>
      <c r="D69" s="16" t="s">
        <v>94</v>
      </c>
      <c r="E69" s="17">
        <v>32661</v>
      </c>
      <c r="F69" s="16">
        <v>35</v>
      </c>
      <c r="G69" s="18">
        <v>12.5</v>
      </c>
      <c r="H69" s="19">
        <f>F69*G69*4</f>
        <v>1750</v>
      </c>
      <c r="I69" s="18"/>
    </row>
    <row r="70" spans="1:9" outlineLevel="2">
      <c r="A70" s="16" t="s">
        <v>160</v>
      </c>
      <c r="B70" s="16" t="s">
        <v>161</v>
      </c>
      <c r="C70" s="16" t="s">
        <v>159</v>
      </c>
      <c r="D70" s="16" t="s">
        <v>94</v>
      </c>
      <c r="E70" s="17">
        <v>29507</v>
      </c>
      <c r="F70" s="16">
        <v>35</v>
      </c>
      <c r="G70" s="18">
        <v>12.5</v>
      </c>
      <c r="H70" s="19">
        <f>F70*G70*4</f>
        <v>1750</v>
      </c>
      <c r="I70" s="18"/>
    </row>
    <row r="71" spans="1:9" outlineLevel="2">
      <c r="A71" s="16" t="s">
        <v>185</v>
      </c>
      <c r="B71" s="16" t="s">
        <v>186</v>
      </c>
      <c r="C71" s="16" t="s">
        <v>187</v>
      </c>
      <c r="D71" s="16" t="s">
        <v>94</v>
      </c>
      <c r="E71" s="17">
        <v>30864</v>
      </c>
      <c r="F71" s="16">
        <v>40</v>
      </c>
      <c r="G71" s="18">
        <v>16</v>
      </c>
      <c r="H71" s="19">
        <f>F71*G71*4</f>
        <v>2560</v>
      </c>
      <c r="I71" s="18"/>
    </row>
    <row r="72" spans="1:9" outlineLevel="1">
      <c r="A72" s="16"/>
      <c r="B72" s="16"/>
      <c r="C72" s="16"/>
      <c r="D72" s="43" t="s">
        <v>581</v>
      </c>
      <c r="E72" s="17"/>
      <c r="F72" s="16"/>
      <c r="G72" s="44">
        <f>SUBTOTAL(3,G64:G71)</f>
        <v>8</v>
      </c>
      <c r="H72" s="19"/>
      <c r="I72" s="18"/>
    </row>
    <row r="73" spans="1:9" outlineLevel="2">
      <c r="A73" s="16" t="s">
        <v>72</v>
      </c>
      <c r="B73" s="16" t="s">
        <v>73</v>
      </c>
      <c r="C73" s="16" t="s">
        <v>74</v>
      </c>
      <c r="D73" s="16" t="s">
        <v>75</v>
      </c>
      <c r="E73" s="17">
        <v>31930</v>
      </c>
      <c r="F73" s="16">
        <v>40</v>
      </c>
      <c r="G73" s="18">
        <v>14.5</v>
      </c>
      <c r="H73" s="19">
        <f>F73*G73*4</f>
        <v>2320</v>
      </c>
      <c r="I73" s="18"/>
    </row>
    <row r="74" spans="1:9" outlineLevel="2">
      <c r="A74" s="16" t="s">
        <v>85</v>
      </c>
      <c r="B74" s="16" t="s">
        <v>86</v>
      </c>
      <c r="C74" s="16" t="s">
        <v>87</v>
      </c>
      <c r="D74" s="16" t="s">
        <v>75</v>
      </c>
      <c r="E74" s="17">
        <v>29330</v>
      </c>
      <c r="F74" s="16">
        <v>40</v>
      </c>
      <c r="G74" s="18">
        <v>21.5</v>
      </c>
      <c r="H74" s="19">
        <f>F74*G74*4</f>
        <v>3440</v>
      </c>
      <c r="I74" s="18"/>
    </row>
    <row r="75" spans="1:9" outlineLevel="2">
      <c r="A75" s="16" t="s">
        <v>95</v>
      </c>
      <c r="B75" s="16" t="s">
        <v>96</v>
      </c>
      <c r="C75" s="16" t="s">
        <v>97</v>
      </c>
      <c r="D75" s="16" t="s">
        <v>75</v>
      </c>
      <c r="E75" s="17">
        <v>29507</v>
      </c>
      <c r="F75" s="16">
        <v>40</v>
      </c>
      <c r="G75" s="18">
        <v>17.8</v>
      </c>
      <c r="H75" s="19">
        <f>F75*G75*4</f>
        <v>2848</v>
      </c>
      <c r="I75" s="18"/>
    </row>
    <row r="76" spans="1:9" outlineLevel="2">
      <c r="A76" s="12" t="s">
        <v>123</v>
      </c>
      <c r="B76" s="12" t="s">
        <v>116</v>
      </c>
      <c r="C76" s="12" t="s">
        <v>48</v>
      </c>
      <c r="D76" s="12" t="s">
        <v>75</v>
      </c>
      <c r="E76" s="17">
        <v>32448</v>
      </c>
      <c r="F76" s="12">
        <v>35</v>
      </c>
      <c r="G76" s="18">
        <v>16</v>
      </c>
      <c r="H76" s="19">
        <f>F76*G76*4</f>
        <v>2240</v>
      </c>
      <c r="I76" s="18"/>
    </row>
    <row r="77" spans="1:9" outlineLevel="2">
      <c r="A77" s="12" t="s">
        <v>124</v>
      </c>
      <c r="B77" s="12" t="s">
        <v>116</v>
      </c>
      <c r="C77" s="12" t="s">
        <v>125</v>
      </c>
      <c r="D77" s="12" t="s">
        <v>75</v>
      </c>
      <c r="E77" s="17">
        <v>32701</v>
      </c>
      <c r="F77" s="12">
        <v>40</v>
      </c>
      <c r="G77" s="18">
        <v>12.5</v>
      </c>
      <c r="H77" s="19">
        <f>F77*G77*4</f>
        <v>2000</v>
      </c>
      <c r="I77" s="18"/>
    </row>
    <row r="78" spans="1:9" outlineLevel="2">
      <c r="A78" s="16" t="s">
        <v>126</v>
      </c>
      <c r="B78" s="16" t="s">
        <v>127</v>
      </c>
      <c r="C78" s="16" t="s">
        <v>128</v>
      </c>
      <c r="D78" s="16" t="s">
        <v>75</v>
      </c>
      <c r="E78" s="17">
        <v>31631</v>
      </c>
      <c r="F78" s="16">
        <v>25.5</v>
      </c>
      <c r="G78" s="18">
        <v>8.9</v>
      </c>
      <c r="H78" s="19">
        <f>F78*G78*4</f>
        <v>907.80000000000007</v>
      </c>
      <c r="I78" s="18"/>
    </row>
    <row r="79" spans="1:9" outlineLevel="2">
      <c r="A79" s="16" t="s">
        <v>177</v>
      </c>
      <c r="B79" s="16" t="s">
        <v>178</v>
      </c>
      <c r="C79" s="16" t="s">
        <v>10</v>
      </c>
      <c r="D79" s="16" t="s">
        <v>75</v>
      </c>
      <c r="E79" s="17">
        <v>30545</v>
      </c>
      <c r="F79" s="16">
        <v>29.5</v>
      </c>
      <c r="G79" s="18">
        <v>7.25</v>
      </c>
      <c r="H79" s="19">
        <f>F79*G79*4</f>
        <v>855.5</v>
      </c>
      <c r="I79" s="18"/>
    </row>
    <row r="80" spans="1:9" outlineLevel="2">
      <c r="A80" s="16" t="s">
        <v>179</v>
      </c>
      <c r="B80" s="16" t="s">
        <v>180</v>
      </c>
      <c r="C80" s="16" t="s">
        <v>181</v>
      </c>
      <c r="D80" s="16" t="s">
        <v>75</v>
      </c>
      <c r="E80" s="17">
        <v>32969</v>
      </c>
      <c r="F80" s="16">
        <v>40</v>
      </c>
      <c r="G80" s="18">
        <v>10</v>
      </c>
      <c r="H80" s="19">
        <f>F80*G80*4</f>
        <v>1600</v>
      </c>
      <c r="I80" s="18"/>
    </row>
    <row r="81" spans="1:9" outlineLevel="2">
      <c r="A81" s="16" t="s">
        <v>203</v>
      </c>
      <c r="B81" s="16" t="s">
        <v>204</v>
      </c>
      <c r="C81" s="16" t="s">
        <v>205</v>
      </c>
      <c r="D81" s="16" t="s">
        <v>75</v>
      </c>
      <c r="E81" s="17">
        <v>32987</v>
      </c>
      <c r="F81" s="16">
        <v>25</v>
      </c>
      <c r="G81" s="18">
        <v>8.5</v>
      </c>
      <c r="H81" s="19">
        <f>F81*G81*4</f>
        <v>850</v>
      </c>
      <c r="I81" s="18"/>
    </row>
    <row r="82" spans="1:9" outlineLevel="1">
      <c r="A82" s="16"/>
      <c r="B82" s="16"/>
      <c r="C82" s="16"/>
      <c r="D82" s="43" t="s">
        <v>582</v>
      </c>
      <c r="E82" s="17"/>
      <c r="F82" s="16"/>
      <c r="G82" s="44">
        <f>SUBTOTAL(3,G73:G81)</f>
        <v>9</v>
      </c>
      <c r="H82" s="19"/>
      <c r="I82" s="18"/>
    </row>
    <row r="83" spans="1:9">
      <c r="A83" s="16"/>
      <c r="B83" s="16"/>
      <c r="C83" s="16"/>
      <c r="D83" s="43" t="s">
        <v>573</v>
      </c>
      <c r="E83" s="17"/>
      <c r="F83" s="16"/>
      <c r="G83" s="44">
        <f>SUBTOTAL(3,G2:G81)</f>
        <v>73</v>
      </c>
      <c r="H83" s="19"/>
      <c r="I83" s="18"/>
    </row>
    <row r="84" spans="1:9">
      <c r="I84" s="18"/>
    </row>
  </sheetData>
  <autoFilter ref="A1:H81">
    <sortState ref="A2:H74">
      <sortCondition ref="D2"/>
    </sortState>
  </autoFilter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rowBreaks count="8" manualBreakCount="8">
    <brk id="15" max="16383" man="1"/>
    <brk id="23" max="16383" man="1"/>
    <brk id="35" max="16383" man="1"/>
    <brk id="47" max="16383" man="1"/>
    <brk id="52" max="16383" man="1"/>
    <brk id="63" max="16383" man="1"/>
    <brk id="72" max="16383" man="1"/>
    <brk id="8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"/>
  <sheetViews>
    <sheetView zoomScale="115" zoomScaleNormal="115" workbookViewId="0">
      <selection activeCell="T20" sqref="T20"/>
    </sheetView>
  </sheetViews>
  <sheetFormatPr defaultRowHeight="11.25" outlineLevelRow="2"/>
  <cols>
    <col min="1" max="1" width="17" style="5" customWidth="1"/>
    <col min="2" max="2" width="14.140625" style="10" bestFit="1" customWidth="1"/>
    <col min="3" max="3" width="4.5703125" style="10" bestFit="1" customWidth="1"/>
    <col min="4" max="4" width="11.28515625" style="5" bestFit="1" customWidth="1"/>
    <col min="5" max="6" width="6.5703125" style="5" customWidth="1"/>
    <col min="7" max="7" width="9.5703125" style="5" bestFit="1" customWidth="1"/>
    <col min="8" max="8" width="12.140625" style="11" bestFit="1" customWidth="1"/>
    <col min="9" max="9" width="11.5703125" style="11" bestFit="1" customWidth="1"/>
    <col min="10" max="10" width="7" style="5" bestFit="1" customWidth="1"/>
    <col min="11" max="11" width="8.140625" style="5" bestFit="1" customWidth="1"/>
    <col min="12" max="12" width="6.85546875" style="5" bestFit="1" customWidth="1"/>
    <col min="13" max="14" width="9.7109375" style="5" bestFit="1" customWidth="1"/>
    <col min="15" max="15" width="9.85546875" style="5" bestFit="1" customWidth="1"/>
    <col min="16" max="16" width="10.85546875" style="5" bestFit="1" customWidth="1"/>
    <col min="17" max="17" width="10.5703125" style="5" bestFit="1" customWidth="1"/>
    <col min="18" max="18" width="9.7109375" style="5" bestFit="1" customWidth="1"/>
    <col min="19" max="19" width="9.140625" style="5"/>
    <col min="20" max="20" width="9.7109375" style="5" bestFit="1" customWidth="1"/>
    <col min="21" max="250" width="9.140625" style="5"/>
    <col min="251" max="251" width="2.7109375" style="5" bestFit="1" customWidth="1"/>
    <col min="252" max="253" width="14.140625" style="5" bestFit="1" customWidth="1"/>
    <col min="254" max="254" width="4.5703125" style="5" bestFit="1" customWidth="1"/>
    <col min="255" max="255" width="11.28515625" style="5" bestFit="1" customWidth="1"/>
    <col min="256" max="256" width="5" style="5" bestFit="1" customWidth="1"/>
    <col min="257" max="257" width="13.85546875" style="5" bestFit="1" customWidth="1"/>
    <col min="258" max="258" width="8.42578125" style="5" bestFit="1" customWidth="1"/>
    <col min="259" max="259" width="8.140625" style="5" bestFit="1" customWidth="1"/>
    <col min="260" max="260" width="9.140625" style="5"/>
    <col min="261" max="261" width="4.5703125" style="5" bestFit="1" customWidth="1"/>
    <col min="262" max="262" width="9.5703125" style="5" bestFit="1" customWidth="1"/>
    <col min="263" max="263" width="12.140625" style="5" bestFit="1" customWidth="1"/>
    <col min="264" max="264" width="11.5703125" style="5" bestFit="1" customWidth="1"/>
    <col min="265" max="265" width="7" style="5" bestFit="1" customWidth="1"/>
    <col min="266" max="266" width="8.140625" style="5" bestFit="1" customWidth="1"/>
    <col min="267" max="267" width="6.85546875" style="5" bestFit="1" customWidth="1"/>
    <col min="268" max="269" width="9.7109375" style="5" bestFit="1" customWidth="1"/>
    <col min="270" max="270" width="9.85546875" style="5" bestFit="1" customWidth="1"/>
    <col min="271" max="271" width="10.85546875" style="5" bestFit="1" customWidth="1"/>
    <col min="272" max="272" width="10.5703125" style="5" bestFit="1" customWidth="1"/>
    <col min="273" max="273" width="9.7109375" style="5" bestFit="1" customWidth="1"/>
    <col min="274" max="506" width="9.140625" style="5"/>
    <col min="507" max="507" width="2.7109375" style="5" bestFit="1" customWidth="1"/>
    <col min="508" max="509" width="14.140625" style="5" bestFit="1" customWidth="1"/>
    <col min="510" max="510" width="4.5703125" style="5" bestFit="1" customWidth="1"/>
    <col min="511" max="511" width="11.28515625" style="5" bestFit="1" customWidth="1"/>
    <col min="512" max="512" width="5" style="5" bestFit="1" customWidth="1"/>
    <col min="513" max="513" width="13.85546875" style="5" bestFit="1" customWidth="1"/>
    <col min="514" max="514" width="8.42578125" style="5" bestFit="1" customWidth="1"/>
    <col min="515" max="515" width="8.140625" style="5" bestFit="1" customWidth="1"/>
    <col min="516" max="516" width="9.140625" style="5"/>
    <col min="517" max="517" width="4.5703125" style="5" bestFit="1" customWidth="1"/>
    <col min="518" max="518" width="9.5703125" style="5" bestFit="1" customWidth="1"/>
    <col min="519" max="519" width="12.140625" style="5" bestFit="1" customWidth="1"/>
    <col min="520" max="520" width="11.5703125" style="5" bestFit="1" customWidth="1"/>
    <col min="521" max="521" width="7" style="5" bestFit="1" customWidth="1"/>
    <col min="522" max="522" width="8.140625" style="5" bestFit="1" customWidth="1"/>
    <col min="523" max="523" width="6.85546875" style="5" bestFit="1" customWidth="1"/>
    <col min="524" max="525" width="9.7109375" style="5" bestFit="1" customWidth="1"/>
    <col min="526" max="526" width="9.85546875" style="5" bestFit="1" customWidth="1"/>
    <col min="527" max="527" width="10.85546875" style="5" bestFit="1" customWidth="1"/>
    <col min="528" max="528" width="10.5703125" style="5" bestFit="1" customWidth="1"/>
    <col min="529" max="529" width="9.7109375" style="5" bestFit="1" customWidth="1"/>
    <col min="530" max="762" width="9.140625" style="5"/>
    <col min="763" max="763" width="2.7109375" style="5" bestFit="1" customWidth="1"/>
    <col min="764" max="765" width="14.140625" style="5" bestFit="1" customWidth="1"/>
    <col min="766" max="766" width="4.5703125" style="5" bestFit="1" customWidth="1"/>
    <col min="767" max="767" width="11.28515625" style="5" bestFit="1" customWidth="1"/>
    <col min="768" max="768" width="5" style="5" bestFit="1" customWidth="1"/>
    <col min="769" max="769" width="13.85546875" style="5" bestFit="1" customWidth="1"/>
    <col min="770" max="770" width="8.42578125" style="5" bestFit="1" customWidth="1"/>
    <col min="771" max="771" width="8.140625" style="5" bestFit="1" customWidth="1"/>
    <col min="772" max="772" width="9.140625" style="5"/>
    <col min="773" max="773" width="4.5703125" style="5" bestFit="1" customWidth="1"/>
    <col min="774" max="774" width="9.5703125" style="5" bestFit="1" customWidth="1"/>
    <col min="775" max="775" width="12.140625" style="5" bestFit="1" customWidth="1"/>
    <col min="776" max="776" width="11.5703125" style="5" bestFit="1" customWidth="1"/>
    <col min="777" max="777" width="7" style="5" bestFit="1" customWidth="1"/>
    <col min="778" max="778" width="8.140625" style="5" bestFit="1" customWidth="1"/>
    <col min="779" max="779" width="6.85546875" style="5" bestFit="1" customWidth="1"/>
    <col min="780" max="781" width="9.7109375" style="5" bestFit="1" customWidth="1"/>
    <col min="782" max="782" width="9.85546875" style="5" bestFit="1" customWidth="1"/>
    <col min="783" max="783" width="10.85546875" style="5" bestFit="1" customWidth="1"/>
    <col min="784" max="784" width="10.5703125" style="5" bestFit="1" customWidth="1"/>
    <col min="785" max="785" width="9.7109375" style="5" bestFit="1" customWidth="1"/>
    <col min="786" max="1018" width="9.140625" style="5"/>
    <col min="1019" max="1019" width="2.7109375" style="5" bestFit="1" customWidth="1"/>
    <col min="1020" max="1021" width="14.140625" style="5" bestFit="1" customWidth="1"/>
    <col min="1022" max="1022" width="4.5703125" style="5" bestFit="1" customWidth="1"/>
    <col min="1023" max="1023" width="11.28515625" style="5" bestFit="1" customWidth="1"/>
    <col min="1024" max="1024" width="5" style="5" bestFit="1" customWidth="1"/>
    <col min="1025" max="1025" width="13.85546875" style="5" bestFit="1" customWidth="1"/>
    <col min="1026" max="1026" width="8.42578125" style="5" bestFit="1" customWidth="1"/>
    <col min="1027" max="1027" width="8.140625" style="5" bestFit="1" customWidth="1"/>
    <col min="1028" max="1028" width="9.140625" style="5"/>
    <col min="1029" max="1029" width="4.5703125" style="5" bestFit="1" customWidth="1"/>
    <col min="1030" max="1030" width="9.5703125" style="5" bestFit="1" customWidth="1"/>
    <col min="1031" max="1031" width="12.140625" style="5" bestFit="1" customWidth="1"/>
    <col min="1032" max="1032" width="11.5703125" style="5" bestFit="1" customWidth="1"/>
    <col min="1033" max="1033" width="7" style="5" bestFit="1" customWidth="1"/>
    <col min="1034" max="1034" width="8.140625" style="5" bestFit="1" customWidth="1"/>
    <col min="1035" max="1035" width="6.85546875" style="5" bestFit="1" customWidth="1"/>
    <col min="1036" max="1037" width="9.7109375" style="5" bestFit="1" customWidth="1"/>
    <col min="1038" max="1038" width="9.85546875" style="5" bestFit="1" customWidth="1"/>
    <col min="1039" max="1039" width="10.85546875" style="5" bestFit="1" customWidth="1"/>
    <col min="1040" max="1040" width="10.5703125" style="5" bestFit="1" customWidth="1"/>
    <col min="1041" max="1041" width="9.7109375" style="5" bestFit="1" customWidth="1"/>
    <col min="1042" max="1274" width="9.140625" style="5"/>
    <col min="1275" max="1275" width="2.7109375" style="5" bestFit="1" customWidth="1"/>
    <col min="1276" max="1277" width="14.140625" style="5" bestFit="1" customWidth="1"/>
    <col min="1278" max="1278" width="4.5703125" style="5" bestFit="1" customWidth="1"/>
    <col min="1279" max="1279" width="11.28515625" style="5" bestFit="1" customWidth="1"/>
    <col min="1280" max="1280" width="5" style="5" bestFit="1" customWidth="1"/>
    <col min="1281" max="1281" width="13.85546875" style="5" bestFit="1" customWidth="1"/>
    <col min="1282" max="1282" width="8.42578125" style="5" bestFit="1" customWidth="1"/>
    <col min="1283" max="1283" width="8.140625" style="5" bestFit="1" customWidth="1"/>
    <col min="1284" max="1284" width="9.140625" style="5"/>
    <col min="1285" max="1285" width="4.5703125" style="5" bestFit="1" customWidth="1"/>
    <col min="1286" max="1286" width="9.5703125" style="5" bestFit="1" customWidth="1"/>
    <col min="1287" max="1287" width="12.140625" style="5" bestFit="1" customWidth="1"/>
    <col min="1288" max="1288" width="11.5703125" style="5" bestFit="1" customWidth="1"/>
    <col min="1289" max="1289" width="7" style="5" bestFit="1" customWidth="1"/>
    <col min="1290" max="1290" width="8.140625" style="5" bestFit="1" customWidth="1"/>
    <col min="1291" max="1291" width="6.85546875" style="5" bestFit="1" customWidth="1"/>
    <col min="1292" max="1293" width="9.7109375" style="5" bestFit="1" customWidth="1"/>
    <col min="1294" max="1294" width="9.85546875" style="5" bestFit="1" customWidth="1"/>
    <col min="1295" max="1295" width="10.85546875" style="5" bestFit="1" customWidth="1"/>
    <col min="1296" max="1296" width="10.5703125" style="5" bestFit="1" customWidth="1"/>
    <col min="1297" max="1297" width="9.7109375" style="5" bestFit="1" customWidth="1"/>
    <col min="1298" max="1530" width="9.140625" style="5"/>
    <col min="1531" max="1531" width="2.7109375" style="5" bestFit="1" customWidth="1"/>
    <col min="1532" max="1533" width="14.140625" style="5" bestFit="1" customWidth="1"/>
    <col min="1534" max="1534" width="4.5703125" style="5" bestFit="1" customWidth="1"/>
    <col min="1535" max="1535" width="11.28515625" style="5" bestFit="1" customWidth="1"/>
    <col min="1536" max="1536" width="5" style="5" bestFit="1" customWidth="1"/>
    <col min="1537" max="1537" width="13.85546875" style="5" bestFit="1" customWidth="1"/>
    <col min="1538" max="1538" width="8.42578125" style="5" bestFit="1" customWidth="1"/>
    <col min="1539" max="1539" width="8.140625" style="5" bestFit="1" customWidth="1"/>
    <col min="1540" max="1540" width="9.140625" style="5"/>
    <col min="1541" max="1541" width="4.5703125" style="5" bestFit="1" customWidth="1"/>
    <col min="1542" max="1542" width="9.5703125" style="5" bestFit="1" customWidth="1"/>
    <col min="1543" max="1543" width="12.140625" style="5" bestFit="1" customWidth="1"/>
    <col min="1544" max="1544" width="11.5703125" style="5" bestFit="1" customWidth="1"/>
    <col min="1545" max="1545" width="7" style="5" bestFit="1" customWidth="1"/>
    <col min="1546" max="1546" width="8.140625" style="5" bestFit="1" customWidth="1"/>
    <col min="1547" max="1547" width="6.85546875" style="5" bestFit="1" customWidth="1"/>
    <col min="1548" max="1549" width="9.7109375" style="5" bestFit="1" customWidth="1"/>
    <col min="1550" max="1550" width="9.85546875" style="5" bestFit="1" customWidth="1"/>
    <col min="1551" max="1551" width="10.85546875" style="5" bestFit="1" customWidth="1"/>
    <col min="1552" max="1552" width="10.5703125" style="5" bestFit="1" customWidth="1"/>
    <col min="1553" max="1553" width="9.7109375" style="5" bestFit="1" customWidth="1"/>
    <col min="1554" max="1786" width="9.140625" style="5"/>
    <col min="1787" max="1787" width="2.7109375" style="5" bestFit="1" customWidth="1"/>
    <col min="1788" max="1789" width="14.140625" style="5" bestFit="1" customWidth="1"/>
    <col min="1790" max="1790" width="4.5703125" style="5" bestFit="1" customWidth="1"/>
    <col min="1791" max="1791" width="11.28515625" style="5" bestFit="1" customWidth="1"/>
    <col min="1792" max="1792" width="5" style="5" bestFit="1" customWidth="1"/>
    <col min="1793" max="1793" width="13.85546875" style="5" bestFit="1" customWidth="1"/>
    <col min="1794" max="1794" width="8.42578125" style="5" bestFit="1" customWidth="1"/>
    <col min="1795" max="1795" width="8.140625" style="5" bestFit="1" customWidth="1"/>
    <col min="1796" max="1796" width="9.140625" style="5"/>
    <col min="1797" max="1797" width="4.5703125" style="5" bestFit="1" customWidth="1"/>
    <col min="1798" max="1798" width="9.5703125" style="5" bestFit="1" customWidth="1"/>
    <col min="1799" max="1799" width="12.140625" style="5" bestFit="1" customWidth="1"/>
    <col min="1800" max="1800" width="11.5703125" style="5" bestFit="1" customWidth="1"/>
    <col min="1801" max="1801" width="7" style="5" bestFit="1" customWidth="1"/>
    <col min="1802" max="1802" width="8.140625" style="5" bestFit="1" customWidth="1"/>
    <col min="1803" max="1803" width="6.85546875" style="5" bestFit="1" customWidth="1"/>
    <col min="1804" max="1805" width="9.7109375" style="5" bestFit="1" customWidth="1"/>
    <col min="1806" max="1806" width="9.85546875" style="5" bestFit="1" customWidth="1"/>
    <col min="1807" max="1807" width="10.85546875" style="5" bestFit="1" customWidth="1"/>
    <col min="1808" max="1808" width="10.5703125" style="5" bestFit="1" customWidth="1"/>
    <col min="1809" max="1809" width="9.7109375" style="5" bestFit="1" customWidth="1"/>
    <col min="1810" max="2042" width="9.140625" style="5"/>
    <col min="2043" max="2043" width="2.7109375" style="5" bestFit="1" customWidth="1"/>
    <col min="2044" max="2045" width="14.140625" style="5" bestFit="1" customWidth="1"/>
    <col min="2046" max="2046" width="4.5703125" style="5" bestFit="1" customWidth="1"/>
    <col min="2047" max="2047" width="11.28515625" style="5" bestFit="1" customWidth="1"/>
    <col min="2048" max="2048" width="5" style="5" bestFit="1" customWidth="1"/>
    <col min="2049" max="2049" width="13.85546875" style="5" bestFit="1" customWidth="1"/>
    <col min="2050" max="2050" width="8.42578125" style="5" bestFit="1" customWidth="1"/>
    <col min="2051" max="2051" width="8.140625" style="5" bestFit="1" customWidth="1"/>
    <col min="2052" max="2052" width="9.140625" style="5"/>
    <col min="2053" max="2053" width="4.5703125" style="5" bestFit="1" customWidth="1"/>
    <col min="2054" max="2054" width="9.5703125" style="5" bestFit="1" customWidth="1"/>
    <col min="2055" max="2055" width="12.140625" style="5" bestFit="1" customWidth="1"/>
    <col min="2056" max="2056" width="11.5703125" style="5" bestFit="1" customWidth="1"/>
    <col min="2057" max="2057" width="7" style="5" bestFit="1" customWidth="1"/>
    <col min="2058" max="2058" width="8.140625" style="5" bestFit="1" customWidth="1"/>
    <col min="2059" max="2059" width="6.85546875" style="5" bestFit="1" customWidth="1"/>
    <col min="2060" max="2061" width="9.7109375" style="5" bestFit="1" customWidth="1"/>
    <col min="2062" max="2062" width="9.85546875" style="5" bestFit="1" customWidth="1"/>
    <col min="2063" max="2063" width="10.85546875" style="5" bestFit="1" customWidth="1"/>
    <col min="2064" max="2064" width="10.5703125" style="5" bestFit="1" customWidth="1"/>
    <col min="2065" max="2065" width="9.7109375" style="5" bestFit="1" customWidth="1"/>
    <col min="2066" max="2298" width="9.140625" style="5"/>
    <col min="2299" max="2299" width="2.7109375" style="5" bestFit="1" customWidth="1"/>
    <col min="2300" max="2301" width="14.140625" style="5" bestFit="1" customWidth="1"/>
    <col min="2302" max="2302" width="4.5703125" style="5" bestFit="1" customWidth="1"/>
    <col min="2303" max="2303" width="11.28515625" style="5" bestFit="1" customWidth="1"/>
    <col min="2304" max="2304" width="5" style="5" bestFit="1" customWidth="1"/>
    <col min="2305" max="2305" width="13.85546875" style="5" bestFit="1" customWidth="1"/>
    <col min="2306" max="2306" width="8.42578125" style="5" bestFit="1" customWidth="1"/>
    <col min="2307" max="2307" width="8.140625" style="5" bestFit="1" customWidth="1"/>
    <col min="2308" max="2308" width="9.140625" style="5"/>
    <col min="2309" max="2309" width="4.5703125" style="5" bestFit="1" customWidth="1"/>
    <col min="2310" max="2310" width="9.5703125" style="5" bestFit="1" customWidth="1"/>
    <col min="2311" max="2311" width="12.140625" style="5" bestFit="1" customWidth="1"/>
    <col min="2312" max="2312" width="11.5703125" style="5" bestFit="1" customWidth="1"/>
    <col min="2313" max="2313" width="7" style="5" bestFit="1" customWidth="1"/>
    <col min="2314" max="2314" width="8.140625" style="5" bestFit="1" customWidth="1"/>
    <col min="2315" max="2315" width="6.85546875" style="5" bestFit="1" customWidth="1"/>
    <col min="2316" max="2317" width="9.7109375" style="5" bestFit="1" customWidth="1"/>
    <col min="2318" max="2318" width="9.85546875" style="5" bestFit="1" customWidth="1"/>
    <col min="2319" max="2319" width="10.85546875" style="5" bestFit="1" customWidth="1"/>
    <col min="2320" max="2320" width="10.5703125" style="5" bestFit="1" customWidth="1"/>
    <col min="2321" max="2321" width="9.7109375" style="5" bestFit="1" customWidth="1"/>
    <col min="2322" max="2554" width="9.140625" style="5"/>
    <col min="2555" max="2555" width="2.7109375" style="5" bestFit="1" customWidth="1"/>
    <col min="2556" max="2557" width="14.140625" style="5" bestFit="1" customWidth="1"/>
    <col min="2558" max="2558" width="4.5703125" style="5" bestFit="1" customWidth="1"/>
    <col min="2559" max="2559" width="11.28515625" style="5" bestFit="1" customWidth="1"/>
    <col min="2560" max="2560" width="5" style="5" bestFit="1" customWidth="1"/>
    <col min="2561" max="2561" width="13.85546875" style="5" bestFit="1" customWidth="1"/>
    <col min="2562" max="2562" width="8.42578125" style="5" bestFit="1" customWidth="1"/>
    <col min="2563" max="2563" width="8.140625" style="5" bestFit="1" customWidth="1"/>
    <col min="2564" max="2564" width="9.140625" style="5"/>
    <col min="2565" max="2565" width="4.5703125" style="5" bestFit="1" customWidth="1"/>
    <col min="2566" max="2566" width="9.5703125" style="5" bestFit="1" customWidth="1"/>
    <col min="2567" max="2567" width="12.140625" style="5" bestFit="1" customWidth="1"/>
    <col min="2568" max="2568" width="11.5703125" style="5" bestFit="1" customWidth="1"/>
    <col min="2569" max="2569" width="7" style="5" bestFit="1" customWidth="1"/>
    <col min="2570" max="2570" width="8.140625" style="5" bestFit="1" customWidth="1"/>
    <col min="2571" max="2571" width="6.85546875" style="5" bestFit="1" customWidth="1"/>
    <col min="2572" max="2573" width="9.7109375" style="5" bestFit="1" customWidth="1"/>
    <col min="2574" max="2574" width="9.85546875" style="5" bestFit="1" customWidth="1"/>
    <col min="2575" max="2575" width="10.85546875" style="5" bestFit="1" customWidth="1"/>
    <col min="2576" max="2576" width="10.5703125" style="5" bestFit="1" customWidth="1"/>
    <col min="2577" max="2577" width="9.7109375" style="5" bestFit="1" customWidth="1"/>
    <col min="2578" max="2810" width="9.140625" style="5"/>
    <col min="2811" max="2811" width="2.7109375" style="5" bestFit="1" customWidth="1"/>
    <col min="2812" max="2813" width="14.140625" style="5" bestFit="1" customWidth="1"/>
    <col min="2814" max="2814" width="4.5703125" style="5" bestFit="1" customWidth="1"/>
    <col min="2815" max="2815" width="11.28515625" style="5" bestFit="1" customWidth="1"/>
    <col min="2816" max="2816" width="5" style="5" bestFit="1" customWidth="1"/>
    <col min="2817" max="2817" width="13.85546875" style="5" bestFit="1" customWidth="1"/>
    <col min="2818" max="2818" width="8.42578125" style="5" bestFit="1" customWidth="1"/>
    <col min="2819" max="2819" width="8.140625" style="5" bestFit="1" customWidth="1"/>
    <col min="2820" max="2820" width="9.140625" style="5"/>
    <col min="2821" max="2821" width="4.5703125" style="5" bestFit="1" customWidth="1"/>
    <col min="2822" max="2822" width="9.5703125" style="5" bestFit="1" customWidth="1"/>
    <col min="2823" max="2823" width="12.140625" style="5" bestFit="1" customWidth="1"/>
    <col min="2824" max="2824" width="11.5703125" style="5" bestFit="1" customWidth="1"/>
    <col min="2825" max="2825" width="7" style="5" bestFit="1" customWidth="1"/>
    <col min="2826" max="2826" width="8.140625" style="5" bestFit="1" customWidth="1"/>
    <col min="2827" max="2827" width="6.85546875" style="5" bestFit="1" customWidth="1"/>
    <col min="2828" max="2829" width="9.7109375" style="5" bestFit="1" customWidth="1"/>
    <col min="2830" max="2830" width="9.85546875" style="5" bestFit="1" customWidth="1"/>
    <col min="2831" max="2831" width="10.85546875" style="5" bestFit="1" customWidth="1"/>
    <col min="2832" max="2832" width="10.5703125" style="5" bestFit="1" customWidth="1"/>
    <col min="2833" max="2833" width="9.7109375" style="5" bestFit="1" customWidth="1"/>
    <col min="2834" max="3066" width="9.140625" style="5"/>
    <col min="3067" max="3067" width="2.7109375" style="5" bestFit="1" customWidth="1"/>
    <col min="3068" max="3069" width="14.140625" style="5" bestFit="1" customWidth="1"/>
    <col min="3070" max="3070" width="4.5703125" style="5" bestFit="1" customWidth="1"/>
    <col min="3071" max="3071" width="11.28515625" style="5" bestFit="1" customWidth="1"/>
    <col min="3072" max="3072" width="5" style="5" bestFit="1" customWidth="1"/>
    <col min="3073" max="3073" width="13.85546875" style="5" bestFit="1" customWidth="1"/>
    <col min="3074" max="3074" width="8.42578125" style="5" bestFit="1" customWidth="1"/>
    <col min="3075" max="3075" width="8.140625" style="5" bestFit="1" customWidth="1"/>
    <col min="3076" max="3076" width="9.140625" style="5"/>
    <col min="3077" max="3077" width="4.5703125" style="5" bestFit="1" customWidth="1"/>
    <col min="3078" max="3078" width="9.5703125" style="5" bestFit="1" customWidth="1"/>
    <col min="3079" max="3079" width="12.140625" style="5" bestFit="1" customWidth="1"/>
    <col min="3080" max="3080" width="11.5703125" style="5" bestFit="1" customWidth="1"/>
    <col min="3081" max="3081" width="7" style="5" bestFit="1" customWidth="1"/>
    <col min="3082" max="3082" width="8.140625" style="5" bestFit="1" customWidth="1"/>
    <col min="3083" max="3083" width="6.85546875" style="5" bestFit="1" customWidth="1"/>
    <col min="3084" max="3085" width="9.7109375" style="5" bestFit="1" customWidth="1"/>
    <col min="3086" max="3086" width="9.85546875" style="5" bestFit="1" customWidth="1"/>
    <col min="3087" max="3087" width="10.85546875" style="5" bestFit="1" customWidth="1"/>
    <col min="3088" max="3088" width="10.5703125" style="5" bestFit="1" customWidth="1"/>
    <col min="3089" max="3089" width="9.7109375" style="5" bestFit="1" customWidth="1"/>
    <col min="3090" max="3322" width="9.140625" style="5"/>
    <col min="3323" max="3323" width="2.7109375" style="5" bestFit="1" customWidth="1"/>
    <col min="3324" max="3325" width="14.140625" style="5" bestFit="1" customWidth="1"/>
    <col min="3326" max="3326" width="4.5703125" style="5" bestFit="1" customWidth="1"/>
    <col min="3327" max="3327" width="11.28515625" style="5" bestFit="1" customWidth="1"/>
    <col min="3328" max="3328" width="5" style="5" bestFit="1" customWidth="1"/>
    <col min="3329" max="3329" width="13.85546875" style="5" bestFit="1" customWidth="1"/>
    <col min="3330" max="3330" width="8.42578125" style="5" bestFit="1" customWidth="1"/>
    <col min="3331" max="3331" width="8.140625" style="5" bestFit="1" customWidth="1"/>
    <col min="3332" max="3332" width="9.140625" style="5"/>
    <col min="3333" max="3333" width="4.5703125" style="5" bestFit="1" customWidth="1"/>
    <col min="3334" max="3334" width="9.5703125" style="5" bestFit="1" customWidth="1"/>
    <col min="3335" max="3335" width="12.140625" style="5" bestFit="1" customWidth="1"/>
    <col min="3336" max="3336" width="11.5703125" style="5" bestFit="1" customWidth="1"/>
    <col min="3337" max="3337" width="7" style="5" bestFit="1" customWidth="1"/>
    <col min="3338" max="3338" width="8.140625" style="5" bestFit="1" customWidth="1"/>
    <col min="3339" max="3339" width="6.85546875" style="5" bestFit="1" customWidth="1"/>
    <col min="3340" max="3341" width="9.7109375" style="5" bestFit="1" customWidth="1"/>
    <col min="3342" max="3342" width="9.85546875" style="5" bestFit="1" customWidth="1"/>
    <col min="3343" max="3343" width="10.85546875" style="5" bestFit="1" customWidth="1"/>
    <col min="3344" max="3344" width="10.5703125" style="5" bestFit="1" customWidth="1"/>
    <col min="3345" max="3345" width="9.7109375" style="5" bestFit="1" customWidth="1"/>
    <col min="3346" max="3578" width="9.140625" style="5"/>
    <col min="3579" max="3579" width="2.7109375" style="5" bestFit="1" customWidth="1"/>
    <col min="3580" max="3581" width="14.140625" style="5" bestFit="1" customWidth="1"/>
    <col min="3582" max="3582" width="4.5703125" style="5" bestFit="1" customWidth="1"/>
    <col min="3583" max="3583" width="11.28515625" style="5" bestFit="1" customWidth="1"/>
    <col min="3584" max="3584" width="5" style="5" bestFit="1" customWidth="1"/>
    <col min="3585" max="3585" width="13.85546875" style="5" bestFit="1" customWidth="1"/>
    <col min="3586" max="3586" width="8.42578125" style="5" bestFit="1" customWidth="1"/>
    <col min="3587" max="3587" width="8.140625" style="5" bestFit="1" customWidth="1"/>
    <col min="3588" max="3588" width="9.140625" style="5"/>
    <col min="3589" max="3589" width="4.5703125" style="5" bestFit="1" customWidth="1"/>
    <col min="3590" max="3590" width="9.5703125" style="5" bestFit="1" customWidth="1"/>
    <col min="3591" max="3591" width="12.140625" style="5" bestFit="1" customWidth="1"/>
    <col min="3592" max="3592" width="11.5703125" style="5" bestFit="1" customWidth="1"/>
    <col min="3593" max="3593" width="7" style="5" bestFit="1" customWidth="1"/>
    <col min="3594" max="3594" width="8.140625" style="5" bestFit="1" customWidth="1"/>
    <col min="3595" max="3595" width="6.85546875" style="5" bestFit="1" customWidth="1"/>
    <col min="3596" max="3597" width="9.7109375" style="5" bestFit="1" customWidth="1"/>
    <col min="3598" max="3598" width="9.85546875" style="5" bestFit="1" customWidth="1"/>
    <col min="3599" max="3599" width="10.85546875" style="5" bestFit="1" customWidth="1"/>
    <col min="3600" max="3600" width="10.5703125" style="5" bestFit="1" customWidth="1"/>
    <col min="3601" max="3601" width="9.7109375" style="5" bestFit="1" customWidth="1"/>
    <col min="3602" max="3834" width="9.140625" style="5"/>
    <col min="3835" max="3835" width="2.7109375" style="5" bestFit="1" customWidth="1"/>
    <col min="3836" max="3837" width="14.140625" style="5" bestFit="1" customWidth="1"/>
    <col min="3838" max="3838" width="4.5703125" style="5" bestFit="1" customWidth="1"/>
    <col min="3839" max="3839" width="11.28515625" style="5" bestFit="1" customWidth="1"/>
    <col min="3840" max="3840" width="5" style="5" bestFit="1" customWidth="1"/>
    <col min="3841" max="3841" width="13.85546875" style="5" bestFit="1" customWidth="1"/>
    <col min="3842" max="3842" width="8.42578125" style="5" bestFit="1" customWidth="1"/>
    <col min="3843" max="3843" width="8.140625" style="5" bestFit="1" customWidth="1"/>
    <col min="3844" max="3844" width="9.140625" style="5"/>
    <col min="3845" max="3845" width="4.5703125" style="5" bestFit="1" customWidth="1"/>
    <col min="3846" max="3846" width="9.5703125" style="5" bestFit="1" customWidth="1"/>
    <col min="3847" max="3847" width="12.140625" style="5" bestFit="1" customWidth="1"/>
    <col min="3848" max="3848" width="11.5703125" style="5" bestFit="1" customWidth="1"/>
    <col min="3849" max="3849" width="7" style="5" bestFit="1" customWidth="1"/>
    <col min="3850" max="3850" width="8.140625" style="5" bestFit="1" customWidth="1"/>
    <col min="3851" max="3851" width="6.85546875" style="5" bestFit="1" customWidth="1"/>
    <col min="3852" max="3853" width="9.7109375" style="5" bestFit="1" customWidth="1"/>
    <col min="3854" max="3854" width="9.85546875" style="5" bestFit="1" customWidth="1"/>
    <col min="3855" max="3855" width="10.85546875" style="5" bestFit="1" customWidth="1"/>
    <col min="3856" max="3856" width="10.5703125" style="5" bestFit="1" customWidth="1"/>
    <col min="3857" max="3857" width="9.7109375" style="5" bestFit="1" customWidth="1"/>
    <col min="3858" max="4090" width="9.140625" style="5"/>
    <col min="4091" max="4091" width="2.7109375" style="5" bestFit="1" customWidth="1"/>
    <col min="4092" max="4093" width="14.140625" style="5" bestFit="1" customWidth="1"/>
    <col min="4094" max="4094" width="4.5703125" style="5" bestFit="1" customWidth="1"/>
    <col min="4095" max="4095" width="11.28515625" style="5" bestFit="1" customWidth="1"/>
    <col min="4096" max="4096" width="5" style="5" bestFit="1" customWidth="1"/>
    <col min="4097" max="4097" width="13.85546875" style="5" bestFit="1" customWidth="1"/>
    <col min="4098" max="4098" width="8.42578125" style="5" bestFit="1" customWidth="1"/>
    <col min="4099" max="4099" width="8.140625" style="5" bestFit="1" customWidth="1"/>
    <col min="4100" max="4100" width="9.140625" style="5"/>
    <col min="4101" max="4101" width="4.5703125" style="5" bestFit="1" customWidth="1"/>
    <col min="4102" max="4102" width="9.5703125" style="5" bestFit="1" customWidth="1"/>
    <col min="4103" max="4103" width="12.140625" style="5" bestFit="1" customWidth="1"/>
    <col min="4104" max="4104" width="11.5703125" style="5" bestFit="1" customWidth="1"/>
    <col min="4105" max="4105" width="7" style="5" bestFit="1" customWidth="1"/>
    <col min="4106" max="4106" width="8.140625" style="5" bestFit="1" customWidth="1"/>
    <col min="4107" max="4107" width="6.85546875" style="5" bestFit="1" customWidth="1"/>
    <col min="4108" max="4109" width="9.7109375" style="5" bestFit="1" customWidth="1"/>
    <col min="4110" max="4110" width="9.85546875" style="5" bestFit="1" customWidth="1"/>
    <col min="4111" max="4111" width="10.85546875" style="5" bestFit="1" customWidth="1"/>
    <col min="4112" max="4112" width="10.5703125" style="5" bestFit="1" customWidth="1"/>
    <col min="4113" max="4113" width="9.7109375" style="5" bestFit="1" customWidth="1"/>
    <col min="4114" max="4346" width="9.140625" style="5"/>
    <col min="4347" max="4347" width="2.7109375" style="5" bestFit="1" customWidth="1"/>
    <col min="4348" max="4349" width="14.140625" style="5" bestFit="1" customWidth="1"/>
    <col min="4350" max="4350" width="4.5703125" style="5" bestFit="1" customWidth="1"/>
    <col min="4351" max="4351" width="11.28515625" style="5" bestFit="1" customWidth="1"/>
    <col min="4352" max="4352" width="5" style="5" bestFit="1" customWidth="1"/>
    <col min="4353" max="4353" width="13.85546875" style="5" bestFit="1" customWidth="1"/>
    <col min="4354" max="4354" width="8.42578125" style="5" bestFit="1" customWidth="1"/>
    <col min="4355" max="4355" width="8.140625" style="5" bestFit="1" customWidth="1"/>
    <col min="4356" max="4356" width="9.140625" style="5"/>
    <col min="4357" max="4357" width="4.5703125" style="5" bestFit="1" customWidth="1"/>
    <col min="4358" max="4358" width="9.5703125" style="5" bestFit="1" customWidth="1"/>
    <col min="4359" max="4359" width="12.140625" style="5" bestFit="1" customWidth="1"/>
    <col min="4360" max="4360" width="11.5703125" style="5" bestFit="1" customWidth="1"/>
    <col min="4361" max="4361" width="7" style="5" bestFit="1" customWidth="1"/>
    <col min="4362" max="4362" width="8.140625" style="5" bestFit="1" customWidth="1"/>
    <col min="4363" max="4363" width="6.85546875" style="5" bestFit="1" customWidth="1"/>
    <col min="4364" max="4365" width="9.7109375" style="5" bestFit="1" customWidth="1"/>
    <col min="4366" max="4366" width="9.85546875" style="5" bestFit="1" customWidth="1"/>
    <col min="4367" max="4367" width="10.85546875" style="5" bestFit="1" customWidth="1"/>
    <col min="4368" max="4368" width="10.5703125" style="5" bestFit="1" customWidth="1"/>
    <col min="4369" max="4369" width="9.7109375" style="5" bestFit="1" customWidth="1"/>
    <col min="4370" max="4602" width="9.140625" style="5"/>
    <col min="4603" max="4603" width="2.7109375" style="5" bestFit="1" customWidth="1"/>
    <col min="4604" max="4605" width="14.140625" style="5" bestFit="1" customWidth="1"/>
    <col min="4606" max="4606" width="4.5703125" style="5" bestFit="1" customWidth="1"/>
    <col min="4607" max="4607" width="11.28515625" style="5" bestFit="1" customWidth="1"/>
    <col min="4608" max="4608" width="5" style="5" bestFit="1" customWidth="1"/>
    <col min="4609" max="4609" width="13.85546875" style="5" bestFit="1" customWidth="1"/>
    <col min="4610" max="4610" width="8.42578125" style="5" bestFit="1" customWidth="1"/>
    <col min="4611" max="4611" width="8.140625" style="5" bestFit="1" customWidth="1"/>
    <col min="4612" max="4612" width="9.140625" style="5"/>
    <col min="4613" max="4613" width="4.5703125" style="5" bestFit="1" customWidth="1"/>
    <col min="4614" max="4614" width="9.5703125" style="5" bestFit="1" customWidth="1"/>
    <col min="4615" max="4615" width="12.140625" style="5" bestFit="1" customWidth="1"/>
    <col min="4616" max="4616" width="11.5703125" style="5" bestFit="1" customWidth="1"/>
    <col min="4617" max="4617" width="7" style="5" bestFit="1" customWidth="1"/>
    <col min="4618" max="4618" width="8.140625" style="5" bestFit="1" customWidth="1"/>
    <col min="4619" max="4619" width="6.85546875" style="5" bestFit="1" customWidth="1"/>
    <col min="4620" max="4621" width="9.7109375" style="5" bestFit="1" customWidth="1"/>
    <col min="4622" max="4622" width="9.85546875" style="5" bestFit="1" customWidth="1"/>
    <col min="4623" max="4623" width="10.85546875" style="5" bestFit="1" customWidth="1"/>
    <col min="4624" max="4624" width="10.5703125" style="5" bestFit="1" customWidth="1"/>
    <col min="4625" max="4625" width="9.7109375" style="5" bestFit="1" customWidth="1"/>
    <col min="4626" max="4858" width="9.140625" style="5"/>
    <col min="4859" max="4859" width="2.7109375" style="5" bestFit="1" customWidth="1"/>
    <col min="4860" max="4861" width="14.140625" style="5" bestFit="1" customWidth="1"/>
    <col min="4862" max="4862" width="4.5703125" style="5" bestFit="1" customWidth="1"/>
    <col min="4863" max="4863" width="11.28515625" style="5" bestFit="1" customWidth="1"/>
    <col min="4864" max="4864" width="5" style="5" bestFit="1" customWidth="1"/>
    <col min="4865" max="4865" width="13.85546875" style="5" bestFit="1" customWidth="1"/>
    <col min="4866" max="4866" width="8.42578125" style="5" bestFit="1" customWidth="1"/>
    <col min="4867" max="4867" width="8.140625" style="5" bestFit="1" customWidth="1"/>
    <col min="4868" max="4868" width="9.140625" style="5"/>
    <col min="4869" max="4869" width="4.5703125" style="5" bestFit="1" customWidth="1"/>
    <col min="4870" max="4870" width="9.5703125" style="5" bestFit="1" customWidth="1"/>
    <col min="4871" max="4871" width="12.140625" style="5" bestFit="1" customWidth="1"/>
    <col min="4872" max="4872" width="11.5703125" style="5" bestFit="1" customWidth="1"/>
    <col min="4873" max="4873" width="7" style="5" bestFit="1" customWidth="1"/>
    <col min="4874" max="4874" width="8.140625" style="5" bestFit="1" customWidth="1"/>
    <col min="4875" max="4875" width="6.85546875" style="5" bestFit="1" customWidth="1"/>
    <col min="4876" max="4877" width="9.7109375" style="5" bestFit="1" customWidth="1"/>
    <col min="4878" max="4878" width="9.85546875" style="5" bestFit="1" customWidth="1"/>
    <col min="4879" max="4879" width="10.85546875" style="5" bestFit="1" customWidth="1"/>
    <col min="4880" max="4880" width="10.5703125" style="5" bestFit="1" customWidth="1"/>
    <col min="4881" max="4881" width="9.7109375" style="5" bestFit="1" customWidth="1"/>
    <col min="4882" max="5114" width="9.140625" style="5"/>
    <col min="5115" max="5115" width="2.7109375" style="5" bestFit="1" customWidth="1"/>
    <col min="5116" max="5117" width="14.140625" style="5" bestFit="1" customWidth="1"/>
    <col min="5118" max="5118" width="4.5703125" style="5" bestFit="1" customWidth="1"/>
    <col min="5119" max="5119" width="11.28515625" style="5" bestFit="1" customWidth="1"/>
    <col min="5120" max="5120" width="5" style="5" bestFit="1" customWidth="1"/>
    <col min="5121" max="5121" width="13.85546875" style="5" bestFit="1" customWidth="1"/>
    <col min="5122" max="5122" width="8.42578125" style="5" bestFit="1" customWidth="1"/>
    <col min="5123" max="5123" width="8.140625" style="5" bestFit="1" customWidth="1"/>
    <col min="5124" max="5124" width="9.140625" style="5"/>
    <col min="5125" max="5125" width="4.5703125" style="5" bestFit="1" customWidth="1"/>
    <col min="5126" max="5126" width="9.5703125" style="5" bestFit="1" customWidth="1"/>
    <col min="5127" max="5127" width="12.140625" style="5" bestFit="1" customWidth="1"/>
    <col min="5128" max="5128" width="11.5703125" style="5" bestFit="1" customWidth="1"/>
    <col min="5129" max="5129" width="7" style="5" bestFit="1" customWidth="1"/>
    <col min="5130" max="5130" width="8.140625" style="5" bestFit="1" customWidth="1"/>
    <col min="5131" max="5131" width="6.85546875" style="5" bestFit="1" customWidth="1"/>
    <col min="5132" max="5133" width="9.7109375" style="5" bestFit="1" customWidth="1"/>
    <col min="5134" max="5134" width="9.85546875" style="5" bestFit="1" customWidth="1"/>
    <col min="5135" max="5135" width="10.85546875" style="5" bestFit="1" customWidth="1"/>
    <col min="5136" max="5136" width="10.5703125" style="5" bestFit="1" customWidth="1"/>
    <col min="5137" max="5137" width="9.7109375" style="5" bestFit="1" customWidth="1"/>
    <col min="5138" max="5370" width="9.140625" style="5"/>
    <col min="5371" max="5371" width="2.7109375" style="5" bestFit="1" customWidth="1"/>
    <col min="5372" max="5373" width="14.140625" style="5" bestFit="1" customWidth="1"/>
    <col min="5374" max="5374" width="4.5703125" style="5" bestFit="1" customWidth="1"/>
    <col min="5375" max="5375" width="11.28515625" style="5" bestFit="1" customWidth="1"/>
    <col min="5376" max="5376" width="5" style="5" bestFit="1" customWidth="1"/>
    <col min="5377" max="5377" width="13.85546875" style="5" bestFit="1" customWidth="1"/>
    <col min="5378" max="5378" width="8.42578125" style="5" bestFit="1" customWidth="1"/>
    <col min="5379" max="5379" width="8.140625" style="5" bestFit="1" customWidth="1"/>
    <col min="5380" max="5380" width="9.140625" style="5"/>
    <col min="5381" max="5381" width="4.5703125" style="5" bestFit="1" customWidth="1"/>
    <col min="5382" max="5382" width="9.5703125" style="5" bestFit="1" customWidth="1"/>
    <col min="5383" max="5383" width="12.140625" style="5" bestFit="1" customWidth="1"/>
    <col min="5384" max="5384" width="11.5703125" style="5" bestFit="1" customWidth="1"/>
    <col min="5385" max="5385" width="7" style="5" bestFit="1" customWidth="1"/>
    <col min="5386" max="5386" width="8.140625" style="5" bestFit="1" customWidth="1"/>
    <col min="5387" max="5387" width="6.85546875" style="5" bestFit="1" customWidth="1"/>
    <col min="5388" max="5389" width="9.7109375" style="5" bestFit="1" customWidth="1"/>
    <col min="5390" max="5390" width="9.85546875" style="5" bestFit="1" customWidth="1"/>
    <col min="5391" max="5391" width="10.85546875" style="5" bestFit="1" customWidth="1"/>
    <col min="5392" max="5392" width="10.5703125" style="5" bestFit="1" customWidth="1"/>
    <col min="5393" max="5393" width="9.7109375" style="5" bestFit="1" customWidth="1"/>
    <col min="5394" max="5626" width="9.140625" style="5"/>
    <col min="5627" max="5627" width="2.7109375" style="5" bestFit="1" customWidth="1"/>
    <col min="5628" max="5629" width="14.140625" style="5" bestFit="1" customWidth="1"/>
    <col min="5630" max="5630" width="4.5703125" style="5" bestFit="1" customWidth="1"/>
    <col min="5631" max="5631" width="11.28515625" style="5" bestFit="1" customWidth="1"/>
    <col min="5632" max="5632" width="5" style="5" bestFit="1" customWidth="1"/>
    <col min="5633" max="5633" width="13.85546875" style="5" bestFit="1" customWidth="1"/>
    <col min="5634" max="5634" width="8.42578125" style="5" bestFit="1" customWidth="1"/>
    <col min="5635" max="5635" width="8.140625" style="5" bestFit="1" customWidth="1"/>
    <col min="5636" max="5636" width="9.140625" style="5"/>
    <col min="5637" max="5637" width="4.5703125" style="5" bestFit="1" customWidth="1"/>
    <col min="5638" max="5638" width="9.5703125" style="5" bestFit="1" customWidth="1"/>
    <col min="5639" max="5639" width="12.140625" style="5" bestFit="1" customWidth="1"/>
    <col min="5640" max="5640" width="11.5703125" style="5" bestFit="1" customWidth="1"/>
    <col min="5641" max="5641" width="7" style="5" bestFit="1" customWidth="1"/>
    <col min="5642" max="5642" width="8.140625" style="5" bestFit="1" customWidth="1"/>
    <col min="5643" max="5643" width="6.85546875" style="5" bestFit="1" customWidth="1"/>
    <col min="5644" max="5645" width="9.7109375" style="5" bestFit="1" customWidth="1"/>
    <col min="5646" max="5646" width="9.85546875" style="5" bestFit="1" customWidth="1"/>
    <col min="5647" max="5647" width="10.85546875" style="5" bestFit="1" customWidth="1"/>
    <col min="5648" max="5648" width="10.5703125" style="5" bestFit="1" customWidth="1"/>
    <col min="5649" max="5649" width="9.7109375" style="5" bestFit="1" customWidth="1"/>
    <col min="5650" max="5882" width="9.140625" style="5"/>
    <col min="5883" max="5883" width="2.7109375" style="5" bestFit="1" customWidth="1"/>
    <col min="5884" max="5885" width="14.140625" style="5" bestFit="1" customWidth="1"/>
    <col min="5886" max="5886" width="4.5703125" style="5" bestFit="1" customWidth="1"/>
    <col min="5887" max="5887" width="11.28515625" style="5" bestFit="1" customWidth="1"/>
    <col min="5888" max="5888" width="5" style="5" bestFit="1" customWidth="1"/>
    <col min="5889" max="5889" width="13.85546875" style="5" bestFit="1" customWidth="1"/>
    <col min="5890" max="5890" width="8.42578125" style="5" bestFit="1" customWidth="1"/>
    <col min="5891" max="5891" width="8.140625" style="5" bestFit="1" customWidth="1"/>
    <col min="5892" max="5892" width="9.140625" style="5"/>
    <col min="5893" max="5893" width="4.5703125" style="5" bestFit="1" customWidth="1"/>
    <col min="5894" max="5894" width="9.5703125" style="5" bestFit="1" customWidth="1"/>
    <col min="5895" max="5895" width="12.140625" style="5" bestFit="1" customWidth="1"/>
    <col min="5896" max="5896" width="11.5703125" style="5" bestFit="1" customWidth="1"/>
    <col min="5897" max="5897" width="7" style="5" bestFit="1" customWidth="1"/>
    <col min="5898" max="5898" width="8.140625" style="5" bestFit="1" customWidth="1"/>
    <col min="5899" max="5899" width="6.85546875" style="5" bestFit="1" customWidth="1"/>
    <col min="5900" max="5901" width="9.7109375" style="5" bestFit="1" customWidth="1"/>
    <col min="5902" max="5902" width="9.85546875" style="5" bestFit="1" customWidth="1"/>
    <col min="5903" max="5903" width="10.85546875" style="5" bestFit="1" customWidth="1"/>
    <col min="5904" max="5904" width="10.5703125" style="5" bestFit="1" customWidth="1"/>
    <col min="5905" max="5905" width="9.7109375" style="5" bestFit="1" customWidth="1"/>
    <col min="5906" max="6138" width="9.140625" style="5"/>
    <col min="6139" max="6139" width="2.7109375" style="5" bestFit="1" customWidth="1"/>
    <col min="6140" max="6141" width="14.140625" style="5" bestFit="1" customWidth="1"/>
    <col min="6142" max="6142" width="4.5703125" style="5" bestFit="1" customWidth="1"/>
    <col min="6143" max="6143" width="11.28515625" style="5" bestFit="1" customWidth="1"/>
    <col min="6144" max="6144" width="5" style="5" bestFit="1" customWidth="1"/>
    <col min="6145" max="6145" width="13.85546875" style="5" bestFit="1" customWidth="1"/>
    <col min="6146" max="6146" width="8.42578125" style="5" bestFit="1" customWidth="1"/>
    <col min="6147" max="6147" width="8.140625" style="5" bestFit="1" customWidth="1"/>
    <col min="6148" max="6148" width="9.140625" style="5"/>
    <col min="6149" max="6149" width="4.5703125" style="5" bestFit="1" customWidth="1"/>
    <col min="6150" max="6150" width="9.5703125" style="5" bestFit="1" customWidth="1"/>
    <col min="6151" max="6151" width="12.140625" style="5" bestFit="1" customWidth="1"/>
    <col min="6152" max="6152" width="11.5703125" style="5" bestFit="1" customWidth="1"/>
    <col min="6153" max="6153" width="7" style="5" bestFit="1" customWidth="1"/>
    <col min="6154" max="6154" width="8.140625" style="5" bestFit="1" customWidth="1"/>
    <col min="6155" max="6155" width="6.85546875" style="5" bestFit="1" customWidth="1"/>
    <col min="6156" max="6157" width="9.7109375" style="5" bestFit="1" customWidth="1"/>
    <col min="6158" max="6158" width="9.85546875" style="5" bestFit="1" customWidth="1"/>
    <col min="6159" max="6159" width="10.85546875" style="5" bestFit="1" customWidth="1"/>
    <col min="6160" max="6160" width="10.5703125" style="5" bestFit="1" customWidth="1"/>
    <col min="6161" max="6161" width="9.7109375" style="5" bestFit="1" customWidth="1"/>
    <col min="6162" max="6394" width="9.140625" style="5"/>
    <col min="6395" max="6395" width="2.7109375" style="5" bestFit="1" customWidth="1"/>
    <col min="6396" max="6397" width="14.140625" style="5" bestFit="1" customWidth="1"/>
    <col min="6398" max="6398" width="4.5703125" style="5" bestFit="1" customWidth="1"/>
    <col min="6399" max="6399" width="11.28515625" style="5" bestFit="1" customWidth="1"/>
    <col min="6400" max="6400" width="5" style="5" bestFit="1" customWidth="1"/>
    <col min="6401" max="6401" width="13.85546875" style="5" bestFit="1" customWidth="1"/>
    <col min="6402" max="6402" width="8.42578125" style="5" bestFit="1" customWidth="1"/>
    <col min="6403" max="6403" width="8.140625" style="5" bestFit="1" customWidth="1"/>
    <col min="6404" max="6404" width="9.140625" style="5"/>
    <col min="6405" max="6405" width="4.5703125" style="5" bestFit="1" customWidth="1"/>
    <col min="6406" max="6406" width="9.5703125" style="5" bestFit="1" customWidth="1"/>
    <col min="6407" max="6407" width="12.140625" style="5" bestFit="1" customWidth="1"/>
    <col min="6408" max="6408" width="11.5703125" style="5" bestFit="1" customWidth="1"/>
    <col min="6409" max="6409" width="7" style="5" bestFit="1" customWidth="1"/>
    <col min="6410" max="6410" width="8.140625" style="5" bestFit="1" customWidth="1"/>
    <col min="6411" max="6411" width="6.85546875" style="5" bestFit="1" customWidth="1"/>
    <col min="6412" max="6413" width="9.7109375" style="5" bestFit="1" customWidth="1"/>
    <col min="6414" max="6414" width="9.85546875" style="5" bestFit="1" customWidth="1"/>
    <col min="6415" max="6415" width="10.85546875" style="5" bestFit="1" customWidth="1"/>
    <col min="6416" max="6416" width="10.5703125" style="5" bestFit="1" customWidth="1"/>
    <col min="6417" max="6417" width="9.7109375" style="5" bestFit="1" customWidth="1"/>
    <col min="6418" max="6650" width="9.140625" style="5"/>
    <col min="6651" max="6651" width="2.7109375" style="5" bestFit="1" customWidth="1"/>
    <col min="6652" max="6653" width="14.140625" style="5" bestFit="1" customWidth="1"/>
    <col min="6654" max="6654" width="4.5703125" style="5" bestFit="1" customWidth="1"/>
    <col min="6655" max="6655" width="11.28515625" style="5" bestFit="1" customWidth="1"/>
    <col min="6656" max="6656" width="5" style="5" bestFit="1" customWidth="1"/>
    <col min="6657" max="6657" width="13.85546875" style="5" bestFit="1" customWidth="1"/>
    <col min="6658" max="6658" width="8.42578125" style="5" bestFit="1" customWidth="1"/>
    <col min="6659" max="6659" width="8.140625" style="5" bestFit="1" customWidth="1"/>
    <col min="6660" max="6660" width="9.140625" style="5"/>
    <col min="6661" max="6661" width="4.5703125" style="5" bestFit="1" customWidth="1"/>
    <col min="6662" max="6662" width="9.5703125" style="5" bestFit="1" customWidth="1"/>
    <col min="6663" max="6663" width="12.140625" style="5" bestFit="1" customWidth="1"/>
    <col min="6664" max="6664" width="11.5703125" style="5" bestFit="1" customWidth="1"/>
    <col min="6665" max="6665" width="7" style="5" bestFit="1" customWidth="1"/>
    <col min="6666" max="6666" width="8.140625" style="5" bestFit="1" customWidth="1"/>
    <col min="6667" max="6667" width="6.85546875" style="5" bestFit="1" customWidth="1"/>
    <col min="6668" max="6669" width="9.7109375" style="5" bestFit="1" customWidth="1"/>
    <col min="6670" max="6670" width="9.85546875" style="5" bestFit="1" customWidth="1"/>
    <col min="6671" max="6671" width="10.85546875" style="5" bestFit="1" customWidth="1"/>
    <col min="6672" max="6672" width="10.5703125" style="5" bestFit="1" customWidth="1"/>
    <col min="6673" max="6673" width="9.7109375" style="5" bestFit="1" customWidth="1"/>
    <col min="6674" max="6906" width="9.140625" style="5"/>
    <col min="6907" max="6907" width="2.7109375" style="5" bestFit="1" customWidth="1"/>
    <col min="6908" max="6909" width="14.140625" style="5" bestFit="1" customWidth="1"/>
    <col min="6910" max="6910" width="4.5703125" style="5" bestFit="1" customWidth="1"/>
    <col min="6911" max="6911" width="11.28515625" style="5" bestFit="1" customWidth="1"/>
    <col min="6912" max="6912" width="5" style="5" bestFit="1" customWidth="1"/>
    <col min="6913" max="6913" width="13.85546875" style="5" bestFit="1" customWidth="1"/>
    <col min="6914" max="6914" width="8.42578125" style="5" bestFit="1" customWidth="1"/>
    <col min="6915" max="6915" width="8.140625" style="5" bestFit="1" customWidth="1"/>
    <col min="6916" max="6916" width="9.140625" style="5"/>
    <col min="6917" max="6917" width="4.5703125" style="5" bestFit="1" customWidth="1"/>
    <col min="6918" max="6918" width="9.5703125" style="5" bestFit="1" customWidth="1"/>
    <col min="6919" max="6919" width="12.140625" style="5" bestFit="1" customWidth="1"/>
    <col min="6920" max="6920" width="11.5703125" style="5" bestFit="1" customWidth="1"/>
    <col min="6921" max="6921" width="7" style="5" bestFit="1" customWidth="1"/>
    <col min="6922" max="6922" width="8.140625" style="5" bestFit="1" customWidth="1"/>
    <col min="6923" max="6923" width="6.85546875" style="5" bestFit="1" customWidth="1"/>
    <col min="6924" max="6925" width="9.7109375" style="5" bestFit="1" customWidth="1"/>
    <col min="6926" max="6926" width="9.85546875" style="5" bestFit="1" customWidth="1"/>
    <col min="6927" max="6927" width="10.85546875" style="5" bestFit="1" customWidth="1"/>
    <col min="6928" max="6928" width="10.5703125" style="5" bestFit="1" customWidth="1"/>
    <col min="6929" max="6929" width="9.7109375" style="5" bestFit="1" customWidth="1"/>
    <col min="6930" max="7162" width="9.140625" style="5"/>
    <col min="7163" max="7163" width="2.7109375" style="5" bestFit="1" customWidth="1"/>
    <col min="7164" max="7165" width="14.140625" style="5" bestFit="1" customWidth="1"/>
    <col min="7166" max="7166" width="4.5703125" style="5" bestFit="1" customWidth="1"/>
    <col min="7167" max="7167" width="11.28515625" style="5" bestFit="1" customWidth="1"/>
    <col min="7168" max="7168" width="5" style="5" bestFit="1" customWidth="1"/>
    <col min="7169" max="7169" width="13.85546875" style="5" bestFit="1" customWidth="1"/>
    <col min="7170" max="7170" width="8.42578125" style="5" bestFit="1" customWidth="1"/>
    <col min="7171" max="7171" width="8.140625" style="5" bestFit="1" customWidth="1"/>
    <col min="7172" max="7172" width="9.140625" style="5"/>
    <col min="7173" max="7173" width="4.5703125" style="5" bestFit="1" customWidth="1"/>
    <col min="7174" max="7174" width="9.5703125" style="5" bestFit="1" customWidth="1"/>
    <col min="7175" max="7175" width="12.140625" style="5" bestFit="1" customWidth="1"/>
    <col min="7176" max="7176" width="11.5703125" style="5" bestFit="1" customWidth="1"/>
    <col min="7177" max="7177" width="7" style="5" bestFit="1" customWidth="1"/>
    <col min="7178" max="7178" width="8.140625" style="5" bestFit="1" customWidth="1"/>
    <col min="7179" max="7179" width="6.85546875" style="5" bestFit="1" customWidth="1"/>
    <col min="7180" max="7181" width="9.7109375" style="5" bestFit="1" customWidth="1"/>
    <col min="7182" max="7182" width="9.85546875" style="5" bestFit="1" customWidth="1"/>
    <col min="7183" max="7183" width="10.85546875" style="5" bestFit="1" customWidth="1"/>
    <col min="7184" max="7184" width="10.5703125" style="5" bestFit="1" customWidth="1"/>
    <col min="7185" max="7185" width="9.7109375" style="5" bestFit="1" customWidth="1"/>
    <col min="7186" max="7418" width="9.140625" style="5"/>
    <col min="7419" max="7419" width="2.7109375" style="5" bestFit="1" customWidth="1"/>
    <col min="7420" max="7421" width="14.140625" style="5" bestFit="1" customWidth="1"/>
    <col min="7422" max="7422" width="4.5703125" style="5" bestFit="1" customWidth="1"/>
    <col min="7423" max="7423" width="11.28515625" style="5" bestFit="1" customWidth="1"/>
    <col min="7424" max="7424" width="5" style="5" bestFit="1" customWidth="1"/>
    <col min="7425" max="7425" width="13.85546875" style="5" bestFit="1" customWidth="1"/>
    <col min="7426" max="7426" width="8.42578125" style="5" bestFit="1" customWidth="1"/>
    <col min="7427" max="7427" width="8.140625" style="5" bestFit="1" customWidth="1"/>
    <col min="7428" max="7428" width="9.140625" style="5"/>
    <col min="7429" max="7429" width="4.5703125" style="5" bestFit="1" customWidth="1"/>
    <col min="7430" max="7430" width="9.5703125" style="5" bestFit="1" customWidth="1"/>
    <col min="7431" max="7431" width="12.140625" style="5" bestFit="1" customWidth="1"/>
    <col min="7432" max="7432" width="11.5703125" style="5" bestFit="1" customWidth="1"/>
    <col min="7433" max="7433" width="7" style="5" bestFit="1" customWidth="1"/>
    <col min="7434" max="7434" width="8.140625" style="5" bestFit="1" customWidth="1"/>
    <col min="7435" max="7435" width="6.85546875" style="5" bestFit="1" customWidth="1"/>
    <col min="7436" max="7437" width="9.7109375" style="5" bestFit="1" customWidth="1"/>
    <col min="7438" max="7438" width="9.85546875" style="5" bestFit="1" customWidth="1"/>
    <col min="7439" max="7439" width="10.85546875" style="5" bestFit="1" customWidth="1"/>
    <col min="7440" max="7440" width="10.5703125" style="5" bestFit="1" customWidth="1"/>
    <col min="7441" max="7441" width="9.7109375" style="5" bestFit="1" customWidth="1"/>
    <col min="7442" max="7674" width="9.140625" style="5"/>
    <col min="7675" max="7675" width="2.7109375" style="5" bestFit="1" customWidth="1"/>
    <col min="7676" max="7677" width="14.140625" style="5" bestFit="1" customWidth="1"/>
    <col min="7678" max="7678" width="4.5703125" style="5" bestFit="1" customWidth="1"/>
    <col min="7679" max="7679" width="11.28515625" style="5" bestFit="1" customWidth="1"/>
    <col min="7680" max="7680" width="5" style="5" bestFit="1" customWidth="1"/>
    <col min="7681" max="7681" width="13.85546875" style="5" bestFit="1" customWidth="1"/>
    <col min="7682" max="7682" width="8.42578125" style="5" bestFit="1" customWidth="1"/>
    <col min="7683" max="7683" width="8.140625" style="5" bestFit="1" customWidth="1"/>
    <col min="7684" max="7684" width="9.140625" style="5"/>
    <col min="7685" max="7685" width="4.5703125" style="5" bestFit="1" customWidth="1"/>
    <col min="7686" max="7686" width="9.5703125" style="5" bestFit="1" customWidth="1"/>
    <col min="7687" max="7687" width="12.140625" style="5" bestFit="1" customWidth="1"/>
    <col min="7688" max="7688" width="11.5703125" style="5" bestFit="1" customWidth="1"/>
    <col min="7689" max="7689" width="7" style="5" bestFit="1" customWidth="1"/>
    <col min="7690" max="7690" width="8.140625" style="5" bestFit="1" customWidth="1"/>
    <col min="7691" max="7691" width="6.85546875" style="5" bestFit="1" customWidth="1"/>
    <col min="7692" max="7693" width="9.7109375" style="5" bestFit="1" customWidth="1"/>
    <col min="7694" max="7694" width="9.85546875" style="5" bestFit="1" customWidth="1"/>
    <col min="7695" max="7695" width="10.85546875" style="5" bestFit="1" customWidth="1"/>
    <col min="7696" max="7696" width="10.5703125" style="5" bestFit="1" customWidth="1"/>
    <col min="7697" max="7697" width="9.7109375" style="5" bestFit="1" customWidth="1"/>
    <col min="7698" max="7930" width="9.140625" style="5"/>
    <col min="7931" max="7931" width="2.7109375" style="5" bestFit="1" customWidth="1"/>
    <col min="7932" max="7933" width="14.140625" style="5" bestFit="1" customWidth="1"/>
    <col min="7934" max="7934" width="4.5703125" style="5" bestFit="1" customWidth="1"/>
    <col min="7935" max="7935" width="11.28515625" style="5" bestFit="1" customWidth="1"/>
    <col min="7936" max="7936" width="5" style="5" bestFit="1" customWidth="1"/>
    <col min="7937" max="7937" width="13.85546875" style="5" bestFit="1" customWidth="1"/>
    <col min="7938" max="7938" width="8.42578125" style="5" bestFit="1" customWidth="1"/>
    <col min="7939" max="7939" width="8.140625" style="5" bestFit="1" customWidth="1"/>
    <col min="7940" max="7940" width="9.140625" style="5"/>
    <col min="7941" max="7941" width="4.5703125" style="5" bestFit="1" customWidth="1"/>
    <col min="7942" max="7942" width="9.5703125" style="5" bestFit="1" customWidth="1"/>
    <col min="7943" max="7943" width="12.140625" style="5" bestFit="1" customWidth="1"/>
    <col min="7944" max="7944" width="11.5703125" style="5" bestFit="1" customWidth="1"/>
    <col min="7945" max="7945" width="7" style="5" bestFit="1" customWidth="1"/>
    <col min="7946" max="7946" width="8.140625" style="5" bestFit="1" customWidth="1"/>
    <col min="7947" max="7947" width="6.85546875" style="5" bestFit="1" customWidth="1"/>
    <col min="7948" max="7949" width="9.7109375" style="5" bestFit="1" customWidth="1"/>
    <col min="7950" max="7950" width="9.85546875" style="5" bestFit="1" customWidth="1"/>
    <col min="7951" max="7951" width="10.85546875" style="5" bestFit="1" customWidth="1"/>
    <col min="7952" max="7952" width="10.5703125" style="5" bestFit="1" customWidth="1"/>
    <col min="7953" max="7953" width="9.7109375" style="5" bestFit="1" customWidth="1"/>
    <col min="7954" max="8186" width="9.140625" style="5"/>
    <col min="8187" max="8187" width="2.7109375" style="5" bestFit="1" customWidth="1"/>
    <col min="8188" max="8189" width="14.140625" style="5" bestFit="1" customWidth="1"/>
    <col min="8190" max="8190" width="4.5703125" style="5" bestFit="1" customWidth="1"/>
    <col min="8191" max="8191" width="11.28515625" style="5" bestFit="1" customWidth="1"/>
    <col min="8192" max="8192" width="5" style="5" bestFit="1" customWidth="1"/>
    <col min="8193" max="8193" width="13.85546875" style="5" bestFit="1" customWidth="1"/>
    <col min="8194" max="8194" width="8.42578125" style="5" bestFit="1" customWidth="1"/>
    <col min="8195" max="8195" width="8.140625" style="5" bestFit="1" customWidth="1"/>
    <col min="8196" max="8196" width="9.140625" style="5"/>
    <col min="8197" max="8197" width="4.5703125" style="5" bestFit="1" customWidth="1"/>
    <col min="8198" max="8198" width="9.5703125" style="5" bestFit="1" customWidth="1"/>
    <col min="8199" max="8199" width="12.140625" style="5" bestFit="1" customWidth="1"/>
    <col min="8200" max="8200" width="11.5703125" style="5" bestFit="1" customWidth="1"/>
    <col min="8201" max="8201" width="7" style="5" bestFit="1" customWidth="1"/>
    <col min="8202" max="8202" width="8.140625" style="5" bestFit="1" customWidth="1"/>
    <col min="8203" max="8203" width="6.85546875" style="5" bestFit="1" customWidth="1"/>
    <col min="8204" max="8205" width="9.7109375" style="5" bestFit="1" customWidth="1"/>
    <col min="8206" max="8206" width="9.85546875" style="5" bestFit="1" customWidth="1"/>
    <col min="8207" max="8207" width="10.85546875" style="5" bestFit="1" customWidth="1"/>
    <col min="8208" max="8208" width="10.5703125" style="5" bestFit="1" customWidth="1"/>
    <col min="8209" max="8209" width="9.7109375" style="5" bestFit="1" customWidth="1"/>
    <col min="8210" max="8442" width="9.140625" style="5"/>
    <col min="8443" max="8443" width="2.7109375" style="5" bestFit="1" customWidth="1"/>
    <col min="8444" max="8445" width="14.140625" style="5" bestFit="1" customWidth="1"/>
    <col min="8446" max="8446" width="4.5703125" style="5" bestFit="1" customWidth="1"/>
    <col min="8447" max="8447" width="11.28515625" style="5" bestFit="1" customWidth="1"/>
    <col min="8448" max="8448" width="5" style="5" bestFit="1" customWidth="1"/>
    <col min="8449" max="8449" width="13.85546875" style="5" bestFit="1" customWidth="1"/>
    <col min="8450" max="8450" width="8.42578125" style="5" bestFit="1" customWidth="1"/>
    <col min="8451" max="8451" width="8.140625" style="5" bestFit="1" customWidth="1"/>
    <col min="8452" max="8452" width="9.140625" style="5"/>
    <col min="8453" max="8453" width="4.5703125" style="5" bestFit="1" customWidth="1"/>
    <col min="8454" max="8454" width="9.5703125" style="5" bestFit="1" customWidth="1"/>
    <col min="8455" max="8455" width="12.140625" style="5" bestFit="1" customWidth="1"/>
    <col min="8456" max="8456" width="11.5703125" style="5" bestFit="1" customWidth="1"/>
    <col min="8457" max="8457" width="7" style="5" bestFit="1" customWidth="1"/>
    <col min="8458" max="8458" width="8.140625" style="5" bestFit="1" customWidth="1"/>
    <col min="8459" max="8459" width="6.85546875" style="5" bestFit="1" customWidth="1"/>
    <col min="8460" max="8461" width="9.7109375" style="5" bestFit="1" customWidth="1"/>
    <col min="8462" max="8462" width="9.85546875" style="5" bestFit="1" customWidth="1"/>
    <col min="8463" max="8463" width="10.85546875" style="5" bestFit="1" customWidth="1"/>
    <col min="8464" max="8464" width="10.5703125" style="5" bestFit="1" customWidth="1"/>
    <col min="8465" max="8465" width="9.7109375" style="5" bestFit="1" customWidth="1"/>
    <col min="8466" max="8698" width="9.140625" style="5"/>
    <col min="8699" max="8699" width="2.7109375" style="5" bestFit="1" customWidth="1"/>
    <col min="8700" max="8701" width="14.140625" style="5" bestFit="1" customWidth="1"/>
    <col min="8702" max="8702" width="4.5703125" style="5" bestFit="1" customWidth="1"/>
    <col min="8703" max="8703" width="11.28515625" style="5" bestFit="1" customWidth="1"/>
    <col min="8704" max="8704" width="5" style="5" bestFit="1" customWidth="1"/>
    <col min="8705" max="8705" width="13.85546875" style="5" bestFit="1" customWidth="1"/>
    <col min="8706" max="8706" width="8.42578125" style="5" bestFit="1" customWidth="1"/>
    <col min="8707" max="8707" width="8.140625" style="5" bestFit="1" customWidth="1"/>
    <col min="8708" max="8708" width="9.140625" style="5"/>
    <col min="8709" max="8709" width="4.5703125" style="5" bestFit="1" customWidth="1"/>
    <col min="8710" max="8710" width="9.5703125" style="5" bestFit="1" customWidth="1"/>
    <col min="8711" max="8711" width="12.140625" style="5" bestFit="1" customWidth="1"/>
    <col min="8712" max="8712" width="11.5703125" style="5" bestFit="1" customWidth="1"/>
    <col min="8713" max="8713" width="7" style="5" bestFit="1" customWidth="1"/>
    <col min="8714" max="8714" width="8.140625" style="5" bestFit="1" customWidth="1"/>
    <col min="8715" max="8715" width="6.85546875" style="5" bestFit="1" customWidth="1"/>
    <col min="8716" max="8717" width="9.7109375" style="5" bestFit="1" customWidth="1"/>
    <col min="8718" max="8718" width="9.85546875" style="5" bestFit="1" customWidth="1"/>
    <col min="8719" max="8719" width="10.85546875" style="5" bestFit="1" customWidth="1"/>
    <col min="8720" max="8720" width="10.5703125" style="5" bestFit="1" customWidth="1"/>
    <col min="8721" max="8721" width="9.7109375" style="5" bestFit="1" customWidth="1"/>
    <col min="8722" max="8954" width="9.140625" style="5"/>
    <col min="8955" max="8955" width="2.7109375" style="5" bestFit="1" customWidth="1"/>
    <col min="8956" max="8957" width="14.140625" style="5" bestFit="1" customWidth="1"/>
    <col min="8958" max="8958" width="4.5703125" style="5" bestFit="1" customWidth="1"/>
    <col min="8959" max="8959" width="11.28515625" style="5" bestFit="1" customWidth="1"/>
    <col min="8960" max="8960" width="5" style="5" bestFit="1" customWidth="1"/>
    <col min="8961" max="8961" width="13.85546875" style="5" bestFit="1" customWidth="1"/>
    <col min="8962" max="8962" width="8.42578125" style="5" bestFit="1" customWidth="1"/>
    <col min="8963" max="8963" width="8.140625" style="5" bestFit="1" customWidth="1"/>
    <col min="8964" max="8964" width="9.140625" style="5"/>
    <col min="8965" max="8965" width="4.5703125" style="5" bestFit="1" customWidth="1"/>
    <col min="8966" max="8966" width="9.5703125" style="5" bestFit="1" customWidth="1"/>
    <col min="8967" max="8967" width="12.140625" style="5" bestFit="1" customWidth="1"/>
    <col min="8968" max="8968" width="11.5703125" style="5" bestFit="1" customWidth="1"/>
    <col min="8969" max="8969" width="7" style="5" bestFit="1" customWidth="1"/>
    <col min="8970" max="8970" width="8.140625" style="5" bestFit="1" customWidth="1"/>
    <col min="8971" max="8971" width="6.85546875" style="5" bestFit="1" customWidth="1"/>
    <col min="8972" max="8973" width="9.7109375" style="5" bestFit="1" customWidth="1"/>
    <col min="8974" max="8974" width="9.85546875" style="5" bestFit="1" customWidth="1"/>
    <col min="8975" max="8975" width="10.85546875" style="5" bestFit="1" customWidth="1"/>
    <col min="8976" max="8976" width="10.5703125" style="5" bestFit="1" customWidth="1"/>
    <col min="8977" max="8977" width="9.7109375" style="5" bestFit="1" customWidth="1"/>
    <col min="8978" max="9210" width="9.140625" style="5"/>
    <col min="9211" max="9211" width="2.7109375" style="5" bestFit="1" customWidth="1"/>
    <col min="9212" max="9213" width="14.140625" style="5" bestFit="1" customWidth="1"/>
    <col min="9214" max="9214" width="4.5703125" style="5" bestFit="1" customWidth="1"/>
    <col min="9215" max="9215" width="11.28515625" style="5" bestFit="1" customWidth="1"/>
    <col min="9216" max="9216" width="5" style="5" bestFit="1" customWidth="1"/>
    <col min="9217" max="9217" width="13.85546875" style="5" bestFit="1" customWidth="1"/>
    <col min="9218" max="9218" width="8.42578125" style="5" bestFit="1" customWidth="1"/>
    <col min="9219" max="9219" width="8.140625" style="5" bestFit="1" customWidth="1"/>
    <col min="9220" max="9220" width="9.140625" style="5"/>
    <col min="9221" max="9221" width="4.5703125" style="5" bestFit="1" customWidth="1"/>
    <col min="9222" max="9222" width="9.5703125" style="5" bestFit="1" customWidth="1"/>
    <col min="9223" max="9223" width="12.140625" style="5" bestFit="1" customWidth="1"/>
    <col min="9224" max="9224" width="11.5703125" style="5" bestFit="1" customWidth="1"/>
    <col min="9225" max="9225" width="7" style="5" bestFit="1" customWidth="1"/>
    <col min="9226" max="9226" width="8.140625" style="5" bestFit="1" customWidth="1"/>
    <col min="9227" max="9227" width="6.85546875" style="5" bestFit="1" customWidth="1"/>
    <col min="9228" max="9229" width="9.7109375" style="5" bestFit="1" customWidth="1"/>
    <col min="9230" max="9230" width="9.85546875" style="5" bestFit="1" customWidth="1"/>
    <col min="9231" max="9231" width="10.85546875" style="5" bestFit="1" customWidth="1"/>
    <col min="9232" max="9232" width="10.5703125" style="5" bestFit="1" customWidth="1"/>
    <col min="9233" max="9233" width="9.7109375" style="5" bestFit="1" customWidth="1"/>
    <col min="9234" max="9466" width="9.140625" style="5"/>
    <col min="9467" max="9467" width="2.7109375" style="5" bestFit="1" customWidth="1"/>
    <col min="9468" max="9469" width="14.140625" style="5" bestFit="1" customWidth="1"/>
    <col min="9470" max="9470" width="4.5703125" style="5" bestFit="1" customWidth="1"/>
    <col min="9471" max="9471" width="11.28515625" style="5" bestFit="1" customWidth="1"/>
    <col min="9472" max="9472" width="5" style="5" bestFit="1" customWidth="1"/>
    <col min="9473" max="9473" width="13.85546875" style="5" bestFit="1" customWidth="1"/>
    <col min="9474" max="9474" width="8.42578125" style="5" bestFit="1" customWidth="1"/>
    <col min="9475" max="9475" width="8.140625" style="5" bestFit="1" customWidth="1"/>
    <col min="9476" max="9476" width="9.140625" style="5"/>
    <col min="9477" max="9477" width="4.5703125" style="5" bestFit="1" customWidth="1"/>
    <col min="9478" max="9478" width="9.5703125" style="5" bestFit="1" customWidth="1"/>
    <col min="9479" max="9479" width="12.140625" style="5" bestFit="1" customWidth="1"/>
    <col min="9480" max="9480" width="11.5703125" style="5" bestFit="1" customWidth="1"/>
    <col min="9481" max="9481" width="7" style="5" bestFit="1" customWidth="1"/>
    <col min="9482" max="9482" width="8.140625" style="5" bestFit="1" customWidth="1"/>
    <col min="9483" max="9483" width="6.85546875" style="5" bestFit="1" customWidth="1"/>
    <col min="9484" max="9485" width="9.7109375" style="5" bestFit="1" customWidth="1"/>
    <col min="9486" max="9486" width="9.85546875" style="5" bestFit="1" customWidth="1"/>
    <col min="9487" max="9487" width="10.85546875" style="5" bestFit="1" customWidth="1"/>
    <col min="9488" max="9488" width="10.5703125" style="5" bestFit="1" customWidth="1"/>
    <col min="9489" max="9489" width="9.7109375" style="5" bestFit="1" customWidth="1"/>
    <col min="9490" max="9722" width="9.140625" style="5"/>
    <col min="9723" max="9723" width="2.7109375" style="5" bestFit="1" customWidth="1"/>
    <col min="9724" max="9725" width="14.140625" style="5" bestFit="1" customWidth="1"/>
    <col min="9726" max="9726" width="4.5703125" style="5" bestFit="1" customWidth="1"/>
    <col min="9727" max="9727" width="11.28515625" style="5" bestFit="1" customWidth="1"/>
    <col min="9728" max="9728" width="5" style="5" bestFit="1" customWidth="1"/>
    <col min="9729" max="9729" width="13.85546875" style="5" bestFit="1" customWidth="1"/>
    <col min="9730" max="9730" width="8.42578125" style="5" bestFit="1" customWidth="1"/>
    <col min="9731" max="9731" width="8.140625" style="5" bestFit="1" customWidth="1"/>
    <col min="9732" max="9732" width="9.140625" style="5"/>
    <col min="9733" max="9733" width="4.5703125" style="5" bestFit="1" customWidth="1"/>
    <col min="9734" max="9734" width="9.5703125" style="5" bestFit="1" customWidth="1"/>
    <col min="9735" max="9735" width="12.140625" style="5" bestFit="1" customWidth="1"/>
    <col min="9736" max="9736" width="11.5703125" style="5" bestFit="1" customWidth="1"/>
    <col min="9737" max="9737" width="7" style="5" bestFit="1" customWidth="1"/>
    <col min="9738" max="9738" width="8.140625" style="5" bestFit="1" customWidth="1"/>
    <col min="9739" max="9739" width="6.85546875" style="5" bestFit="1" customWidth="1"/>
    <col min="9740" max="9741" width="9.7109375" style="5" bestFit="1" customWidth="1"/>
    <col min="9742" max="9742" width="9.85546875" style="5" bestFit="1" customWidth="1"/>
    <col min="9743" max="9743" width="10.85546875" style="5" bestFit="1" customWidth="1"/>
    <col min="9744" max="9744" width="10.5703125" style="5" bestFit="1" customWidth="1"/>
    <col min="9745" max="9745" width="9.7109375" style="5" bestFit="1" customWidth="1"/>
    <col min="9746" max="9978" width="9.140625" style="5"/>
    <col min="9979" max="9979" width="2.7109375" style="5" bestFit="1" customWidth="1"/>
    <col min="9980" max="9981" width="14.140625" style="5" bestFit="1" customWidth="1"/>
    <col min="9982" max="9982" width="4.5703125" style="5" bestFit="1" customWidth="1"/>
    <col min="9983" max="9983" width="11.28515625" style="5" bestFit="1" customWidth="1"/>
    <col min="9984" max="9984" width="5" style="5" bestFit="1" customWidth="1"/>
    <col min="9985" max="9985" width="13.85546875" style="5" bestFit="1" customWidth="1"/>
    <col min="9986" max="9986" width="8.42578125" style="5" bestFit="1" customWidth="1"/>
    <col min="9987" max="9987" width="8.140625" style="5" bestFit="1" customWidth="1"/>
    <col min="9988" max="9988" width="9.140625" style="5"/>
    <col min="9989" max="9989" width="4.5703125" style="5" bestFit="1" customWidth="1"/>
    <col min="9990" max="9990" width="9.5703125" style="5" bestFit="1" customWidth="1"/>
    <col min="9991" max="9991" width="12.140625" style="5" bestFit="1" customWidth="1"/>
    <col min="9992" max="9992" width="11.5703125" style="5" bestFit="1" customWidth="1"/>
    <col min="9993" max="9993" width="7" style="5" bestFit="1" customWidth="1"/>
    <col min="9994" max="9994" width="8.140625" style="5" bestFit="1" customWidth="1"/>
    <col min="9995" max="9995" width="6.85546875" style="5" bestFit="1" customWidth="1"/>
    <col min="9996" max="9997" width="9.7109375" style="5" bestFit="1" customWidth="1"/>
    <col min="9998" max="9998" width="9.85546875" style="5" bestFit="1" customWidth="1"/>
    <col min="9999" max="9999" width="10.85546875" style="5" bestFit="1" customWidth="1"/>
    <col min="10000" max="10000" width="10.5703125" style="5" bestFit="1" customWidth="1"/>
    <col min="10001" max="10001" width="9.7109375" style="5" bestFit="1" customWidth="1"/>
    <col min="10002" max="10234" width="9.140625" style="5"/>
    <col min="10235" max="10235" width="2.7109375" style="5" bestFit="1" customWidth="1"/>
    <col min="10236" max="10237" width="14.140625" style="5" bestFit="1" customWidth="1"/>
    <col min="10238" max="10238" width="4.5703125" style="5" bestFit="1" customWidth="1"/>
    <col min="10239" max="10239" width="11.28515625" style="5" bestFit="1" customWidth="1"/>
    <col min="10240" max="10240" width="5" style="5" bestFit="1" customWidth="1"/>
    <col min="10241" max="10241" width="13.85546875" style="5" bestFit="1" customWidth="1"/>
    <col min="10242" max="10242" width="8.42578125" style="5" bestFit="1" customWidth="1"/>
    <col min="10243" max="10243" width="8.140625" style="5" bestFit="1" customWidth="1"/>
    <col min="10244" max="10244" width="9.140625" style="5"/>
    <col min="10245" max="10245" width="4.5703125" style="5" bestFit="1" customWidth="1"/>
    <col min="10246" max="10246" width="9.5703125" style="5" bestFit="1" customWidth="1"/>
    <col min="10247" max="10247" width="12.140625" style="5" bestFit="1" customWidth="1"/>
    <col min="10248" max="10248" width="11.5703125" style="5" bestFit="1" customWidth="1"/>
    <col min="10249" max="10249" width="7" style="5" bestFit="1" customWidth="1"/>
    <col min="10250" max="10250" width="8.140625" style="5" bestFit="1" customWidth="1"/>
    <col min="10251" max="10251" width="6.85546875" style="5" bestFit="1" customWidth="1"/>
    <col min="10252" max="10253" width="9.7109375" style="5" bestFit="1" customWidth="1"/>
    <col min="10254" max="10254" width="9.85546875" style="5" bestFit="1" customWidth="1"/>
    <col min="10255" max="10255" width="10.85546875" style="5" bestFit="1" customWidth="1"/>
    <col min="10256" max="10256" width="10.5703125" style="5" bestFit="1" customWidth="1"/>
    <col min="10257" max="10257" width="9.7109375" style="5" bestFit="1" customWidth="1"/>
    <col min="10258" max="10490" width="9.140625" style="5"/>
    <col min="10491" max="10491" width="2.7109375" style="5" bestFit="1" customWidth="1"/>
    <col min="10492" max="10493" width="14.140625" style="5" bestFit="1" customWidth="1"/>
    <col min="10494" max="10494" width="4.5703125" style="5" bestFit="1" customWidth="1"/>
    <col min="10495" max="10495" width="11.28515625" style="5" bestFit="1" customWidth="1"/>
    <col min="10496" max="10496" width="5" style="5" bestFit="1" customWidth="1"/>
    <col min="10497" max="10497" width="13.85546875" style="5" bestFit="1" customWidth="1"/>
    <col min="10498" max="10498" width="8.42578125" style="5" bestFit="1" customWidth="1"/>
    <col min="10499" max="10499" width="8.140625" style="5" bestFit="1" customWidth="1"/>
    <col min="10500" max="10500" width="9.140625" style="5"/>
    <col min="10501" max="10501" width="4.5703125" style="5" bestFit="1" customWidth="1"/>
    <col min="10502" max="10502" width="9.5703125" style="5" bestFit="1" customWidth="1"/>
    <col min="10503" max="10503" width="12.140625" style="5" bestFit="1" customWidth="1"/>
    <col min="10504" max="10504" width="11.5703125" style="5" bestFit="1" customWidth="1"/>
    <col min="10505" max="10505" width="7" style="5" bestFit="1" customWidth="1"/>
    <col min="10506" max="10506" width="8.140625" style="5" bestFit="1" customWidth="1"/>
    <col min="10507" max="10507" width="6.85546875" style="5" bestFit="1" customWidth="1"/>
    <col min="10508" max="10509" width="9.7109375" style="5" bestFit="1" customWidth="1"/>
    <col min="10510" max="10510" width="9.85546875" style="5" bestFit="1" customWidth="1"/>
    <col min="10511" max="10511" width="10.85546875" style="5" bestFit="1" customWidth="1"/>
    <col min="10512" max="10512" width="10.5703125" style="5" bestFit="1" customWidth="1"/>
    <col min="10513" max="10513" width="9.7109375" style="5" bestFit="1" customWidth="1"/>
    <col min="10514" max="10746" width="9.140625" style="5"/>
    <col min="10747" max="10747" width="2.7109375" style="5" bestFit="1" customWidth="1"/>
    <col min="10748" max="10749" width="14.140625" style="5" bestFit="1" customWidth="1"/>
    <col min="10750" max="10750" width="4.5703125" style="5" bestFit="1" customWidth="1"/>
    <col min="10751" max="10751" width="11.28515625" style="5" bestFit="1" customWidth="1"/>
    <col min="10752" max="10752" width="5" style="5" bestFit="1" customWidth="1"/>
    <col min="10753" max="10753" width="13.85546875" style="5" bestFit="1" customWidth="1"/>
    <col min="10754" max="10754" width="8.42578125" style="5" bestFit="1" customWidth="1"/>
    <col min="10755" max="10755" width="8.140625" style="5" bestFit="1" customWidth="1"/>
    <col min="10756" max="10756" width="9.140625" style="5"/>
    <col min="10757" max="10757" width="4.5703125" style="5" bestFit="1" customWidth="1"/>
    <col min="10758" max="10758" width="9.5703125" style="5" bestFit="1" customWidth="1"/>
    <col min="10759" max="10759" width="12.140625" style="5" bestFit="1" customWidth="1"/>
    <col min="10760" max="10760" width="11.5703125" style="5" bestFit="1" customWidth="1"/>
    <col min="10761" max="10761" width="7" style="5" bestFit="1" customWidth="1"/>
    <col min="10762" max="10762" width="8.140625" style="5" bestFit="1" customWidth="1"/>
    <col min="10763" max="10763" width="6.85546875" style="5" bestFit="1" customWidth="1"/>
    <col min="10764" max="10765" width="9.7109375" style="5" bestFit="1" customWidth="1"/>
    <col min="10766" max="10766" width="9.85546875" style="5" bestFit="1" customWidth="1"/>
    <col min="10767" max="10767" width="10.85546875" style="5" bestFit="1" customWidth="1"/>
    <col min="10768" max="10768" width="10.5703125" style="5" bestFit="1" customWidth="1"/>
    <col min="10769" max="10769" width="9.7109375" style="5" bestFit="1" customWidth="1"/>
    <col min="10770" max="11002" width="9.140625" style="5"/>
    <col min="11003" max="11003" width="2.7109375" style="5" bestFit="1" customWidth="1"/>
    <col min="11004" max="11005" width="14.140625" style="5" bestFit="1" customWidth="1"/>
    <col min="11006" max="11006" width="4.5703125" style="5" bestFit="1" customWidth="1"/>
    <col min="11007" max="11007" width="11.28515625" style="5" bestFit="1" customWidth="1"/>
    <col min="11008" max="11008" width="5" style="5" bestFit="1" customWidth="1"/>
    <col min="11009" max="11009" width="13.85546875" style="5" bestFit="1" customWidth="1"/>
    <col min="11010" max="11010" width="8.42578125" style="5" bestFit="1" customWidth="1"/>
    <col min="11011" max="11011" width="8.140625" style="5" bestFit="1" customWidth="1"/>
    <col min="11012" max="11012" width="9.140625" style="5"/>
    <col min="11013" max="11013" width="4.5703125" style="5" bestFit="1" customWidth="1"/>
    <col min="11014" max="11014" width="9.5703125" style="5" bestFit="1" customWidth="1"/>
    <col min="11015" max="11015" width="12.140625" style="5" bestFit="1" customWidth="1"/>
    <col min="11016" max="11016" width="11.5703125" style="5" bestFit="1" customWidth="1"/>
    <col min="11017" max="11017" width="7" style="5" bestFit="1" customWidth="1"/>
    <col min="11018" max="11018" width="8.140625" style="5" bestFit="1" customWidth="1"/>
    <col min="11019" max="11019" width="6.85546875" style="5" bestFit="1" customWidth="1"/>
    <col min="11020" max="11021" width="9.7109375" style="5" bestFit="1" customWidth="1"/>
    <col min="11022" max="11022" width="9.85546875" style="5" bestFit="1" customWidth="1"/>
    <col min="11023" max="11023" width="10.85546875" style="5" bestFit="1" customWidth="1"/>
    <col min="11024" max="11024" width="10.5703125" style="5" bestFit="1" customWidth="1"/>
    <col min="11025" max="11025" width="9.7109375" style="5" bestFit="1" customWidth="1"/>
    <col min="11026" max="11258" width="9.140625" style="5"/>
    <col min="11259" max="11259" width="2.7109375" style="5" bestFit="1" customWidth="1"/>
    <col min="11260" max="11261" width="14.140625" style="5" bestFit="1" customWidth="1"/>
    <col min="11262" max="11262" width="4.5703125" style="5" bestFit="1" customWidth="1"/>
    <col min="11263" max="11263" width="11.28515625" style="5" bestFit="1" customWidth="1"/>
    <col min="11264" max="11264" width="5" style="5" bestFit="1" customWidth="1"/>
    <col min="11265" max="11265" width="13.85546875" style="5" bestFit="1" customWidth="1"/>
    <col min="11266" max="11266" width="8.42578125" style="5" bestFit="1" customWidth="1"/>
    <col min="11267" max="11267" width="8.140625" style="5" bestFit="1" customWidth="1"/>
    <col min="11268" max="11268" width="9.140625" style="5"/>
    <col min="11269" max="11269" width="4.5703125" style="5" bestFit="1" customWidth="1"/>
    <col min="11270" max="11270" width="9.5703125" style="5" bestFit="1" customWidth="1"/>
    <col min="11271" max="11271" width="12.140625" style="5" bestFit="1" customWidth="1"/>
    <col min="11272" max="11272" width="11.5703125" style="5" bestFit="1" customWidth="1"/>
    <col min="11273" max="11273" width="7" style="5" bestFit="1" customWidth="1"/>
    <col min="11274" max="11274" width="8.140625" style="5" bestFit="1" customWidth="1"/>
    <col min="11275" max="11275" width="6.85546875" style="5" bestFit="1" customWidth="1"/>
    <col min="11276" max="11277" width="9.7109375" style="5" bestFit="1" customWidth="1"/>
    <col min="11278" max="11278" width="9.85546875" style="5" bestFit="1" customWidth="1"/>
    <col min="11279" max="11279" width="10.85546875" style="5" bestFit="1" customWidth="1"/>
    <col min="11280" max="11280" width="10.5703125" style="5" bestFit="1" customWidth="1"/>
    <col min="11281" max="11281" width="9.7109375" style="5" bestFit="1" customWidth="1"/>
    <col min="11282" max="11514" width="9.140625" style="5"/>
    <col min="11515" max="11515" width="2.7109375" style="5" bestFit="1" customWidth="1"/>
    <col min="11516" max="11517" width="14.140625" style="5" bestFit="1" customWidth="1"/>
    <col min="11518" max="11518" width="4.5703125" style="5" bestFit="1" customWidth="1"/>
    <col min="11519" max="11519" width="11.28515625" style="5" bestFit="1" customWidth="1"/>
    <col min="11520" max="11520" width="5" style="5" bestFit="1" customWidth="1"/>
    <col min="11521" max="11521" width="13.85546875" style="5" bestFit="1" customWidth="1"/>
    <col min="11522" max="11522" width="8.42578125" style="5" bestFit="1" customWidth="1"/>
    <col min="11523" max="11523" width="8.140625" style="5" bestFit="1" customWidth="1"/>
    <col min="11524" max="11524" width="9.140625" style="5"/>
    <col min="11525" max="11525" width="4.5703125" style="5" bestFit="1" customWidth="1"/>
    <col min="11526" max="11526" width="9.5703125" style="5" bestFit="1" customWidth="1"/>
    <col min="11527" max="11527" width="12.140625" style="5" bestFit="1" customWidth="1"/>
    <col min="11528" max="11528" width="11.5703125" style="5" bestFit="1" customWidth="1"/>
    <col min="11529" max="11529" width="7" style="5" bestFit="1" customWidth="1"/>
    <col min="11530" max="11530" width="8.140625" style="5" bestFit="1" customWidth="1"/>
    <col min="11531" max="11531" width="6.85546875" style="5" bestFit="1" customWidth="1"/>
    <col min="11532" max="11533" width="9.7109375" style="5" bestFit="1" customWidth="1"/>
    <col min="11534" max="11534" width="9.85546875" style="5" bestFit="1" customWidth="1"/>
    <col min="11535" max="11535" width="10.85546875" style="5" bestFit="1" customWidth="1"/>
    <col min="11536" max="11536" width="10.5703125" style="5" bestFit="1" customWidth="1"/>
    <col min="11537" max="11537" width="9.7109375" style="5" bestFit="1" customWidth="1"/>
    <col min="11538" max="11770" width="9.140625" style="5"/>
    <col min="11771" max="11771" width="2.7109375" style="5" bestFit="1" customWidth="1"/>
    <col min="11772" max="11773" width="14.140625" style="5" bestFit="1" customWidth="1"/>
    <col min="11774" max="11774" width="4.5703125" style="5" bestFit="1" customWidth="1"/>
    <col min="11775" max="11775" width="11.28515625" style="5" bestFit="1" customWidth="1"/>
    <col min="11776" max="11776" width="5" style="5" bestFit="1" customWidth="1"/>
    <col min="11777" max="11777" width="13.85546875" style="5" bestFit="1" customWidth="1"/>
    <col min="11778" max="11778" width="8.42578125" style="5" bestFit="1" customWidth="1"/>
    <col min="11779" max="11779" width="8.140625" style="5" bestFit="1" customWidth="1"/>
    <col min="11780" max="11780" width="9.140625" style="5"/>
    <col min="11781" max="11781" width="4.5703125" style="5" bestFit="1" customWidth="1"/>
    <col min="11782" max="11782" width="9.5703125" style="5" bestFit="1" customWidth="1"/>
    <col min="11783" max="11783" width="12.140625" style="5" bestFit="1" customWidth="1"/>
    <col min="11784" max="11784" width="11.5703125" style="5" bestFit="1" customWidth="1"/>
    <col min="11785" max="11785" width="7" style="5" bestFit="1" customWidth="1"/>
    <col min="11786" max="11786" width="8.140625" style="5" bestFit="1" customWidth="1"/>
    <col min="11787" max="11787" width="6.85546875" style="5" bestFit="1" customWidth="1"/>
    <col min="11788" max="11789" width="9.7109375" style="5" bestFit="1" customWidth="1"/>
    <col min="11790" max="11790" width="9.85546875" style="5" bestFit="1" customWidth="1"/>
    <col min="11791" max="11791" width="10.85546875" style="5" bestFit="1" customWidth="1"/>
    <col min="11792" max="11792" width="10.5703125" style="5" bestFit="1" customWidth="1"/>
    <col min="11793" max="11793" width="9.7109375" style="5" bestFit="1" customWidth="1"/>
    <col min="11794" max="12026" width="9.140625" style="5"/>
    <col min="12027" max="12027" width="2.7109375" style="5" bestFit="1" customWidth="1"/>
    <col min="12028" max="12029" width="14.140625" style="5" bestFit="1" customWidth="1"/>
    <col min="12030" max="12030" width="4.5703125" style="5" bestFit="1" customWidth="1"/>
    <col min="12031" max="12031" width="11.28515625" style="5" bestFit="1" customWidth="1"/>
    <col min="12032" max="12032" width="5" style="5" bestFit="1" customWidth="1"/>
    <col min="12033" max="12033" width="13.85546875" style="5" bestFit="1" customWidth="1"/>
    <col min="12034" max="12034" width="8.42578125" style="5" bestFit="1" customWidth="1"/>
    <col min="12035" max="12035" width="8.140625" style="5" bestFit="1" customWidth="1"/>
    <col min="12036" max="12036" width="9.140625" style="5"/>
    <col min="12037" max="12037" width="4.5703125" style="5" bestFit="1" customWidth="1"/>
    <col min="12038" max="12038" width="9.5703125" style="5" bestFit="1" customWidth="1"/>
    <col min="12039" max="12039" width="12.140625" style="5" bestFit="1" customWidth="1"/>
    <col min="12040" max="12040" width="11.5703125" style="5" bestFit="1" customWidth="1"/>
    <col min="12041" max="12041" width="7" style="5" bestFit="1" customWidth="1"/>
    <col min="12042" max="12042" width="8.140625" style="5" bestFit="1" customWidth="1"/>
    <col min="12043" max="12043" width="6.85546875" style="5" bestFit="1" customWidth="1"/>
    <col min="12044" max="12045" width="9.7109375" style="5" bestFit="1" customWidth="1"/>
    <col min="12046" max="12046" width="9.85546875" style="5" bestFit="1" customWidth="1"/>
    <col min="12047" max="12047" width="10.85546875" style="5" bestFit="1" customWidth="1"/>
    <col min="12048" max="12048" width="10.5703125" style="5" bestFit="1" customWidth="1"/>
    <col min="12049" max="12049" width="9.7109375" style="5" bestFit="1" customWidth="1"/>
    <col min="12050" max="12282" width="9.140625" style="5"/>
    <col min="12283" max="12283" width="2.7109375" style="5" bestFit="1" customWidth="1"/>
    <col min="12284" max="12285" width="14.140625" style="5" bestFit="1" customWidth="1"/>
    <col min="12286" max="12286" width="4.5703125" style="5" bestFit="1" customWidth="1"/>
    <col min="12287" max="12287" width="11.28515625" style="5" bestFit="1" customWidth="1"/>
    <col min="12288" max="12288" width="5" style="5" bestFit="1" customWidth="1"/>
    <col min="12289" max="12289" width="13.85546875" style="5" bestFit="1" customWidth="1"/>
    <col min="12290" max="12290" width="8.42578125" style="5" bestFit="1" customWidth="1"/>
    <col min="12291" max="12291" width="8.140625" style="5" bestFit="1" customWidth="1"/>
    <col min="12292" max="12292" width="9.140625" style="5"/>
    <col min="12293" max="12293" width="4.5703125" style="5" bestFit="1" customWidth="1"/>
    <col min="12294" max="12294" width="9.5703125" style="5" bestFit="1" customWidth="1"/>
    <col min="12295" max="12295" width="12.140625" style="5" bestFit="1" customWidth="1"/>
    <col min="12296" max="12296" width="11.5703125" style="5" bestFit="1" customWidth="1"/>
    <col min="12297" max="12297" width="7" style="5" bestFit="1" customWidth="1"/>
    <col min="12298" max="12298" width="8.140625" style="5" bestFit="1" customWidth="1"/>
    <col min="12299" max="12299" width="6.85546875" style="5" bestFit="1" customWidth="1"/>
    <col min="12300" max="12301" width="9.7109375" style="5" bestFit="1" customWidth="1"/>
    <col min="12302" max="12302" width="9.85546875" style="5" bestFit="1" customWidth="1"/>
    <col min="12303" max="12303" width="10.85546875" style="5" bestFit="1" customWidth="1"/>
    <col min="12304" max="12304" width="10.5703125" style="5" bestFit="1" customWidth="1"/>
    <col min="12305" max="12305" width="9.7109375" style="5" bestFit="1" customWidth="1"/>
    <col min="12306" max="12538" width="9.140625" style="5"/>
    <col min="12539" max="12539" width="2.7109375" style="5" bestFit="1" customWidth="1"/>
    <col min="12540" max="12541" width="14.140625" style="5" bestFit="1" customWidth="1"/>
    <col min="12542" max="12542" width="4.5703125" style="5" bestFit="1" customWidth="1"/>
    <col min="12543" max="12543" width="11.28515625" style="5" bestFit="1" customWidth="1"/>
    <col min="12544" max="12544" width="5" style="5" bestFit="1" customWidth="1"/>
    <col min="12545" max="12545" width="13.85546875" style="5" bestFit="1" customWidth="1"/>
    <col min="12546" max="12546" width="8.42578125" style="5" bestFit="1" customWidth="1"/>
    <col min="12547" max="12547" width="8.140625" style="5" bestFit="1" customWidth="1"/>
    <col min="12548" max="12548" width="9.140625" style="5"/>
    <col min="12549" max="12549" width="4.5703125" style="5" bestFit="1" customWidth="1"/>
    <col min="12550" max="12550" width="9.5703125" style="5" bestFit="1" customWidth="1"/>
    <col min="12551" max="12551" width="12.140625" style="5" bestFit="1" customWidth="1"/>
    <col min="12552" max="12552" width="11.5703125" style="5" bestFit="1" customWidth="1"/>
    <col min="12553" max="12553" width="7" style="5" bestFit="1" customWidth="1"/>
    <col min="12554" max="12554" width="8.140625" style="5" bestFit="1" customWidth="1"/>
    <col min="12555" max="12555" width="6.85546875" style="5" bestFit="1" customWidth="1"/>
    <col min="12556" max="12557" width="9.7109375" style="5" bestFit="1" customWidth="1"/>
    <col min="12558" max="12558" width="9.85546875" style="5" bestFit="1" customWidth="1"/>
    <col min="12559" max="12559" width="10.85546875" style="5" bestFit="1" customWidth="1"/>
    <col min="12560" max="12560" width="10.5703125" style="5" bestFit="1" customWidth="1"/>
    <col min="12561" max="12561" width="9.7109375" style="5" bestFit="1" customWidth="1"/>
    <col min="12562" max="12794" width="9.140625" style="5"/>
    <col min="12795" max="12795" width="2.7109375" style="5" bestFit="1" customWidth="1"/>
    <col min="12796" max="12797" width="14.140625" style="5" bestFit="1" customWidth="1"/>
    <col min="12798" max="12798" width="4.5703125" style="5" bestFit="1" customWidth="1"/>
    <col min="12799" max="12799" width="11.28515625" style="5" bestFit="1" customWidth="1"/>
    <col min="12800" max="12800" width="5" style="5" bestFit="1" customWidth="1"/>
    <col min="12801" max="12801" width="13.85546875" style="5" bestFit="1" customWidth="1"/>
    <col min="12802" max="12802" width="8.42578125" style="5" bestFit="1" customWidth="1"/>
    <col min="12803" max="12803" width="8.140625" style="5" bestFit="1" customWidth="1"/>
    <col min="12804" max="12804" width="9.140625" style="5"/>
    <col min="12805" max="12805" width="4.5703125" style="5" bestFit="1" customWidth="1"/>
    <col min="12806" max="12806" width="9.5703125" style="5" bestFit="1" customWidth="1"/>
    <col min="12807" max="12807" width="12.140625" style="5" bestFit="1" customWidth="1"/>
    <col min="12808" max="12808" width="11.5703125" style="5" bestFit="1" customWidth="1"/>
    <col min="12809" max="12809" width="7" style="5" bestFit="1" customWidth="1"/>
    <col min="12810" max="12810" width="8.140625" style="5" bestFit="1" customWidth="1"/>
    <col min="12811" max="12811" width="6.85546875" style="5" bestFit="1" customWidth="1"/>
    <col min="12812" max="12813" width="9.7109375" style="5" bestFit="1" customWidth="1"/>
    <col min="12814" max="12814" width="9.85546875" style="5" bestFit="1" customWidth="1"/>
    <col min="12815" max="12815" width="10.85546875" style="5" bestFit="1" customWidth="1"/>
    <col min="12816" max="12816" width="10.5703125" style="5" bestFit="1" customWidth="1"/>
    <col min="12817" max="12817" width="9.7109375" style="5" bestFit="1" customWidth="1"/>
    <col min="12818" max="13050" width="9.140625" style="5"/>
    <col min="13051" max="13051" width="2.7109375" style="5" bestFit="1" customWidth="1"/>
    <col min="13052" max="13053" width="14.140625" style="5" bestFit="1" customWidth="1"/>
    <col min="13054" max="13054" width="4.5703125" style="5" bestFit="1" customWidth="1"/>
    <col min="13055" max="13055" width="11.28515625" style="5" bestFit="1" customWidth="1"/>
    <col min="13056" max="13056" width="5" style="5" bestFit="1" customWidth="1"/>
    <col min="13057" max="13057" width="13.85546875" style="5" bestFit="1" customWidth="1"/>
    <col min="13058" max="13058" width="8.42578125" style="5" bestFit="1" customWidth="1"/>
    <col min="13059" max="13059" width="8.140625" style="5" bestFit="1" customWidth="1"/>
    <col min="13060" max="13060" width="9.140625" style="5"/>
    <col min="13061" max="13061" width="4.5703125" style="5" bestFit="1" customWidth="1"/>
    <col min="13062" max="13062" width="9.5703125" style="5" bestFit="1" customWidth="1"/>
    <col min="13063" max="13063" width="12.140625" style="5" bestFit="1" customWidth="1"/>
    <col min="13064" max="13064" width="11.5703125" style="5" bestFit="1" customWidth="1"/>
    <col min="13065" max="13065" width="7" style="5" bestFit="1" customWidth="1"/>
    <col min="13066" max="13066" width="8.140625" style="5" bestFit="1" customWidth="1"/>
    <col min="13067" max="13067" width="6.85546875" style="5" bestFit="1" customWidth="1"/>
    <col min="13068" max="13069" width="9.7109375" style="5" bestFit="1" customWidth="1"/>
    <col min="13070" max="13070" width="9.85546875" style="5" bestFit="1" customWidth="1"/>
    <col min="13071" max="13071" width="10.85546875" style="5" bestFit="1" customWidth="1"/>
    <col min="13072" max="13072" width="10.5703125" style="5" bestFit="1" customWidth="1"/>
    <col min="13073" max="13073" width="9.7109375" style="5" bestFit="1" customWidth="1"/>
    <col min="13074" max="13306" width="9.140625" style="5"/>
    <col min="13307" max="13307" width="2.7109375" style="5" bestFit="1" customWidth="1"/>
    <col min="13308" max="13309" width="14.140625" style="5" bestFit="1" customWidth="1"/>
    <col min="13310" max="13310" width="4.5703125" style="5" bestFit="1" customWidth="1"/>
    <col min="13311" max="13311" width="11.28515625" style="5" bestFit="1" customWidth="1"/>
    <col min="13312" max="13312" width="5" style="5" bestFit="1" customWidth="1"/>
    <col min="13313" max="13313" width="13.85546875" style="5" bestFit="1" customWidth="1"/>
    <col min="13314" max="13314" width="8.42578125" style="5" bestFit="1" customWidth="1"/>
    <col min="13315" max="13315" width="8.140625" style="5" bestFit="1" customWidth="1"/>
    <col min="13316" max="13316" width="9.140625" style="5"/>
    <col min="13317" max="13317" width="4.5703125" style="5" bestFit="1" customWidth="1"/>
    <col min="13318" max="13318" width="9.5703125" style="5" bestFit="1" customWidth="1"/>
    <col min="13319" max="13319" width="12.140625" style="5" bestFit="1" customWidth="1"/>
    <col min="13320" max="13320" width="11.5703125" style="5" bestFit="1" customWidth="1"/>
    <col min="13321" max="13321" width="7" style="5" bestFit="1" customWidth="1"/>
    <col min="13322" max="13322" width="8.140625" style="5" bestFit="1" customWidth="1"/>
    <col min="13323" max="13323" width="6.85546875" style="5" bestFit="1" customWidth="1"/>
    <col min="13324" max="13325" width="9.7109375" style="5" bestFit="1" customWidth="1"/>
    <col min="13326" max="13326" width="9.85546875" style="5" bestFit="1" customWidth="1"/>
    <col min="13327" max="13327" width="10.85546875" style="5" bestFit="1" customWidth="1"/>
    <col min="13328" max="13328" width="10.5703125" style="5" bestFit="1" customWidth="1"/>
    <col min="13329" max="13329" width="9.7109375" style="5" bestFit="1" customWidth="1"/>
    <col min="13330" max="13562" width="9.140625" style="5"/>
    <col min="13563" max="13563" width="2.7109375" style="5" bestFit="1" customWidth="1"/>
    <col min="13564" max="13565" width="14.140625" style="5" bestFit="1" customWidth="1"/>
    <col min="13566" max="13566" width="4.5703125" style="5" bestFit="1" customWidth="1"/>
    <col min="13567" max="13567" width="11.28515625" style="5" bestFit="1" customWidth="1"/>
    <col min="13568" max="13568" width="5" style="5" bestFit="1" customWidth="1"/>
    <col min="13569" max="13569" width="13.85546875" style="5" bestFit="1" customWidth="1"/>
    <col min="13570" max="13570" width="8.42578125" style="5" bestFit="1" customWidth="1"/>
    <col min="13571" max="13571" width="8.140625" style="5" bestFit="1" customWidth="1"/>
    <col min="13572" max="13572" width="9.140625" style="5"/>
    <col min="13573" max="13573" width="4.5703125" style="5" bestFit="1" customWidth="1"/>
    <col min="13574" max="13574" width="9.5703125" style="5" bestFit="1" customWidth="1"/>
    <col min="13575" max="13575" width="12.140625" style="5" bestFit="1" customWidth="1"/>
    <col min="13576" max="13576" width="11.5703125" style="5" bestFit="1" customWidth="1"/>
    <col min="13577" max="13577" width="7" style="5" bestFit="1" customWidth="1"/>
    <col min="13578" max="13578" width="8.140625" style="5" bestFit="1" customWidth="1"/>
    <col min="13579" max="13579" width="6.85546875" style="5" bestFit="1" customWidth="1"/>
    <col min="13580" max="13581" width="9.7109375" style="5" bestFit="1" customWidth="1"/>
    <col min="13582" max="13582" width="9.85546875" style="5" bestFit="1" customWidth="1"/>
    <col min="13583" max="13583" width="10.85546875" style="5" bestFit="1" customWidth="1"/>
    <col min="13584" max="13584" width="10.5703125" style="5" bestFit="1" customWidth="1"/>
    <col min="13585" max="13585" width="9.7109375" style="5" bestFit="1" customWidth="1"/>
    <col min="13586" max="13818" width="9.140625" style="5"/>
    <col min="13819" max="13819" width="2.7109375" style="5" bestFit="1" customWidth="1"/>
    <col min="13820" max="13821" width="14.140625" style="5" bestFit="1" customWidth="1"/>
    <col min="13822" max="13822" width="4.5703125" style="5" bestFit="1" customWidth="1"/>
    <col min="13823" max="13823" width="11.28515625" style="5" bestFit="1" customWidth="1"/>
    <col min="13824" max="13824" width="5" style="5" bestFit="1" customWidth="1"/>
    <col min="13825" max="13825" width="13.85546875" style="5" bestFit="1" customWidth="1"/>
    <col min="13826" max="13826" width="8.42578125" style="5" bestFit="1" customWidth="1"/>
    <col min="13827" max="13827" width="8.140625" style="5" bestFit="1" customWidth="1"/>
    <col min="13828" max="13828" width="9.140625" style="5"/>
    <col min="13829" max="13829" width="4.5703125" style="5" bestFit="1" customWidth="1"/>
    <col min="13830" max="13830" width="9.5703125" style="5" bestFit="1" customWidth="1"/>
    <col min="13831" max="13831" width="12.140625" style="5" bestFit="1" customWidth="1"/>
    <col min="13832" max="13832" width="11.5703125" style="5" bestFit="1" customWidth="1"/>
    <col min="13833" max="13833" width="7" style="5" bestFit="1" customWidth="1"/>
    <col min="13834" max="13834" width="8.140625" style="5" bestFit="1" customWidth="1"/>
    <col min="13835" max="13835" width="6.85546875" style="5" bestFit="1" customWidth="1"/>
    <col min="13836" max="13837" width="9.7109375" style="5" bestFit="1" customWidth="1"/>
    <col min="13838" max="13838" width="9.85546875" style="5" bestFit="1" customWidth="1"/>
    <col min="13839" max="13839" width="10.85546875" style="5" bestFit="1" customWidth="1"/>
    <col min="13840" max="13840" width="10.5703125" style="5" bestFit="1" customWidth="1"/>
    <col min="13841" max="13841" width="9.7109375" style="5" bestFit="1" customWidth="1"/>
    <col min="13842" max="14074" width="9.140625" style="5"/>
    <col min="14075" max="14075" width="2.7109375" style="5" bestFit="1" customWidth="1"/>
    <col min="14076" max="14077" width="14.140625" style="5" bestFit="1" customWidth="1"/>
    <col min="14078" max="14078" width="4.5703125" style="5" bestFit="1" customWidth="1"/>
    <col min="14079" max="14079" width="11.28515625" style="5" bestFit="1" customWidth="1"/>
    <col min="14080" max="14080" width="5" style="5" bestFit="1" customWidth="1"/>
    <col min="14081" max="14081" width="13.85546875" style="5" bestFit="1" customWidth="1"/>
    <col min="14082" max="14082" width="8.42578125" style="5" bestFit="1" customWidth="1"/>
    <col min="14083" max="14083" width="8.140625" style="5" bestFit="1" customWidth="1"/>
    <col min="14084" max="14084" width="9.140625" style="5"/>
    <col min="14085" max="14085" width="4.5703125" style="5" bestFit="1" customWidth="1"/>
    <col min="14086" max="14086" width="9.5703125" style="5" bestFit="1" customWidth="1"/>
    <col min="14087" max="14087" width="12.140625" style="5" bestFit="1" customWidth="1"/>
    <col min="14088" max="14088" width="11.5703125" style="5" bestFit="1" customWidth="1"/>
    <col min="14089" max="14089" width="7" style="5" bestFit="1" customWidth="1"/>
    <col min="14090" max="14090" width="8.140625" style="5" bestFit="1" customWidth="1"/>
    <col min="14091" max="14091" width="6.85546875" style="5" bestFit="1" customWidth="1"/>
    <col min="14092" max="14093" width="9.7109375" style="5" bestFit="1" customWidth="1"/>
    <col min="14094" max="14094" width="9.85546875" style="5" bestFit="1" customWidth="1"/>
    <col min="14095" max="14095" width="10.85546875" style="5" bestFit="1" customWidth="1"/>
    <col min="14096" max="14096" width="10.5703125" style="5" bestFit="1" customWidth="1"/>
    <col min="14097" max="14097" width="9.7109375" style="5" bestFit="1" customWidth="1"/>
    <col min="14098" max="14330" width="9.140625" style="5"/>
    <col min="14331" max="14331" width="2.7109375" style="5" bestFit="1" customWidth="1"/>
    <col min="14332" max="14333" width="14.140625" style="5" bestFit="1" customWidth="1"/>
    <col min="14334" max="14334" width="4.5703125" style="5" bestFit="1" customWidth="1"/>
    <col min="14335" max="14335" width="11.28515625" style="5" bestFit="1" customWidth="1"/>
    <col min="14336" max="14336" width="5" style="5" bestFit="1" customWidth="1"/>
    <col min="14337" max="14337" width="13.85546875" style="5" bestFit="1" customWidth="1"/>
    <col min="14338" max="14338" width="8.42578125" style="5" bestFit="1" customWidth="1"/>
    <col min="14339" max="14339" width="8.140625" style="5" bestFit="1" customWidth="1"/>
    <col min="14340" max="14340" width="9.140625" style="5"/>
    <col min="14341" max="14341" width="4.5703125" style="5" bestFit="1" customWidth="1"/>
    <col min="14342" max="14342" width="9.5703125" style="5" bestFit="1" customWidth="1"/>
    <col min="14343" max="14343" width="12.140625" style="5" bestFit="1" customWidth="1"/>
    <col min="14344" max="14344" width="11.5703125" style="5" bestFit="1" customWidth="1"/>
    <col min="14345" max="14345" width="7" style="5" bestFit="1" customWidth="1"/>
    <col min="14346" max="14346" width="8.140625" style="5" bestFit="1" customWidth="1"/>
    <col min="14347" max="14347" width="6.85546875" style="5" bestFit="1" customWidth="1"/>
    <col min="14348" max="14349" width="9.7109375" style="5" bestFit="1" customWidth="1"/>
    <col min="14350" max="14350" width="9.85546875" style="5" bestFit="1" customWidth="1"/>
    <col min="14351" max="14351" width="10.85546875" style="5" bestFit="1" customWidth="1"/>
    <col min="14352" max="14352" width="10.5703125" style="5" bestFit="1" customWidth="1"/>
    <col min="14353" max="14353" width="9.7109375" style="5" bestFit="1" customWidth="1"/>
    <col min="14354" max="14586" width="9.140625" style="5"/>
    <col min="14587" max="14587" width="2.7109375" style="5" bestFit="1" customWidth="1"/>
    <col min="14588" max="14589" width="14.140625" style="5" bestFit="1" customWidth="1"/>
    <col min="14590" max="14590" width="4.5703125" style="5" bestFit="1" customWidth="1"/>
    <col min="14591" max="14591" width="11.28515625" style="5" bestFit="1" customWidth="1"/>
    <col min="14592" max="14592" width="5" style="5" bestFit="1" customWidth="1"/>
    <col min="14593" max="14593" width="13.85546875" style="5" bestFit="1" customWidth="1"/>
    <col min="14594" max="14594" width="8.42578125" style="5" bestFit="1" customWidth="1"/>
    <col min="14595" max="14595" width="8.140625" style="5" bestFit="1" customWidth="1"/>
    <col min="14596" max="14596" width="9.140625" style="5"/>
    <col min="14597" max="14597" width="4.5703125" style="5" bestFit="1" customWidth="1"/>
    <col min="14598" max="14598" width="9.5703125" style="5" bestFit="1" customWidth="1"/>
    <col min="14599" max="14599" width="12.140625" style="5" bestFit="1" customWidth="1"/>
    <col min="14600" max="14600" width="11.5703125" style="5" bestFit="1" customWidth="1"/>
    <col min="14601" max="14601" width="7" style="5" bestFit="1" customWidth="1"/>
    <col min="14602" max="14602" width="8.140625" style="5" bestFit="1" customWidth="1"/>
    <col min="14603" max="14603" width="6.85546875" style="5" bestFit="1" customWidth="1"/>
    <col min="14604" max="14605" width="9.7109375" style="5" bestFit="1" customWidth="1"/>
    <col min="14606" max="14606" width="9.85546875" style="5" bestFit="1" customWidth="1"/>
    <col min="14607" max="14607" width="10.85546875" style="5" bestFit="1" customWidth="1"/>
    <col min="14608" max="14608" width="10.5703125" style="5" bestFit="1" customWidth="1"/>
    <col min="14609" max="14609" width="9.7109375" style="5" bestFit="1" customWidth="1"/>
    <col min="14610" max="14842" width="9.140625" style="5"/>
    <col min="14843" max="14843" width="2.7109375" style="5" bestFit="1" customWidth="1"/>
    <col min="14844" max="14845" width="14.140625" style="5" bestFit="1" customWidth="1"/>
    <col min="14846" max="14846" width="4.5703125" style="5" bestFit="1" customWidth="1"/>
    <col min="14847" max="14847" width="11.28515625" style="5" bestFit="1" customWidth="1"/>
    <col min="14848" max="14848" width="5" style="5" bestFit="1" customWidth="1"/>
    <col min="14849" max="14849" width="13.85546875" style="5" bestFit="1" customWidth="1"/>
    <col min="14850" max="14850" width="8.42578125" style="5" bestFit="1" customWidth="1"/>
    <col min="14851" max="14851" width="8.140625" style="5" bestFit="1" customWidth="1"/>
    <col min="14852" max="14852" width="9.140625" style="5"/>
    <col min="14853" max="14853" width="4.5703125" style="5" bestFit="1" customWidth="1"/>
    <col min="14854" max="14854" width="9.5703125" style="5" bestFit="1" customWidth="1"/>
    <col min="14855" max="14855" width="12.140625" style="5" bestFit="1" customWidth="1"/>
    <col min="14856" max="14856" width="11.5703125" style="5" bestFit="1" customWidth="1"/>
    <col min="14857" max="14857" width="7" style="5" bestFit="1" customWidth="1"/>
    <col min="14858" max="14858" width="8.140625" style="5" bestFit="1" customWidth="1"/>
    <col min="14859" max="14859" width="6.85546875" style="5" bestFit="1" customWidth="1"/>
    <col min="14860" max="14861" width="9.7109375" style="5" bestFit="1" customWidth="1"/>
    <col min="14862" max="14862" width="9.85546875" style="5" bestFit="1" customWidth="1"/>
    <col min="14863" max="14863" width="10.85546875" style="5" bestFit="1" customWidth="1"/>
    <col min="14864" max="14864" width="10.5703125" style="5" bestFit="1" customWidth="1"/>
    <col min="14865" max="14865" width="9.7109375" style="5" bestFit="1" customWidth="1"/>
    <col min="14866" max="15098" width="9.140625" style="5"/>
    <col min="15099" max="15099" width="2.7109375" style="5" bestFit="1" customWidth="1"/>
    <col min="15100" max="15101" width="14.140625" style="5" bestFit="1" customWidth="1"/>
    <col min="15102" max="15102" width="4.5703125" style="5" bestFit="1" customWidth="1"/>
    <col min="15103" max="15103" width="11.28515625" style="5" bestFit="1" customWidth="1"/>
    <col min="15104" max="15104" width="5" style="5" bestFit="1" customWidth="1"/>
    <col min="15105" max="15105" width="13.85546875" style="5" bestFit="1" customWidth="1"/>
    <col min="15106" max="15106" width="8.42578125" style="5" bestFit="1" customWidth="1"/>
    <col min="15107" max="15107" width="8.140625" style="5" bestFit="1" customWidth="1"/>
    <col min="15108" max="15108" width="9.140625" style="5"/>
    <col min="15109" max="15109" width="4.5703125" style="5" bestFit="1" customWidth="1"/>
    <col min="15110" max="15110" width="9.5703125" style="5" bestFit="1" customWidth="1"/>
    <col min="15111" max="15111" width="12.140625" style="5" bestFit="1" customWidth="1"/>
    <col min="15112" max="15112" width="11.5703125" style="5" bestFit="1" customWidth="1"/>
    <col min="15113" max="15113" width="7" style="5" bestFit="1" customWidth="1"/>
    <col min="15114" max="15114" width="8.140625" style="5" bestFit="1" customWidth="1"/>
    <col min="15115" max="15115" width="6.85546875" style="5" bestFit="1" customWidth="1"/>
    <col min="15116" max="15117" width="9.7109375" style="5" bestFit="1" customWidth="1"/>
    <col min="15118" max="15118" width="9.85546875" style="5" bestFit="1" customWidth="1"/>
    <col min="15119" max="15119" width="10.85546875" style="5" bestFit="1" customWidth="1"/>
    <col min="15120" max="15120" width="10.5703125" style="5" bestFit="1" customWidth="1"/>
    <col min="15121" max="15121" width="9.7109375" style="5" bestFit="1" customWidth="1"/>
    <col min="15122" max="15354" width="9.140625" style="5"/>
    <col min="15355" max="15355" width="2.7109375" style="5" bestFit="1" customWidth="1"/>
    <col min="15356" max="15357" width="14.140625" style="5" bestFit="1" customWidth="1"/>
    <col min="15358" max="15358" width="4.5703125" style="5" bestFit="1" customWidth="1"/>
    <col min="15359" max="15359" width="11.28515625" style="5" bestFit="1" customWidth="1"/>
    <col min="15360" max="15360" width="5" style="5" bestFit="1" customWidth="1"/>
    <col min="15361" max="15361" width="13.85546875" style="5" bestFit="1" customWidth="1"/>
    <col min="15362" max="15362" width="8.42578125" style="5" bestFit="1" customWidth="1"/>
    <col min="15363" max="15363" width="8.140625" style="5" bestFit="1" customWidth="1"/>
    <col min="15364" max="15364" width="9.140625" style="5"/>
    <col min="15365" max="15365" width="4.5703125" style="5" bestFit="1" customWidth="1"/>
    <col min="15366" max="15366" width="9.5703125" style="5" bestFit="1" customWidth="1"/>
    <col min="15367" max="15367" width="12.140625" style="5" bestFit="1" customWidth="1"/>
    <col min="15368" max="15368" width="11.5703125" style="5" bestFit="1" customWidth="1"/>
    <col min="15369" max="15369" width="7" style="5" bestFit="1" customWidth="1"/>
    <col min="15370" max="15370" width="8.140625" style="5" bestFit="1" customWidth="1"/>
    <col min="15371" max="15371" width="6.85546875" style="5" bestFit="1" customWidth="1"/>
    <col min="15372" max="15373" width="9.7109375" style="5" bestFit="1" customWidth="1"/>
    <col min="15374" max="15374" width="9.85546875" style="5" bestFit="1" customWidth="1"/>
    <col min="15375" max="15375" width="10.85546875" style="5" bestFit="1" customWidth="1"/>
    <col min="15376" max="15376" width="10.5703125" style="5" bestFit="1" customWidth="1"/>
    <col min="15377" max="15377" width="9.7109375" style="5" bestFit="1" customWidth="1"/>
    <col min="15378" max="15610" width="9.140625" style="5"/>
    <col min="15611" max="15611" width="2.7109375" style="5" bestFit="1" customWidth="1"/>
    <col min="15612" max="15613" width="14.140625" style="5" bestFit="1" customWidth="1"/>
    <col min="15614" max="15614" width="4.5703125" style="5" bestFit="1" customWidth="1"/>
    <col min="15615" max="15615" width="11.28515625" style="5" bestFit="1" customWidth="1"/>
    <col min="15616" max="15616" width="5" style="5" bestFit="1" customWidth="1"/>
    <col min="15617" max="15617" width="13.85546875" style="5" bestFit="1" customWidth="1"/>
    <col min="15618" max="15618" width="8.42578125" style="5" bestFit="1" customWidth="1"/>
    <col min="15619" max="15619" width="8.140625" style="5" bestFit="1" customWidth="1"/>
    <col min="15620" max="15620" width="9.140625" style="5"/>
    <col min="15621" max="15621" width="4.5703125" style="5" bestFit="1" customWidth="1"/>
    <col min="15622" max="15622" width="9.5703125" style="5" bestFit="1" customWidth="1"/>
    <col min="15623" max="15623" width="12.140625" style="5" bestFit="1" customWidth="1"/>
    <col min="15624" max="15624" width="11.5703125" style="5" bestFit="1" customWidth="1"/>
    <col min="15625" max="15625" width="7" style="5" bestFit="1" customWidth="1"/>
    <col min="15626" max="15626" width="8.140625" style="5" bestFit="1" customWidth="1"/>
    <col min="15627" max="15627" width="6.85546875" style="5" bestFit="1" customWidth="1"/>
    <col min="15628" max="15629" width="9.7109375" style="5" bestFit="1" customWidth="1"/>
    <col min="15630" max="15630" width="9.85546875" style="5" bestFit="1" customWidth="1"/>
    <col min="15631" max="15631" width="10.85546875" style="5" bestFit="1" customWidth="1"/>
    <col min="15632" max="15632" width="10.5703125" style="5" bestFit="1" customWidth="1"/>
    <col min="15633" max="15633" width="9.7109375" style="5" bestFit="1" customWidth="1"/>
    <col min="15634" max="15866" width="9.140625" style="5"/>
    <col min="15867" max="15867" width="2.7109375" style="5" bestFit="1" customWidth="1"/>
    <col min="15868" max="15869" width="14.140625" style="5" bestFit="1" customWidth="1"/>
    <col min="15870" max="15870" width="4.5703125" style="5" bestFit="1" customWidth="1"/>
    <col min="15871" max="15871" width="11.28515625" style="5" bestFit="1" customWidth="1"/>
    <col min="15872" max="15872" width="5" style="5" bestFit="1" customWidth="1"/>
    <col min="15873" max="15873" width="13.85546875" style="5" bestFit="1" customWidth="1"/>
    <col min="15874" max="15874" width="8.42578125" style="5" bestFit="1" customWidth="1"/>
    <col min="15875" max="15875" width="8.140625" style="5" bestFit="1" customWidth="1"/>
    <col min="15876" max="15876" width="9.140625" style="5"/>
    <col min="15877" max="15877" width="4.5703125" style="5" bestFit="1" customWidth="1"/>
    <col min="15878" max="15878" width="9.5703125" style="5" bestFit="1" customWidth="1"/>
    <col min="15879" max="15879" width="12.140625" style="5" bestFit="1" customWidth="1"/>
    <col min="15880" max="15880" width="11.5703125" style="5" bestFit="1" customWidth="1"/>
    <col min="15881" max="15881" width="7" style="5" bestFit="1" customWidth="1"/>
    <col min="15882" max="15882" width="8.140625" style="5" bestFit="1" customWidth="1"/>
    <col min="15883" max="15883" width="6.85546875" style="5" bestFit="1" customWidth="1"/>
    <col min="15884" max="15885" width="9.7109375" style="5" bestFit="1" customWidth="1"/>
    <col min="15886" max="15886" width="9.85546875" style="5" bestFit="1" customWidth="1"/>
    <col min="15887" max="15887" width="10.85546875" style="5" bestFit="1" customWidth="1"/>
    <col min="15888" max="15888" width="10.5703125" style="5" bestFit="1" customWidth="1"/>
    <col min="15889" max="15889" width="9.7109375" style="5" bestFit="1" customWidth="1"/>
    <col min="15890" max="16122" width="9.140625" style="5"/>
    <col min="16123" max="16123" width="2.7109375" style="5" bestFit="1" customWidth="1"/>
    <col min="16124" max="16125" width="14.140625" style="5" bestFit="1" customWidth="1"/>
    <col min="16126" max="16126" width="4.5703125" style="5" bestFit="1" customWidth="1"/>
    <col min="16127" max="16127" width="11.28515625" style="5" bestFit="1" customWidth="1"/>
    <col min="16128" max="16128" width="5" style="5" bestFit="1" customWidth="1"/>
    <col min="16129" max="16129" width="13.85546875" style="5" bestFit="1" customWidth="1"/>
    <col min="16130" max="16130" width="8.42578125" style="5" bestFit="1" customWidth="1"/>
    <col min="16131" max="16131" width="8.140625" style="5" bestFit="1" customWidth="1"/>
    <col min="16132" max="16132" width="9.140625" style="5"/>
    <col min="16133" max="16133" width="4.5703125" style="5" bestFit="1" customWidth="1"/>
    <col min="16134" max="16134" width="9.5703125" style="5" bestFit="1" customWidth="1"/>
    <col min="16135" max="16135" width="12.140625" style="5" bestFit="1" customWidth="1"/>
    <col min="16136" max="16136" width="11.5703125" style="5" bestFit="1" customWidth="1"/>
    <col min="16137" max="16137" width="7" style="5" bestFit="1" customWidth="1"/>
    <col min="16138" max="16138" width="8.140625" style="5" bestFit="1" customWidth="1"/>
    <col min="16139" max="16139" width="6.85546875" style="5" bestFit="1" customWidth="1"/>
    <col min="16140" max="16141" width="9.7109375" style="5" bestFit="1" customWidth="1"/>
    <col min="16142" max="16142" width="9.85546875" style="5" bestFit="1" customWidth="1"/>
    <col min="16143" max="16143" width="10.85546875" style="5" bestFit="1" customWidth="1"/>
    <col min="16144" max="16144" width="10.5703125" style="5" bestFit="1" customWidth="1"/>
    <col min="16145" max="16145" width="9.7109375" style="5" bestFit="1" customWidth="1"/>
    <col min="16146" max="16384" width="9.140625" style="5"/>
  </cols>
  <sheetData>
    <row r="1" spans="1:20" s="2" customFormat="1">
      <c r="A1" s="1" t="s">
        <v>2</v>
      </c>
      <c r="B1" s="1" t="s">
        <v>1</v>
      </c>
      <c r="C1" s="1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3" t="s">
        <v>217</v>
      </c>
      <c r="I1" s="3" t="s">
        <v>218</v>
      </c>
      <c r="J1" s="2" t="s">
        <v>219</v>
      </c>
      <c r="K1" s="2" t="s">
        <v>220</v>
      </c>
      <c r="L1" s="2" t="s">
        <v>221</v>
      </c>
      <c r="M1" s="2" t="s">
        <v>222</v>
      </c>
      <c r="N1" s="2" t="s">
        <v>223</v>
      </c>
      <c r="O1" s="2" t="s">
        <v>224</v>
      </c>
      <c r="P1" s="2" t="s">
        <v>225</v>
      </c>
      <c r="Q1" s="2" t="s">
        <v>226</v>
      </c>
      <c r="R1" s="2" t="s">
        <v>227</v>
      </c>
      <c r="T1" s="4"/>
    </row>
    <row r="2" spans="1:20" hidden="1" outlineLevel="2">
      <c r="A2" s="5" t="s">
        <v>211</v>
      </c>
      <c r="B2" s="5" t="s">
        <v>272</v>
      </c>
      <c r="C2" s="5" t="s">
        <v>229</v>
      </c>
      <c r="D2" s="6">
        <v>38750</v>
      </c>
      <c r="E2" s="7">
        <v>2</v>
      </c>
      <c r="F2" s="7">
        <v>27</v>
      </c>
      <c r="G2" s="5" t="s">
        <v>263</v>
      </c>
      <c r="H2" s="5" t="s">
        <v>231</v>
      </c>
      <c r="I2" s="2" t="s">
        <v>232</v>
      </c>
      <c r="J2" s="2">
        <v>120</v>
      </c>
      <c r="K2" s="2">
        <v>0</v>
      </c>
      <c r="L2" s="2">
        <v>120</v>
      </c>
      <c r="M2" s="8">
        <v>1200</v>
      </c>
      <c r="N2" s="8">
        <v>24</v>
      </c>
      <c r="O2" s="8">
        <v>0</v>
      </c>
      <c r="P2" s="8">
        <v>0</v>
      </c>
      <c r="Q2" s="9">
        <v>1224</v>
      </c>
      <c r="R2" s="9">
        <v>979.2</v>
      </c>
    </row>
    <row r="3" spans="1:20" hidden="1" outlineLevel="2">
      <c r="A3" s="5" t="s">
        <v>57</v>
      </c>
      <c r="B3" s="5" t="s">
        <v>327</v>
      </c>
      <c r="C3" s="5" t="s">
        <v>229</v>
      </c>
      <c r="D3" s="6">
        <v>36581</v>
      </c>
      <c r="E3" s="7">
        <v>8</v>
      </c>
      <c r="F3" s="7">
        <v>52</v>
      </c>
      <c r="G3" s="5" t="s">
        <v>230</v>
      </c>
      <c r="H3" s="5" t="s">
        <v>231</v>
      </c>
      <c r="I3" s="2" t="s">
        <v>232</v>
      </c>
      <c r="J3" s="2">
        <v>252</v>
      </c>
      <c r="K3" s="2">
        <v>90</v>
      </c>
      <c r="L3" s="2">
        <v>240</v>
      </c>
      <c r="M3" s="8">
        <v>3600</v>
      </c>
      <c r="N3" s="8">
        <v>288</v>
      </c>
      <c r="O3" s="8">
        <v>0</v>
      </c>
      <c r="P3" s="8">
        <v>420</v>
      </c>
      <c r="Q3" s="9">
        <v>4308</v>
      </c>
      <c r="R3" s="9">
        <v>3446.4</v>
      </c>
    </row>
    <row r="4" spans="1:20" hidden="1" outlineLevel="2">
      <c r="A4" s="5" t="s">
        <v>234</v>
      </c>
      <c r="B4" s="5" t="s">
        <v>295</v>
      </c>
      <c r="C4" s="5" t="s">
        <v>262</v>
      </c>
      <c r="D4" s="6">
        <v>36933</v>
      </c>
      <c r="E4" s="7">
        <v>7</v>
      </c>
      <c r="F4" s="7">
        <v>38</v>
      </c>
      <c r="G4" s="5" t="s">
        <v>230</v>
      </c>
      <c r="H4" s="5" t="s">
        <v>231</v>
      </c>
      <c r="I4" s="2" t="s">
        <v>232</v>
      </c>
      <c r="J4" s="2">
        <v>163</v>
      </c>
      <c r="K4" s="2">
        <v>36</v>
      </c>
      <c r="L4" s="2">
        <v>240</v>
      </c>
      <c r="M4" s="8">
        <v>3600</v>
      </c>
      <c r="N4" s="8">
        <v>252</v>
      </c>
      <c r="O4" s="8">
        <v>720</v>
      </c>
      <c r="P4" s="8">
        <v>0</v>
      </c>
      <c r="Q4" s="9">
        <v>4572</v>
      </c>
      <c r="R4" s="9">
        <v>3657.6</v>
      </c>
    </row>
    <row r="5" spans="1:20" hidden="1" outlineLevel="2">
      <c r="A5" s="5" t="s">
        <v>236</v>
      </c>
      <c r="B5" s="5" t="s">
        <v>278</v>
      </c>
      <c r="C5" s="5" t="s">
        <v>229</v>
      </c>
      <c r="D5" s="6">
        <v>38599</v>
      </c>
      <c r="E5" s="7">
        <v>3</v>
      </c>
      <c r="F5" s="7">
        <v>43</v>
      </c>
      <c r="G5" s="5" t="s">
        <v>230</v>
      </c>
      <c r="H5" s="5" t="s">
        <v>231</v>
      </c>
      <c r="I5" s="2" t="s">
        <v>232</v>
      </c>
      <c r="J5" s="2">
        <v>240</v>
      </c>
      <c r="K5" s="2">
        <v>27</v>
      </c>
      <c r="L5" s="2">
        <v>240</v>
      </c>
      <c r="M5" s="8">
        <v>3600</v>
      </c>
      <c r="N5" s="8">
        <v>108</v>
      </c>
      <c r="O5" s="8">
        <v>0</v>
      </c>
      <c r="P5" s="8">
        <v>113.4</v>
      </c>
      <c r="Q5" s="9">
        <v>3821.4</v>
      </c>
      <c r="R5" s="9">
        <v>3057.12</v>
      </c>
    </row>
    <row r="6" spans="1:20" hidden="1" outlineLevel="2">
      <c r="A6" s="5" t="s">
        <v>240</v>
      </c>
      <c r="B6" s="5" t="s">
        <v>287</v>
      </c>
      <c r="C6" s="5" t="s">
        <v>262</v>
      </c>
      <c r="D6" s="6">
        <v>38606</v>
      </c>
      <c r="E6" s="7">
        <v>3</v>
      </c>
      <c r="F6" s="7">
        <v>34</v>
      </c>
      <c r="G6" s="5" t="s">
        <v>230</v>
      </c>
      <c r="H6" s="5" t="s">
        <v>231</v>
      </c>
      <c r="I6" s="2" t="s">
        <v>232</v>
      </c>
      <c r="J6" s="2">
        <v>287</v>
      </c>
      <c r="K6" s="2">
        <v>0</v>
      </c>
      <c r="L6" s="2">
        <v>240</v>
      </c>
      <c r="M6" s="8">
        <v>3600</v>
      </c>
      <c r="N6" s="8">
        <v>108</v>
      </c>
      <c r="O6" s="8">
        <v>0</v>
      </c>
      <c r="P6" s="8">
        <v>164.5</v>
      </c>
      <c r="Q6" s="9">
        <v>3872.5</v>
      </c>
      <c r="R6" s="9">
        <v>3098</v>
      </c>
    </row>
    <row r="7" spans="1:20" hidden="1" outlineLevel="2">
      <c r="A7" s="5" t="s">
        <v>90</v>
      </c>
      <c r="B7" s="5" t="s">
        <v>355</v>
      </c>
      <c r="C7" s="5" t="s">
        <v>229</v>
      </c>
      <c r="D7" s="6">
        <v>35483</v>
      </c>
      <c r="E7" s="7">
        <v>11</v>
      </c>
      <c r="F7" s="7">
        <v>36</v>
      </c>
      <c r="G7" s="5" t="s">
        <v>230</v>
      </c>
      <c r="H7" s="5" t="s">
        <v>231</v>
      </c>
      <c r="I7" s="2" t="s">
        <v>232</v>
      </c>
      <c r="J7" s="2">
        <v>147</v>
      </c>
      <c r="K7" s="2">
        <v>90</v>
      </c>
      <c r="L7" s="2">
        <v>240</v>
      </c>
      <c r="M7" s="8">
        <v>3600</v>
      </c>
      <c r="N7" s="8">
        <v>396</v>
      </c>
      <c r="O7" s="8">
        <v>720</v>
      </c>
      <c r="P7" s="8">
        <v>0</v>
      </c>
      <c r="Q7" s="9">
        <v>4716</v>
      </c>
      <c r="R7" s="9">
        <v>3772.8</v>
      </c>
    </row>
    <row r="8" spans="1:20" hidden="1" outlineLevel="2">
      <c r="A8" s="5" t="s">
        <v>247</v>
      </c>
      <c r="B8" s="5" t="s">
        <v>314</v>
      </c>
      <c r="C8" s="5" t="s">
        <v>229</v>
      </c>
      <c r="D8" s="6">
        <v>37669</v>
      </c>
      <c r="E8" s="7">
        <v>5</v>
      </c>
      <c r="F8" s="7">
        <v>48</v>
      </c>
      <c r="G8" s="5" t="s">
        <v>230</v>
      </c>
      <c r="H8" s="5" t="s">
        <v>231</v>
      </c>
      <c r="I8" s="2" t="s">
        <v>232</v>
      </c>
      <c r="J8" s="2">
        <v>273</v>
      </c>
      <c r="K8" s="2">
        <v>27</v>
      </c>
      <c r="L8" s="2">
        <v>240</v>
      </c>
      <c r="M8" s="8">
        <v>3600</v>
      </c>
      <c r="N8" s="8">
        <v>180</v>
      </c>
      <c r="O8" s="8">
        <v>0</v>
      </c>
      <c r="P8" s="8">
        <v>228.9</v>
      </c>
      <c r="Q8" s="9">
        <v>4008.9</v>
      </c>
      <c r="R8" s="9">
        <v>3207.12</v>
      </c>
    </row>
    <row r="9" spans="1:20" hidden="1" outlineLevel="2">
      <c r="A9" s="5" t="s">
        <v>249</v>
      </c>
      <c r="B9" s="5" t="s">
        <v>301</v>
      </c>
      <c r="C9" s="5" t="s">
        <v>229</v>
      </c>
      <c r="D9" s="6">
        <v>38384</v>
      </c>
      <c r="E9" s="7">
        <v>3</v>
      </c>
      <c r="F9" s="7">
        <v>28</v>
      </c>
      <c r="G9" s="5" t="s">
        <v>263</v>
      </c>
      <c r="H9" s="5" t="s">
        <v>231</v>
      </c>
      <c r="I9" s="2" t="s">
        <v>232</v>
      </c>
      <c r="J9" s="2">
        <v>285</v>
      </c>
      <c r="K9" s="2">
        <v>60</v>
      </c>
      <c r="L9" s="2">
        <v>240</v>
      </c>
      <c r="M9" s="8">
        <v>1800</v>
      </c>
      <c r="N9" s="8">
        <v>54</v>
      </c>
      <c r="O9" s="8">
        <v>0</v>
      </c>
      <c r="P9" s="8">
        <v>312</v>
      </c>
      <c r="Q9" s="9">
        <v>2166</v>
      </c>
      <c r="R9" s="9">
        <v>1732.8</v>
      </c>
    </row>
    <row r="10" spans="1:20" hidden="1" outlineLevel="2">
      <c r="A10" s="5" t="s">
        <v>251</v>
      </c>
      <c r="B10" s="5" t="s">
        <v>235</v>
      </c>
      <c r="C10" s="5" t="s">
        <v>229</v>
      </c>
      <c r="D10" s="6">
        <v>28891</v>
      </c>
      <c r="E10" s="7">
        <v>29</v>
      </c>
      <c r="F10" s="7">
        <v>59</v>
      </c>
      <c r="G10" s="5" t="s">
        <v>230</v>
      </c>
      <c r="H10" s="5" t="s">
        <v>231</v>
      </c>
      <c r="I10" s="2" t="s">
        <v>232</v>
      </c>
      <c r="J10" s="2">
        <v>252</v>
      </c>
      <c r="K10" s="2">
        <v>45</v>
      </c>
      <c r="L10" s="2">
        <v>240</v>
      </c>
      <c r="M10" s="8">
        <v>3600</v>
      </c>
      <c r="N10" s="8">
        <v>720</v>
      </c>
      <c r="O10" s="8">
        <v>0</v>
      </c>
      <c r="P10" s="8">
        <v>231</v>
      </c>
      <c r="Q10" s="9">
        <v>4551</v>
      </c>
      <c r="R10" s="9">
        <v>3640.8</v>
      </c>
    </row>
    <row r="11" spans="1:20" hidden="1" outlineLevel="2">
      <c r="A11" s="5" t="s">
        <v>22</v>
      </c>
      <c r="B11" s="5" t="s">
        <v>348</v>
      </c>
      <c r="C11" s="5" t="s">
        <v>229</v>
      </c>
      <c r="D11" s="6">
        <v>36205</v>
      </c>
      <c r="E11" s="7">
        <v>9</v>
      </c>
      <c r="F11" s="7">
        <v>43</v>
      </c>
      <c r="G11" s="5" t="s">
        <v>238</v>
      </c>
      <c r="H11" s="5" t="s">
        <v>231</v>
      </c>
      <c r="I11" s="2" t="s">
        <v>232</v>
      </c>
      <c r="J11" s="2">
        <v>281</v>
      </c>
      <c r="K11" s="2">
        <v>105</v>
      </c>
      <c r="L11" s="2">
        <v>240</v>
      </c>
      <c r="M11" s="8">
        <v>1800</v>
      </c>
      <c r="N11" s="8">
        <v>162</v>
      </c>
      <c r="O11" s="8">
        <v>0</v>
      </c>
      <c r="P11" s="8">
        <v>445.33333333333331</v>
      </c>
      <c r="Q11" s="9">
        <v>2407.3333333333335</v>
      </c>
      <c r="R11" s="9">
        <v>1925.8666666666668</v>
      </c>
    </row>
    <row r="12" spans="1:20" hidden="1" outlineLevel="2">
      <c r="A12" s="5" t="s">
        <v>22</v>
      </c>
      <c r="B12" s="5" t="s">
        <v>356</v>
      </c>
      <c r="C12" s="5" t="s">
        <v>229</v>
      </c>
      <c r="D12" s="6">
        <v>37304</v>
      </c>
      <c r="E12" s="7">
        <v>6</v>
      </c>
      <c r="F12" s="7">
        <v>40</v>
      </c>
      <c r="G12" s="5" t="s">
        <v>230</v>
      </c>
      <c r="H12" s="5" t="s">
        <v>231</v>
      </c>
      <c r="I12" s="2" t="s">
        <v>232</v>
      </c>
      <c r="J12" s="2">
        <v>245</v>
      </c>
      <c r="K12" s="2">
        <v>90</v>
      </c>
      <c r="L12" s="2">
        <v>240</v>
      </c>
      <c r="M12" s="8">
        <v>3600</v>
      </c>
      <c r="N12" s="8">
        <v>216</v>
      </c>
      <c r="O12" s="8">
        <v>0</v>
      </c>
      <c r="P12" s="8">
        <v>395.5</v>
      </c>
      <c r="Q12" s="9">
        <v>4211.5</v>
      </c>
      <c r="R12" s="9">
        <v>3369.2</v>
      </c>
    </row>
    <row r="13" spans="1:20" hidden="1" outlineLevel="2">
      <c r="A13" s="5" t="s">
        <v>211</v>
      </c>
      <c r="B13" s="5" t="s">
        <v>317</v>
      </c>
      <c r="C13" s="5" t="s">
        <v>229</v>
      </c>
      <c r="D13" s="6">
        <v>35325</v>
      </c>
      <c r="E13" s="7">
        <v>12</v>
      </c>
      <c r="F13" s="7">
        <v>38</v>
      </c>
      <c r="G13" s="5" t="s">
        <v>230</v>
      </c>
      <c r="H13" s="5" t="s">
        <v>231</v>
      </c>
      <c r="I13" s="2" t="s">
        <v>232</v>
      </c>
      <c r="J13" s="2">
        <v>258</v>
      </c>
      <c r="K13" s="2">
        <v>90</v>
      </c>
      <c r="L13" s="2">
        <v>240</v>
      </c>
      <c r="M13" s="8">
        <v>3600</v>
      </c>
      <c r="N13" s="8">
        <v>432</v>
      </c>
      <c r="O13" s="8">
        <v>0</v>
      </c>
      <c r="P13" s="8">
        <v>441</v>
      </c>
      <c r="Q13" s="9">
        <v>4473</v>
      </c>
      <c r="R13" s="9">
        <v>3578.4</v>
      </c>
    </row>
    <row r="14" spans="1:20" hidden="1" outlineLevel="2">
      <c r="A14" s="5" t="s">
        <v>258</v>
      </c>
      <c r="B14" s="5" t="s">
        <v>266</v>
      </c>
      <c r="C14" s="5" t="s">
        <v>229</v>
      </c>
      <c r="D14" s="6">
        <v>37889</v>
      </c>
      <c r="E14" s="7">
        <v>5</v>
      </c>
      <c r="F14" s="7">
        <v>52</v>
      </c>
      <c r="G14" s="5" t="s">
        <v>256</v>
      </c>
      <c r="H14" s="5" t="s">
        <v>231</v>
      </c>
      <c r="I14" s="2" t="s">
        <v>246</v>
      </c>
      <c r="J14" s="2">
        <v>154</v>
      </c>
      <c r="K14" s="2">
        <v>108</v>
      </c>
      <c r="L14" s="2">
        <v>240</v>
      </c>
      <c r="M14" s="8">
        <v>3600</v>
      </c>
      <c r="N14" s="8">
        <v>180</v>
      </c>
      <c r="O14" s="8">
        <v>720</v>
      </c>
      <c r="P14" s="8">
        <v>92.4</v>
      </c>
      <c r="Q14" s="9">
        <v>4592.3999999999996</v>
      </c>
      <c r="R14" s="9">
        <v>3673.92</v>
      </c>
    </row>
    <row r="15" spans="1:20" hidden="1" outlineLevel="2">
      <c r="A15" s="5" t="s">
        <v>275</v>
      </c>
      <c r="B15" s="5" t="s">
        <v>312</v>
      </c>
      <c r="C15" s="5" t="s">
        <v>229</v>
      </c>
      <c r="D15" s="6">
        <v>36213</v>
      </c>
      <c r="E15" s="7">
        <v>9</v>
      </c>
      <c r="F15" s="7">
        <v>39</v>
      </c>
      <c r="G15" s="5" t="s">
        <v>230</v>
      </c>
      <c r="H15" s="5" t="s">
        <v>231</v>
      </c>
      <c r="I15" s="2" t="s">
        <v>232</v>
      </c>
      <c r="J15" s="2">
        <v>284</v>
      </c>
      <c r="K15" s="2">
        <v>90</v>
      </c>
      <c r="L15" s="2">
        <v>240</v>
      </c>
      <c r="M15" s="8">
        <v>3600</v>
      </c>
      <c r="N15" s="8">
        <v>324</v>
      </c>
      <c r="O15" s="8">
        <v>0</v>
      </c>
      <c r="P15" s="8">
        <v>532</v>
      </c>
      <c r="Q15" s="9">
        <v>4456</v>
      </c>
      <c r="R15" s="9">
        <v>3564.8</v>
      </c>
    </row>
    <row r="16" spans="1:20" hidden="1" outlineLevel="2">
      <c r="A16" s="5" t="s">
        <v>277</v>
      </c>
      <c r="B16" s="5" t="s">
        <v>280</v>
      </c>
      <c r="C16" s="5" t="s">
        <v>262</v>
      </c>
      <c r="D16" s="6">
        <v>36573</v>
      </c>
      <c r="E16" s="7">
        <v>8</v>
      </c>
      <c r="F16" s="7">
        <v>31</v>
      </c>
      <c r="G16" s="5" t="s">
        <v>230</v>
      </c>
      <c r="H16" s="5" t="s">
        <v>231</v>
      </c>
      <c r="I16" s="2" t="s">
        <v>232</v>
      </c>
      <c r="J16" s="2">
        <v>288</v>
      </c>
      <c r="K16" s="2">
        <v>27</v>
      </c>
      <c r="L16" s="2">
        <v>240</v>
      </c>
      <c r="M16" s="8">
        <v>3600</v>
      </c>
      <c r="N16" s="8">
        <v>288</v>
      </c>
      <c r="O16" s="8">
        <v>0</v>
      </c>
      <c r="P16" s="8">
        <v>281.39999999999998</v>
      </c>
      <c r="Q16" s="9">
        <v>4169.3999999999996</v>
      </c>
      <c r="R16" s="9">
        <v>3335.52</v>
      </c>
    </row>
    <row r="17" spans="1:18" hidden="1" outlineLevel="2">
      <c r="A17" s="5" t="s">
        <v>279</v>
      </c>
      <c r="B17" s="5" t="s">
        <v>310</v>
      </c>
      <c r="C17" s="5" t="s">
        <v>229</v>
      </c>
      <c r="D17" s="6">
        <v>38756</v>
      </c>
      <c r="E17" s="7">
        <v>2</v>
      </c>
      <c r="F17" s="7">
        <v>42</v>
      </c>
      <c r="G17" s="5" t="s">
        <v>230</v>
      </c>
      <c r="H17" s="5" t="s">
        <v>231</v>
      </c>
      <c r="I17" s="2" t="s">
        <v>232</v>
      </c>
      <c r="J17" s="2">
        <v>278</v>
      </c>
      <c r="K17" s="2">
        <v>105</v>
      </c>
      <c r="L17" s="2">
        <v>240</v>
      </c>
      <c r="M17" s="8">
        <v>3600</v>
      </c>
      <c r="N17" s="8">
        <v>72</v>
      </c>
      <c r="O17" s="8">
        <v>0</v>
      </c>
      <c r="P17" s="8">
        <v>574</v>
      </c>
      <c r="Q17" s="9">
        <v>4246</v>
      </c>
      <c r="R17" s="9">
        <v>3396.8</v>
      </c>
    </row>
    <row r="18" spans="1:18" hidden="1" outlineLevel="2">
      <c r="A18" s="5" t="s">
        <v>283</v>
      </c>
      <c r="B18" s="5" t="s">
        <v>293</v>
      </c>
      <c r="C18" s="5" t="s">
        <v>229</v>
      </c>
      <c r="D18" s="6">
        <v>37677</v>
      </c>
      <c r="E18" s="7">
        <v>5</v>
      </c>
      <c r="F18" s="7">
        <v>56</v>
      </c>
      <c r="G18" s="5" t="s">
        <v>230</v>
      </c>
      <c r="H18" s="5" t="s">
        <v>231</v>
      </c>
      <c r="I18" s="2" t="s">
        <v>232</v>
      </c>
      <c r="J18" s="2">
        <v>246</v>
      </c>
      <c r="K18" s="2">
        <v>36</v>
      </c>
      <c r="L18" s="2">
        <v>240</v>
      </c>
      <c r="M18" s="8">
        <v>3600</v>
      </c>
      <c r="N18" s="8">
        <v>180</v>
      </c>
      <c r="O18" s="8">
        <v>0</v>
      </c>
      <c r="P18" s="8">
        <v>172.2</v>
      </c>
      <c r="Q18" s="9">
        <v>3952.2</v>
      </c>
      <c r="R18" s="9">
        <v>3161.76</v>
      </c>
    </row>
    <row r="19" spans="1:18" hidden="1" outlineLevel="2">
      <c r="A19" s="5" t="s">
        <v>18</v>
      </c>
      <c r="B19" s="5" t="s">
        <v>268</v>
      </c>
      <c r="C19" s="5" t="s">
        <v>229</v>
      </c>
      <c r="D19" s="6">
        <v>35849</v>
      </c>
      <c r="E19" s="7">
        <v>10</v>
      </c>
      <c r="F19" s="7">
        <v>57</v>
      </c>
      <c r="G19" s="5" t="s">
        <v>230</v>
      </c>
      <c r="H19" s="5" t="s">
        <v>231</v>
      </c>
      <c r="I19" s="2" t="s">
        <v>232</v>
      </c>
      <c r="J19" s="2">
        <v>268</v>
      </c>
      <c r="K19" s="2">
        <v>45</v>
      </c>
      <c r="L19" s="2">
        <v>240</v>
      </c>
      <c r="M19" s="8">
        <v>3600</v>
      </c>
      <c r="N19" s="8">
        <v>360</v>
      </c>
      <c r="O19" s="8">
        <v>0</v>
      </c>
      <c r="P19" s="8">
        <v>287</v>
      </c>
      <c r="Q19" s="9">
        <v>4247</v>
      </c>
      <c r="R19" s="9">
        <v>3397.6</v>
      </c>
    </row>
    <row r="20" spans="1:18" hidden="1" outlineLevel="2">
      <c r="A20" s="5" t="s">
        <v>288</v>
      </c>
      <c r="B20" s="5" t="s">
        <v>253</v>
      </c>
      <c r="C20" s="5" t="s">
        <v>229</v>
      </c>
      <c r="D20" s="6">
        <v>36788</v>
      </c>
      <c r="E20" s="7">
        <v>8</v>
      </c>
      <c r="F20" s="7">
        <v>40</v>
      </c>
      <c r="G20" s="5" t="s">
        <v>230</v>
      </c>
      <c r="H20" s="5" t="s">
        <v>231</v>
      </c>
      <c r="I20" s="2" t="s">
        <v>232</v>
      </c>
      <c r="J20" s="2">
        <v>282</v>
      </c>
      <c r="K20" s="2">
        <v>45</v>
      </c>
      <c r="L20" s="2">
        <v>240</v>
      </c>
      <c r="M20" s="8">
        <v>3600</v>
      </c>
      <c r="N20" s="8">
        <v>288</v>
      </c>
      <c r="O20" s="8">
        <v>0</v>
      </c>
      <c r="P20" s="8">
        <v>336</v>
      </c>
      <c r="Q20" s="9">
        <v>4224</v>
      </c>
      <c r="R20" s="9">
        <v>3379.2</v>
      </c>
    </row>
    <row r="21" spans="1:18" hidden="1" outlineLevel="2">
      <c r="A21" s="5" t="s">
        <v>296</v>
      </c>
      <c r="B21" s="5" t="s">
        <v>335</v>
      </c>
      <c r="C21" s="5" t="s">
        <v>229</v>
      </c>
      <c r="D21" s="6">
        <v>35847</v>
      </c>
      <c r="E21" s="7">
        <v>10</v>
      </c>
      <c r="F21" s="7">
        <v>57</v>
      </c>
      <c r="G21" s="5" t="s">
        <v>230</v>
      </c>
      <c r="H21" s="5" t="s">
        <v>231</v>
      </c>
      <c r="I21" s="2" t="s">
        <v>232</v>
      </c>
      <c r="J21" s="2">
        <v>256</v>
      </c>
      <c r="K21" s="2">
        <v>45</v>
      </c>
      <c r="L21" s="2">
        <v>240</v>
      </c>
      <c r="M21" s="8">
        <v>3600</v>
      </c>
      <c r="N21" s="8">
        <v>360</v>
      </c>
      <c r="O21" s="8">
        <v>0</v>
      </c>
      <c r="P21" s="8">
        <v>245</v>
      </c>
      <c r="Q21" s="9">
        <v>4205</v>
      </c>
      <c r="R21" s="9">
        <v>3364</v>
      </c>
    </row>
    <row r="22" spans="1:18" hidden="1" outlineLevel="2">
      <c r="A22" s="5" t="s">
        <v>300</v>
      </c>
      <c r="B22" s="5" t="s">
        <v>345</v>
      </c>
      <c r="C22" s="5" t="s">
        <v>229</v>
      </c>
      <c r="D22" s="6">
        <v>38246</v>
      </c>
      <c r="E22" s="7">
        <v>4</v>
      </c>
      <c r="F22" s="7">
        <v>45</v>
      </c>
      <c r="G22" s="5" t="s">
        <v>230</v>
      </c>
      <c r="H22" s="5" t="s">
        <v>231</v>
      </c>
      <c r="I22" s="2" t="s">
        <v>232</v>
      </c>
      <c r="J22" s="2">
        <v>272</v>
      </c>
      <c r="K22" s="2">
        <v>0</v>
      </c>
      <c r="L22" s="2">
        <v>240</v>
      </c>
      <c r="M22" s="8">
        <v>3600</v>
      </c>
      <c r="N22" s="8">
        <v>144</v>
      </c>
      <c r="O22" s="8">
        <v>0</v>
      </c>
      <c r="P22" s="8">
        <v>112</v>
      </c>
      <c r="Q22" s="9">
        <v>3856</v>
      </c>
      <c r="R22" s="9">
        <v>3084.8</v>
      </c>
    </row>
    <row r="23" spans="1:18" hidden="1" outlineLevel="2">
      <c r="A23" s="5" t="s">
        <v>292</v>
      </c>
      <c r="B23" s="5" t="s">
        <v>333</v>
      </c>
      <c r="C23" s="5" t="s">
        <v>229</v>
      </c>
      <c r="D23" s="6">
        <v>34737</v>
      </c>
      <c r="E23" s="7">
        <v>13</v>
      </c>
      <c r="F23" s="7">
        <v>40</v>
      </c>
      <c r="G23" s="5" t="s">
        <v>230</v>
      </c>
      <c r="H23" s="5" t="s">
        <v>231</v>
      </c>
      <c r="I23" s="2" t="s">
        <v>232</v>
      </c>
      <c r="J23" s="2">
        <v>179</v>
      </c>
      <c r="K23" s="2">
        <v>72</v>
      </c>
      <c r="L23" s="2">
        <v>240</v>
      </c>
      <c r="M23" s="8">
        <v>3600</v>
      </c>
      <c r="N23" s="8">
        <v>468</v>
      </c>
      <c r="O23" s="8">
        <v>720</v>
      </c>
      <c r="P23" s="8">
        <v>46.2</v>
      </c>
      <c r="Q23" s="9">
        <v>4834.2</v>
      </c>
      <c r="R23" s="9">
        <v>3867.36</v>
      </c>
    </row>
    <row r="24" spans="1:18" hidden="1" outlineLevel="2">
      <c r="A24" s="5" t="s">
        <v>240</v>
      </c>
      <c r="B24" s="5" t="s">
        <v>297</v>
      </c>
      <c r="C24" s="5" t="s">
        <v>262</v>
      </c>
      <c r="D24" s="6">
        <v>37668</v>
      </c>
      <c r="E24" s="7">
        <v>5</v>
      </c>
      <c r="F24" s="7">
        <v>54</v>
      </c>
      <c r="G24" s="5" t="s">
        <v>230</v>
      </c>
      <c r="H24" s="5" t="s">
        <v>231</v>
      </c>
      <c r="I24" s="2" t="s">
        <v>232</v>
      </c>
      <c r="J24" s="2">
        <v>266</v>
      </c>
      <c r="K24" s="2">
        <v>72</v>
      </c>
      <c r="L24" s="2">
        <v>240</v>
      </c>
      <c r="M24" s="8">
        <v>3600</v>
      </c>
      <c r="N24" s="8">
        <v>180</v>
      </c>
      <c r="O24" s="8">
        <v>0</v>
      </c>
      <c r="P24" s="8">
        <v>393.4</v>
      </c>
      <c r="Q24" s="9">
        <v>4173.3999999999996</v>
      </c>
      <c r="R24" s="9">
        <v>3338.72</v>
      </c>
    </row>
    <row r="25" spans="1:18" hidden="1" outlineLevel="2">
      <c r="A25" s="5" t="s">
        <v>308</v>
      </c>
      <c r="B25" s="5" t="s">
        <v>343</v>
      </c>
      <c r="C25" s="5" t="s">
        <v>262</v>
      </c>
      <c r="D25" s="6">
        <v>33855</v>
      </c>
      <c r="E25" s="7">
        <v>16</v>
      </c>
      <c r="F25" s="7">
        <v>41</v>
      </c>
      <c r="G25" s="5" t="s">
        <v>230</v>
      </c>
      <c r="H25" s="5" t="s">
        <v>231</v>
      </c>
      <c r="I25" s="2" t="s">
        <v>232</v>
      </c>
      <c r="J25" s="2">
        <v>185</v>
      </c>
      <c r="K25" s="2">
        <v>108</v>
      </c>
      <c r="L25" s="2">
        <v>240</v>
      </c>
      <c r="M25" s="8">
        <v>3600</v>
      </c>
      <c r="N25" s="8">
        <v>576</v>
      </c>
      <c r="O25" s="8">
        <v>1440</v>
      </c>
      <c r="P25" s="8">
        <v>222.6</v>
      </c>
      <c r="Q25" s="9">
        <v>5838.6</v>
      </c>
      <c r="R25" s="9">
        <v>4670.88</v>
      </c>
    </row>
    <row r="26" spans="1:18" hidden="1" outlineLevel="2">
      <c r="A26" s="5" t="s">
        <v>311</v>
      </c>
      <c r="B26" s="5" t="s">
        <v>284</v>
      </c>
      <c r="C26" s="5" t="s">
        <v>262</v>
      </c>
      <c r="D26" s="6">
        <v>36415</v>
      </c>
      <c r="E26" s="7">
        <v>9</v>
      </c>
      <c r="F26" s="7">
        <v>35</v>
      </c>
      <c r="G26" s="5" t="s">
        <v>230</v>
      </c>
      <c r="H26" s="5" t="s">
        <v>231</v>
      </c>
      <c r="I26" s="2" t="s">
        <v>232</v>
      </c>
      <c r="J26" s="2">
        <v>241</v>
      </c>
      <c r="K26" s="2">
        <v>72</v>
      </c>
      <c r="L26" s="2">
        <v>240</v>
      </c>
      <c r="M26" s="8">
        <v>3600</v>
      </c>
      <c r="N26" s="8">
        <v>324</v>
      </c>
      <c r="O26" s="8">
        <v>0</v>
      </c>
      <c r="P26" s="8">
        <v>305.89999999999998</v>
      </c>
      <c r="Q26" s="9">
        <v>4229.8999999999996</v>
      </c>
      <c r="R26" s="9">
        <v>3383.92</v>
      </c>
    </row>
    <row r="27" spans="1:18" hidden="1" outlineLevel="2">
      <c r="A27" s="5" t="s">
        <v>90</v>
      </c>
      <c r="B27" s="5" t="s">
        <v>326</v>
      </c>
      <c r="C27" s="5" t="s">
        <v>262</v>
      </c>
      <c r="D27" s="6">
        <v>34595</v>
      </c>
      <c r="E27" s="7">
        <v>14</v>
      </c>
      <c r="F27" s="7">
        <v>45</v>
      </c>
      <c r="G27" s="5" t="s">
        <v>230</v>
      </c>
      <c r="H27" s="5" t="s">
        <v>231</v>
      </c>
      <c r="I27" s="2" t="s">
        <v>232</v>
      </c>
      <c r="J27" s="2">
        <v>242</v>
      </c>
      <c r="K27" s="2">
        <v>105</v>
      </c>
      <c r="L27" s="2">
        <v>240</v>
      </c>
      <c r="M27" s="8">
        <v>3600</v>
      </c>
      <c r="N27" s="8">
        <v>504</v>
      </c>
      <c r="O27" s="8">
        <v>0</v>
      </c>
      <c r="P27" s="8">
        <v>448</v>
      </c>
      <c r="Q27" s="9">
        <v>4552</v>
      </c>
      <c r="R27" s="9">
        <v>3641.6</v>
      </c>
    </row>
    <row r="28" spans="1:18" hidden="1" outlineLevel="2">
      <c r="A28" s="5" t="s">
        <v>316</v>
      </c>
      <c r="B28" s="5" t="s">
        <v>286</v>
      </c>
      <c r="C28" s="5" t="s">
        <v>262</v>
      </c>
      <c r="D28" s="6">
        <v>33503</v>
      </c>
      <c r="E28" s="7">
        <v>17</v>
      </c>
      <c r="F28" s="7">
        <v>43</v>
      </c>
      <c r="G28" s="5" t="s">
        <v>230</v>
      </c>
      <c r="H28" s="5" t="s">
        <v>231</v>
      </c>
      <c r="I28" s="2" t="s">
        <v>232</v>
      </c>
      <c r="J28" s="2">
        <v>265</v>
      </c>
      <c r="K28" s="2">
        <v>105</v>
      </c>
      <c r="L28" s="2">
        <v>240</v>
      </c>
      <c r="M28" s="8">
        <v>3600</v>
      </c>
      <c r="N28" s="8">
        <v>612</v>
      </c>
      <c r="O28" s="8">
        <v>0</v>
      </c>
      <c r="P28" s="8">
        <v>528.5</v>
      </c>
      <c r="Q28" s="9">
        <v>4740.5</v>
      </c>
      <c r="R28" s="9">
        <v>3792.4</v>
      </c>
    </row>
    <row r="29" spans="1:18" hidden="1" outlineLevel="2">
      <c r="A29" s="5" t="s">
        <v>321</v>
      </c>
      <c r="B29" s="5" t="s">
        <v>320</v>
      </c>
      <c r="C29" s="5" t="s">
        <v>229</v>
      </c>
      <c r="D29" s="6">
        <v>35845</v>
      </c>
      <c r="E29" s="7">
        <v>10</v>
      </c>
      <c r="F29" s="7">
        <v>46</v>
      </c>
      <c r="G29" s="5" t="s">
        <v>230</v>
      </c>
      <c r="H29" s="5" t="s">
        <v>231</v>
      </c>
      <c r="I29" s="2" t="s">
        <v>232</v>
      </c>
      <c r="J29" s="2">
        <v>171</v>
      </c>
      <c r="K29" s="2">
        <v>36</v>
      </c>
      <c r="L29" s="2">
        <v>240</v>
      </c>
      <c r="M29" s="8">
        <v>3600</v>
      </c>
      <c r="N29" s="8">
        <v>360</v>
      </c>
      <c r="O29" s="8">
        <v>720</v>
      </c>
      <c r="P29" s="8">
        <v>0</v>
      </c>
      <c r="Q29" s="9">
        <v>4680</v>
      </c>
      <c r="R29" s="9">
        <v>3744</v>
      </c>
    </row>
    <row r="30" spans="1:18" hidden="1" outlineLevel="2">
      <c r="A30" s="5" t="s">
        <v>265</v>
      </c>
      <c r="B30" s="5" t="s">
        <v>325</v>
      </c>
      <c r="C30" s="5" t="s">
        <v>229</v>
      </c>
      <c r="D30" s="6">
        <v>37668</v>
      </c>
      <c r="E30" s="7">
        <v>5</v>
      </c>
      <c r="F30" s="7">
        <v>39</v>
      </c>
      <c r="G30" s="5" t="s">
        <v>230</v>
      </c>
      <c r="H30" s="5" t="s">
        <v>231</v>
      </c>
      <c r="I30" s="2" t="s">
        <v>232</v>
      </c>
      <c r="J30" s="2">
        <v>240</v>
      </c>
      <c r="K30" s="2">
        <v>0</v>
      </c>
      <c r="L30" s="2">
        <v>240</v>
      </c>
      <c r="M30" s="8">
        <v>3600</v>
      </c>
      <c r="N30" s="8">
        <v>180</v>
      </c>
      <c r="O30" s="8">
        <v>0</v>
      </c>
      <c r="P30" s="8">
        <v>0</v>
      </c>
      <c r="Q30" s="9">
        <v>3780</v>
      </c>
      <c r="R30" s="9">
        <v>3024</v>
      </c>
    </row>
    <row r="31" spans="1:18" hidden="1" outlineLevel="2">
      <c r="A31" s="5" t="s">
        <v>324</v>
      </c>
      <c r="B31" s="5" t="s">
        <v>290</v>
      </c>
      <c r="C31" s="5" t="s">
        <v>229</v>
      </c>
      <c r="D31" s="6">
        <v>28537</v>
      </c>
      <c r="E31" s="7">
        <v>30</v>
      </c>
      <c r="F31" s="7">
        <v>56</v>
      </c>
      <c r="G31" s="5" t="s">
        <v>230</v>
      </c>
      <c r="H31" s="5" t="s">
        <v>231</v>
      </c>
      <c r="I31" s="2" t="s">
        <v>232</v>
      </c>
      <c r="J31" s="2">
        <v>240</v>
      </c>
      <c r="K31" s="2">
        <v>46</v>
      </c>
      <c r="L31" s="2">
        <v>240</v>
      </c>
      <c r="M31" s="8">
        <v>3600</v>
      </c>
      <c r="N31" s="8">
        <v>720</v>
      </c>
      <c r="O31" s="8">
        <v>0</v>
      </c>
      <c r="P31" s="8">
        <v>193.2</v>
      </c>
      <c r="Q31" s="9">
        <v>4513.2</v>
      </c>
      <c r="R31" s="9">
        <v>3610.56</v>
      </c>
    </row>
    <row r="32" spans="1:18" hidden="1" outlineLevel="2">
      <c r="A32" s="5" t="s">
        <v>300</v>
      </c>
      <c r="B32" s="5" t="s">
        <v>260</v>
      </c>
      <c r="C32" s="5" t="s">
        <v>229</v>
      </c>
      <c r="D32" s="6">
        <v>37522</v>
      </c>
      <c r="E32" s="7">
        <v>6</v>
      </c>
      <c r="F32" s="7">
        <v>39</v>
      </c>
      <c r="G32" s="5" t="s">
        <v>230</v>
      </c>
      <c r="H32" s="5" t="s">
        <v>231</v>
      </c>
      <c r="I32" s="2" t="s">
        <v>232</v>
      </c>
      <c r="J32" s="2">
        <v>246</v>
      </c>
      <c r="K32" s="2">
        <v>90</v>
      </c>
      <c r="L32" s="2">
        <v>240</v>
      </c>
      <c r="M32" s="8">
        <v>3600</v>
      </c>
      <c r="N32" s="8">
        <v>216</v>
      </c>
      <c r="O32" s="8">
        <v>0</v>
      </c>
      <c r="P32" s="8">
        <v>399</v>
      </c>
      <c r="Q32" s="9">
        <v>4215</v>
      </c>
      <c r="R32" s="9">
        <v>3372</v>
      </c>
    </row>
    <row r="33" spans="1:18" hidden="1" outlineLevel="2">
      <c r="A33" s="5" t="s">
        <v>10</v>
      </c>
      <c r="B33" s="5" t="s">
        <v>233</v>
      </c>
      <c r="C33" s="5" t="s">
        <v>229</v>
      </c>
      <c r="D33" s="6">
        <v>37655</v>
      </c>
      <c r="E33" s="7">
        <v>5</v>
      </c>
      <c r="F33" s="7">
        <v>39</v>
      </c>
      <c r="G33" s="5" t="s">
        <v>230</v>
      </c>
      <c r="H33" s="5" t="s">
        <v>231</v>
      </c>
      <c r="I33" s="2" t="s">
        <v>232</v>
      </c>
      <c r="J33" s="2">
        <v>257</v>
      </c>
      <c r="K33" s="2">
        <v>120</v>
      </c>
      <c r="L33" s="2">
        <v>240</v>
      </c>
      <c r="M33" s="8">
        <v>3600</v>
      </c>
      <c r="N33" s="8">
        <v>180</v>
      </c>
      <c r="O33" s="8">
        <v>0</v>
      </c>
      <c r="P33" s="8">
        <v>563.5</v>
      </c>
      <c r="Q33" s="9">
        <v>4343.5</v>
      </c>
      <c r="R33" s="9">
        <v>3474.8</v>
      </c>
    </row>
    <row r="34" spans="1:18" hidden="1" outlineLevel="2">
      <c r="A34" s="5" t="s">
        <v>329</v>
      </c>
      <c r="B34" s="5" t="s">
        <v>254</v>
      </c>
      <c r="C34" s="5" t="s">
        <v>229</v>
      </c>
      <c r="D34" s="6">
        <v>36417</v>
      </c>
      <c r="E34" s="7">
        <v>9</v>
      </c>
      <c r="F34" s="7">
        <v>37</v>
      </c>
      <c r="G34" s="5" t="s">
        <v>230</v>
      </c>
      <c r="H34" s="5" t="s">
        <v>231</v>
      </c>
      <c r="I34" s="2" t="s">
        <v>232</v>
      </c>
      <c r="J34" s="2">
        <v>269</v>
      </c>
      <c r="K34" s="2">
        <v>60</v>
      </c>
      <c r="L34" s="2">
        <v>240</v>
      </c>
      <c r="M34" s="8">
        <v>3600</v>
      </c>
      <c r="N34" s="8">
        <v>324</v>
      </c>
      <c r="O34" s="8">
        <v>0</v>
      </c>
      <c r="P34" s="8">
        <v>353.5</v>
      </c>
      <c r="Q34" s="9">
        <v>4277.5</v>
      </c>
      <c r="R34" s="9">
        <v>3422</v>
      </c>
    </row>
    <row r="35" spans="1:18" hidden="1" outlineLevel="2">
      <c r="A35" s="5" t="s">
        <v>288</v>
      </c>
      <c r="B35" s="5" t="s">
        <v>309</v>
      </c>
      <c r="C35" s="5" t="s">
        <v>229</v>
      </c>
      <c r="D35" s="6">
        <v>35483</v>
      </c>
      <c r="E35" s="7">
        <v>11</v>
      </c>
      <c r="F35" s="7">
        <v>36</v>
      </c>
      <c r="G35" s="5" t="s">
        <v>230</v>
      </c>
      <c r="H35" s="5" t="s">
        <v>231</v>
      </c>
      <c r="I35" s="2" t="s">
        <v>232</v>
      </c>
      <c r="J35" s="2">
        <v>288</v>
      </c>
      <c r="K35" s="2">
        <v>27</v>
      </c>
      <c r="L35" s="2">
        <v>240</v>
      </c>
      <c r="M35" s="8">
        <v>3600</v>
      </c>
      <c r="N35" s="8">
        <v>396</v>
      </c>
      <c r="O35" s="8">
        <v>0</v>
      </c>
      <c r="P35" s="8">
        <v>281.39999999999998</v>
      </c>
      <c r="Q35" s="9">
        <v>4277.3999999999996</v>
      </c>
      <c r="R35" s="9">
        <v>3421.92</v>
      </c>
    </row>
    <row r="36" spans="1:18" hidden="1" outlineLevel="2">
      <c r="A36" s="5" t="s">
        <v>197</v>
      </c>
      <c r="B36" s="5" t="s">
        <v>248</v>
      </c>
      <c r="C36" s="5" t="s">
        <v>229</v>
      </c>
      <c r="D36" s="6">
        <v>36558</v>
      </c>
      <c r="E36" s="7">
        <v>8</v>
      </c>
      <c r="F36" s="7">
        <v>40</v>
      </c>
      <c r="G36" s="5" t="s">
        <v>230</v>
      </c>
      <c r="H36" s="5" t="s">
        <v>231</v>
      </c>
      <c r="I36" s="2" t="s">
        <v>232</v>
      </c>
      <c r="J36" s="2">
        <v>279</v>
      </c>
      <c r="K36" s="2">
        <v>90</v>
      </c>
      <c r="L36" s="2">
        <v>240</v>
      </c>
      <c r="M36" s="8">
        <v>3600</v>
      </c>
      <c r="N36" s="8">
        <v>288</v>
      </c>
      <c r="O36" s="8">
        <v>0</v>
      </c>
      <c r="P36" s="8">
        <v>514.5</v>
      </c>
      <c r="Q36" s="9">
        <v>4402.5</v>
      </c>
      <c r="R36" s="9">
        <v>3522</v>
      </c>
    </row>
    <row r="37" spans="1:18" hidden="1" outlineLevel="2">
      <c r="A37" s="5" t="s">
        <v>22</v>
      </c>
      <c r="B37" s="5" t="s">
        <v>347</v>
      </c>
      <c r="C37" s="5" t="s">
        <v>262</v>
      </c>
      <c r="D37" s="6">
        <v>36945</v>
      </c>
      <c r="E37" s="7">
        <v>7</v>
      </c>
      <c r="F37" s="7">
        <v>43</v>
      </c>
      <c r="G37" s="5" t="s">
        <v>230</v>
      </c>
      <c r="H37" s="5" t="s">
        <v>231</v>
      </c>
      <c r="I37" s="2" t="s">
        <v>232</v>
      </c>
      <c r="J37" s="2">
        <v>277</v>
      </c>
      <c r="K37" s="2">
        <v>72</v>
      </c>
      <c r="L37" s="2">
        <v>240</v>
      </c>
      <c r="M37" s="8">
        <v>3600</v>
      </c>
      <c r="N37" s="8">
        <v>252</v>
      </c>
      <c r="O37" s="8">
        <v>0</v>
      </c>
      <c r="P37" s="8">
        <v>431.9</v>
      </c>
      <c r="Q37" s="9">
        <v>4283.8999999999996</v>
      </c>
      <c r="R37" s="9">
        <v>3427.12</v>
      </c>
    </row>
    <row r="38" spans="1:18" hidden="1" outlineLevel="2">
      <c r="A38" s="5" t="s">
        <v>54</v>
      </c>
      <c r="B38" s="5" t="s">
        <v>252</v>
      </c>
      <c r="C38" s="5" t="s">
        <v>229</v>
      </c>
      <c r="D38" s="6">
        <v>37656</v>
      </c>
      <c r="E38" s="7">
        <v>5</v>
      </c>
      <c r="F38" s="7">
        <v>32</v>
      </c>
      <c r="G38" s="5" t="s">
        <v>230</v>
      </c>
      <c r="H38" s="5" t="s">
        <v>231</v>
      </c>
      <c r="I38" s="2" t="s">
        <v>232</v>
      </c>
      <c r="J38" s="2">
        <v>163</v>
      </c>
      <c r="K38" s="2">
        <v>72</v>
      </c>
      <c r="L38" s="2">
        <v>240</v>
      </c>
      <c r="M38" s="8">
        <v>3600</v>
      </c>
      <c r="N38" s="8">
        <v>180</v>
      </c>
      <c r="O38" s="8">
        <v>720</v>
      </c>
      <c r="P38" s="8">
        <v>0</v>
      </c>
      <c r="Q38" s="9">
        <v>4500</v>
      </c>
      <c r="R38" s="9">
        <v>3600</v>
      </c>
    </row>
    <row r="39" spans="1:18" hidden="1" outlineLevel="2">
      <c r="A39" s="5" t="s">
        <v>45</v>
      </c>
      <c r="B39" s="5" t="s">
        <v>353</v>
      </c>
      <c r="C39" s="5" t="s">
        <v>229</v>
      </c>
      <c r="D39" s="6">
        <v>38031</v>
      </c>
      <c r="E39" s="7">
        <v>4</v>
      </c>
      <c r="F39" s="7">
        <v>38</v>
      </c>
      <c r="G39" s="5" t="s">
        <v>230</v>
      </c>
      <c r="H39" s="5" t="s">
        <v>231</v>
      </c>
      <c r="I39" s="2" t="s">
        <v>232</v>
      </c>
      <c r="J39" s="2">
        <v>244</v>
      </c>
      <c r="K39" s="2">
        <v>27</v>
      </c>
      <c r="L39" s="2">
        <v>240</v>
      </c>
      <c r="M39" s="8">
        <v>3600</v>
      </c>
      <c r="N39" s="8">
        <v>144</v>
      </c>
      <c r="O39" s="8">
        <v>0</v>
      </c>
      <c r="P39" s="8">
        <v>127.4</v>
      </c>
      <c r="Q39" s="9">
        <v>3871.4</v>
      </c>
      <c r="R39" s="9">
        <v>3097.12</v>
      </c>
    </row>
    <row r="40" spans="1:18" hidden="1" outlineLevel="2">
      <c r="A40" s="5" t="s">
        <v>197</v>
      </c>
      <c r="B40" s="5" t="s">
        <v>303</v>
      </c>
      <c r="C40" s="5" t="s">
        <v>262</v>
      </c>
      <c r="D40" s="6">
        <v>33290</v>
      </c>
      <c r="E40" s="7">
        <v>17</v>
      </c>
      <c r="F40" s="7">
        <v>44</v>
      </c>
      <c r="G40" s="5" t="s">
        <v>230</v>
      </c>
      <c r="H40" s="5" t="s">
        <v>231</v>
      </c>
      <c r="I40" s="2" t="s">
        <v>232</v>
      </c>
      <c r="J40" s="2">
        <v>269</v>
      </c>
      <c r="K40" s="2">
        <v>50</v>
      </c>
      <c r="L40" s="2">
        <v>240</v>
      </c>
      <c r="M40" s="8">
        <v>3600</v>
      </c>
      <c r="N40" s="8">
        <v>612</v>
      </c>
      <c r="O40" s="8">
        <v>0</v>
      </c>
      <c r="P40" s="8">
        <v>311.5</v>
      </c>
      <c r="Q40" s="9">
        <v>4523.5</v>
      </c>
      <c r="R40" s="9">
        <v>3618.8</v>
      </c>
    </row>
    <row r="41" spans="1:18" hidden="1" outlineLevel="2">
      <c r="A41" s="5" t="s">
        <v>171</v>
      </c>
      <c r="B41" s="5" t="s">
        <v>339</v>
      </c>
      <c r="C41" s="5" t="s">
        <v>262</v>
      </c>
      <c r="D41" s="6">
        <v>38038</v>
      </c>
      <c r="E41" s="7">
        <v>4</v>
      </c>
      <c r="F41" s="7">
        <v>29</v>
      </c>
      <c r="G41" s="5" t="s">
        <v>230</v>
      </c>
      <c r="H41" s="5" t="s">
        <v>231</v>
      </c>
      <c r="I41" s="2" t="s">
        <v>232</v>
      </c>
      <c r="J41" s="2">
        <v>256</v>
      </c>
      <c r="K41" s="2">
        <v>36</v>
      </c>
      <c r="L41" s="2">
        <v>240</v>
      </c>
      <c r="M41" s="8">
        <v>3600</v>
      </c>
      <c r="N41" s="8">
        <v>144</v>
      </c>
      <c r="O41" s="8">
        <v>0</v>
      </c>
      <c r="P41" s="8">
        <v>207.2</v>
      </c>
      <c r="Q41" s="9">
        <v>3951.2</v>
      </c>
      <c r="R41" s="9">
        <v>3160.96</v>
      </c>
    </row>
    <row r="42" spans="1:18" hidden="1" outlineLevel="2">
      <c r="A42" s="5" t="s">
        <v>352</v>
      </c>
      <c r="B42" s="5" t="s">
        <v>315</v>
      </c>
      <c r="C42" s="5" t="s">
        <v>262</v>
      </c>
      <c r="D42" s="6">
        <v>36792</v>
      </c>
      <c r="E42" s="7">
        <v>8</v>
      </c>
      <c r="F42" s="7">
        <v>39</v>
      </c>
      <c r="G42" s="5" t="s">
        <v>230</v>
      </c>
      <c r="H42" s="5" t="s">
        <v>231</v>
      </c>
      <c r="I42" s="2" t="s">
        <v>232</v>
      </c>
      <c r="J42" s="2">
        <v>189</v>
      </c>
      <c r="K42" s="2">
        <v>36</v>
      </c>
      <c r="L42" s="2">
        <v>240</v>
      </c>
      <c r="M42" s="8">
        <v>3600</v>
      </c>
      <c r="N42" s="8">
        <v>288</v>
      </c>
      <c r="O42" s="8">
        <v>720</v>
      </c>
      <c r="P42" s="8">
        <v>0</v>
      </c>
      <c r="Q42" s="9">
        <v>4608</v>
      </c>
      <c r="R42" s="9">
        <v>3686.4</v>
      </c>
    </row>
    <row r="43" spans="1:18" hidden="1" outlineLevel="2">
      <c r="A43" s="5" t="s">
        <v>197</v>
      </c>
      <c r="B43" s="5" t="s">
        <v>332</v>
      </c>
      <c r="C43" s="5" t="s">
        <v>229</v>
      </c>
      <c r="D43" s="6">
        <v>35475</v>
      </c>
      <c r="E43" s="7">
        <v>11</v>
      </c>
      <c r="F43" s="7">
        <v>37</v>
      </c>
      <c r="G43" s="5" t="s">
        <v>230</v>
      </c>
      <c r="H43" s="5" t="s">
        <v>231</v>
      </c>
      <c r="I43" s="2" t="s">
        <v>232</v>
      </c>
      <c r="J43" s="2">
        <v>243</v>
      </c>
      <c r="K43" s="2">
        <v>90</v>
      </c>
      <c r="L43" s="2">
        <v>240</v>
      </c>
      <c r="M43" s="8">
        <v>3600</v>
      </c>
      <c r="N43" s="8">
        <v>396</v>
      </c>
      <c r="O43" s="8">
        <v>0</v>
      </c>
      <c r="P43" s="8">
        <v>388.5</v>
      </c>
      <c r="Q43" s="9">
        <v>4384.5</v>
      </c>
      <c r="R43" s="9">
        <v>3507.6</v>
      </c>
    </row>
    <row r="44" spans="1:18" outlineLevel="1" collapsed="1">
      <c r="B44" s="5"/>
      <c r="C44" s="5"/>
      <c r="D44" s="6"/>
      <c r="E44" s="7"/>
      <c r="F44" s="7"/>
      <c r="H44" s="42" t="s">
        <v>563</v>
      </c>
      <c r="I44" s="2">
        <f>SUBTOTAL(3,I2:I43)</f>
        <v>42</v>
      </c>
      <c r="J44" s="2"/>
      <c r="K44" s="2"/>
      <c r="L44" s="2"/>
      <c r="M44" s="8"/>
      <c r="N44" s="8"/>
      <c r="O44" s="8"/>
      <c r="P44" s="8"/>
      <c r="Q44" s="9"/>
      <c r="R44" s="9"/>
    </row>
    <row r="45" spans="1:18" hidden="1" outlineLevel="2">
      <c r="A45" s="5" t="s">
        <v>249</v>
      </c>
      <c r="B45" s="5" t="s">
        <v>261</v>
      </c>
      <c r="C45" s="5" t="s">
        <v>262</v>
      </c>
      <c r="D45" s="6">
        <v>38396</v>
      </c>
      <c r="E45" s="7">
        <v>3</v>
      </c>
      <c r="F45" s="7">
        <v>28</v>
      </c>
      <c r="G45" s="5" t="s">
        <v>263</v>
      </c>
      <c r="H45" s="5" t="s">
        <v>239</v>
      </c>
      <c r="I45" s="2" t="s">
        <v>232</v>
      </c>
      <c r="J45" s="2">
        <v>120</v>
      </c>
      <c r="K45" s="2">
        <v>0</v>
      </c>
      <c r="L45" s="2">
        <v>120</v>
      </c>
      <c r="M45" s="8">
        <v>1200</v>
      </c>
      <c r="N45" s="8">
        <v>36</v>
      </c>
      <c r="O45" s="8">
        <v>0</v>
      </c>
      <c r="P45" s="8">
        <v>0</v>
      </c>
      <c r="Q45" s="9">
        <v>1236</v>
      </c>
      <c r="R45" s="9">
        <v>988.8</v>
      </c>
    </row>
    <row r="46" spans="1:18" hidden="1" outlineLevel="2">
      <c r="A46" s="5" t="s">
        <v>45</v>
      </c>
      <c r="B46" s="5" t="s">
        <v>250</v>
      </c>
      <c r="C46" s="5" t="s">
        <v>229</v>
      </c>
      <c r="D46" s="6">
        <v>37147</v>
      </c>
      <c r="E46" s="7">
        <v>7</v>
      </c>
      <c r="F46" s="7">
        <v>38</v>
      </c>
      <c r="G46" s="5" t="s">
        <v>230</v>
      </c>
      <c r="H46" s="5" t="s">
        <v>239</v>
      </c>
      <c r="I46" s="2" t="s">
        <v>232</v>
      </c>
      <c r="J46" s="2">
        <v>270</v>
      </c>
      <c r="K46" s="2">
        <v>45</v>
      </c>
      <c r="L46" s="2">
        <v>240</v>
      </c>
      <c r="M46" s="8">
        <v>3600</v>
      </c>
      <c r="N46" s="8">
        <v>252</v>
      </c>
      <c r="O46" s="8">
        <v>0</v>
      </c>
      <c r="P46" s="8">
        <v>294</v>
      </c>
      <c r="Q46" s="9">
        <v>4146</v>
      </c>
      <c r="R46" s="9">
        <v>3316.8</v>
      </c>
    </row>
    <row r="47" spans="1:18" hidden="1" outlineLevel="2">
      <c r="A47" s="5" t="s">
        <v>281</v>
      </c>
      <c r="B47" s="5" t="s">
        <v>282</v>
      </c>
      <c r="C47" s="5" t="s">
        <v>262</v>
      </c>
      <c r="D47" s="6">
        <v>37152</v>
      </c>
      <c r="E47" s="7">
        <v>7</v>
      </c>
      <c r="F47" s="7">
        <v>30</v>
      </c>
      <c r="G47" s="5" t="s">
        <v>263</v>
      </c>
      <c r="H47" s="5" t="s">
        <v>239</v>
      </c>
      <c r="I47" s="2" t="s">
        <v>232</v>
      </c>
      <c r="J47" s="2">
        <v>279</v>
      </c>
      <c r="K47" s="2">
        <v>0</v>
      </c>
      <c r="L47" s="2">
        <v>240</v>
      </c>
      <c r="M47" s="8">
        <v>1800</v>
      </c>
      <c r="N47" s="8">
        <v>126</v>
      </c>
      <c r="O47" s="8">
        <v>0</v>
      </c>
      <c r="P47" s="8">
        <v>104</v>
      </c>
      <c r="Q47" s="9">
        <v>2030</v>
      </c>
      <c r="R47" s="9">
        <v>1624</v>
      </c>
    </row>
    <row r="48" spans="1:18" hidden="1" outlineLevel="2">
      <c r="A48" s="5" t="s">
        <v>285</v>
      </c>
      <c r="B48" s="5" t="s">
        <v>344</v>
      </c>
      <c r="C48" s="5" t="s">
        <v>229</v>
      </c>
      <c r="D48" s="6">
        <v>37521</v>
      </c>
      <c r="E48" s="7">
        <v>6</v>
      </c>
      <c r="F48" s="7">
        <v>31</v>
      </c>
      <c r="G48" s="5" t="s">
        <v>238</v>
      </c>
      <c r="H48" s="5" t="s">
        <v>239</v>
      </c>
      <c r="I48" s="2" t="s">
        <v>232</v>
      </c>
      <c r="J48" s="2">
        <v>262</v>
      </c>
      <c r="K48" s="2">
        <v>90</v>
      </c>
      <c r="L48" s="2">
        <v>240</v>
      </c>
      <c r="M48" s="8">
        <v>1800</v>
      </c>
      <c r="N48" s="8">
        <v>108</v>
      </c>
      <c r="O48" s="8">
        <v>0</v>
      </c>
      <c r="P48" s="8">
        <v>346.66666666666669</v>
      </c>
      <c r="Q48" s="9">
        <v>2254.6666666666665</v>
      </c>
      <c r="R48" s="9">
        <v>1803.7333333333333</v>
      </c>
    </row>
    <row r="49" spans="1:18" hidden="1" outlineLevel="2">
      <c r="A49" s="5" t="s">
        <v>122</v>
      </c>
      <c r="B49" s="5" t="s">
        <v>305</v>
      </c>
      <c r="C49" s="5" t="s">
        <v>229</v>
      </c>
      <c r="D49" s="6">
        <v>37877</v>
      </c>
      <c r="E49" s="7">
        <v>5</v>
      </c>
      <c r="F49" s="7">
        <v>30</v>
      </c>
      <c r="G49" s="5" t="s">
        <v>263</v>
      </c>
      <c r="H49" s="5" t="s">
        <v>239</v>
      </c>
      <c r="I49" s="2" t="s">
        <v>232</v>
      </c>
      <c r="J49" s="2">
        <v>249</v>
      </c>
      <c r="K49" s="2">
        <v>45</v>
      </c>
      <c r="L49" s="2">
        <v>240</v>
      </c>
      <c r="M49" s="8">
        <v>1800</v>
      </c>
      <c r="N49" s="8">
        <v>90</v>
      </c>
      <c r="O49" s="8">
        <v>0</v>
      </c>
      <c r="P49" s="8">
        <v>168</v>
      </c>
      <c r="Q49" s="9">
        <v>2058</v>
      </c>
      <c r="R49" s="9">
        <v>1646.4</v>
      </c>
    </row>
    <row r="50" spans="1:18" hidden="1" outlineLevel="2">
      <c r="A50" s="5" t="s">
        <v>331</v>
      </c>
      <c r="B50" s="5" t="s">
        <v>313</v>
      </c>
      <c r="C50" s="5" t="s">
        <v>229</v>
      </c>
      <c r="D50" s="6">
        <v>37301</v>
      </c>
      <c r="E50" s="7">
        <v>6</v>
      </c>
      <c r="F50" s="7">
        <v>33</v>
      </c>
      <c r="G50" s="5" t="s">
        <v>238</v>
      </c>
      <c r="H50" s="5" t="s">
        <v>239</v>
      </c>
      <c r="I50" s="2" t="s">
        <v>232</v>
      </c>
      <c r="J50" s="2">
        <v>248</v>
      </c>
      <c r="K50" s="2">
        <v>0</v>
      </c>
      <c r="L50" s="2">
        <v>240</v>
      </c>
      <c r="M50" s="8">
        <v>1800</v>
      </c>
      <c r="N50" s="8">
        <v>108</v>
      </c>
      <c r="O50" s="8">
        <v>0</v>
      </c>
      <c r="P50" s="8">
        <v>21.333333333333332</v>
      </c>
      <c r="Q50" s="9">
        <v>1929.3333333333333</v>
      </c>
      <c r="R50" s="9">
        <v>1543.4666666666667</v>
      </c>
    </row>
    <row r="51" spans="1:18" hidden="1" outlineLevel="2">
      <c r="A51" s="5" t="s">
        <v>341</v>
      </c>
      <c r="B51" s="5" t="s">
        <v>237</v>
      </c>
      <c r="C51" s="5" t="s">
        <v>229</v>
      </c>
      <c r="D51" s="6">
        <v>38042</v>
      </c>
      <c r="E51" s="7">
        <v>4</v>
      </c>
      <c r="F51" s="7">
        <v>29</v>
      </c>
      <c r="G51" s="5" t="s">
        <v>238</v>
      </c>
      <c r="H51" s="5" t="s">
        <v>239</v>
      </c>
      <c r="I51" s="2" t="s">
        <v>232</v>
      </c>
      <c r="J51" s="2">
        <v>264</v>
      </c>
      <c r="K51" s="2">
        <v>0</v>
      </c>
      <c r="L51" s="2">
        <v>240</v>
      </c>
      <c r="M51" s="8">
        <v>1800</v>
      </c>
      <c r="N51" s="8">
        <v>72</v>
      </c>
      <c r="O51" s="8">
        <v>0</v>
      </c>
      <c r="P51" s="8">
        <v>64</v>
      </c>
      <c r="Q51" s="9">
        <v>1936</v>
      </c>
      <c r="R51" s="9">
        <v>1548.8</v>
      </c>
    </row>
    <row r="52" spans="1:18" outlineLevel="1" collapsed="1">
      <c r="B52" s="5"/>
      <c r="C52" s="5"/>
      <c r="D52" s="6"/>
      <c r="E52" s="7"/>
      <c r="F52" s="7"/>
      <c r="H52" s="41" t="s">
        <v>564</v>
      </c>
      <c r="I52" s="2">
        <f>SUBTOTAL(3,I45:I51)</f>
        <v>7</v>
      </c>
      <c r="J52" s="2"/>
      <c r="K52" s="2"/>
      <c r="L52" s="2"/>
      <c r="M52" s="8"/>
      <c r="N52" s="8"/>
      <c r="O52" s="8"/>
      <c r="P52" s="8"/>
      <c r="Q52" s="9"/>
      <c r="R52" s="9"/>
    </row>
    <row r="53" spans="1:18" hidden="1" outlineLevel="2">
      <c r="A53" s="5" t="s">
        <v>265</v>
      </c>
      <c r="B53" s="5" t="s">
        <v>334</v>
      </c>
      <c r="C53" s="5" t="s">
        <v>262</v>
      </c>
      <c r="D53" s="6">
        <v>30937</v>
      </c>
      <c r="E53" s="7">
        <v>24</v>
      </c>
      <c r="F53" s="7">
        <v>53</v>
      </c>
      <c r="G53" s="5" t="s">
        <v>230</v>
      </c>
      <c r="H53" s="5" t="s">
        <v>264</v>
      </c>
      <c r="I53" s="2" t="s">
        <v>232</v>
      </c>
      <c r="J53" s="2">
        <v>278</v>
      </c>
      <c r="K53" s="2">
        <v>0</v>
      </c>
      <c r="L53" s="2">
        <v>240</v>
      </c>
      <c r="M53" s="8">
        <v>3600</v>
      </c>
      <c r="N53" s="8">
        <v>720</v>
      </c>
      <c r="O53" s="8">
        <v>0</v>
      </c>
      <c r="P53" s="8">
        <v>133</v>
      </c>
      <c r="Q53" s="9">
        <v>4453</v>
      </c>
      <c r="R53" s="9">
        <v>3562.4</v>
      </c>
    </row>
    <row r="54" spans="1:18" hidden="1" outlineLevel="2">
      <c r="A54" s="5" t="s">
        <v>267</v>
      </c>
      <c r="B54" s="5" t="s">
        <v>299</v>
      </c>
      <c r="C54" s="5" t="s">
        <v>262</v>
      </c>
      <c r="D54" s="6">
        <v>38979</v>
      </c>
      <c r="E54" s="7">
        <v>2</v>
      </c>
      <c r="F54" s="7">
        <v>26</v>
      </c>
      <c r="G54" s="5" t="s">
        <v>263</v>
      </c>
      <c r="H54" s="5" t="s">
        <v>264</v>
      </c>
      <c r="I54" s="2" t="s">
        <v>232</v>
      </c>
      <c r="J54" s="2">
        <v>120</v>
      </c>
      <c r="K54" s="2">
        <v>0</v>
      </c>
      <c r="L54" s="2">
        <v>120</v>
      </c>
      <c r="M54" s="8">
        <v>1200</v>
      </c>
      <c r="N54" s="8">
        <v>24</v>
      </c>
      <c r="O54" s="8">
        <v>0</v>
      </c>
      <c r="P54" s="8">
        <v>0</v>
      </c>
      <c r="Q54" s="9">
        <v>1224</v>
      </c>
      <c r="R54" s="9">
        <v>979.2</v>
      </c>
    </row>
    <row r="55" spans="1:18" hidden="1" outlineLevel="2">
      <c r="A55" s="5" t="s">
        <v>269</v>
      </c>
      <c r="B55" s="5" t="s">
        <v>228</v>
      </c>
      <c r="C55" s="5" t="s">
        <v>229</v>
      </c>
      <c r="D55" s="6">
        <v>35853</v>
      </c>
      <c r="E55" s="7">
        <v>10</v>
      </c>
      <c r="F55" s="7">
        <v>46</v>
      </c>
      <c r="G55" s="5" t="s">
        <v>230</v>
      </c>
      <c r="H55" s="5" t="s">
        <v>264</v>
      </c>
      <c r="I55" s="2" t="s">
        <v>232</v>
      </c>
      <c r="J55" s="2">
        <v>240</v>
      </c>
      <c r="K55" s="2">
        <v>72</v>
      </c>
      <c r="L55" s="2">
        <v>240</v>
      </c>
      <c r="M55" s="8">
        <v>3600</v>
      </c>
      <c r="N55" s="8">
        <v>360</v>
      </c>
      <c r="O55" s="8">
        <v>0</v>
      </c>
      <c r="P55" s="8">
        <v>302.39999999999998</v>
      </c>
      <c r="Q55" s="9">
        <v>4262.3999999999996</v>
      </c>
      <c r="R55" s="9">
        <v>3409.92</v>
      </c>
    </row>
    <row r="56" spans="1:18" hidden="1" outlineLevel="2">
      <c r="A56" s="5" t="s">
        <v>298</v>
      </c>
      <c r="B56" s="5" t="s">
        <v>304</v>
      </c>
      <c r="C56" s="5" t="s">
        <v>229</v>
      </c>
      <c r="D56" s="6">
        <v>39348</v>
      </c>
      <c r="E56" s="7">
        <v>1</v>
      </c>
      <c r="F56" s="7">
        <v>26</v>
      </c>
      <c r="G56" s="5" t="s">
        <v>263</v>
      </c>
      <c r="H56" s="5" t="s">
        <v>264</v>
      </c>
      <c r="I56" s="2" t="s">
        <v>232</v>
      </c>
      <c r="J56" s="2">
        <v>120</v>
      </c>
      <c r="K56" s="2">
        <v>0</v>
      </c>
      <c r="L56" s="2">
        <v>120</v>
      </c>
      <c r="M56" s="8">
        <v>1200</v>
      </c>
      <c r="N56" s="8">
        <v>12</v>
      </c>
      <c r="O56" s="8">
        <v>0</v>
      </c>
      <c r="P56" s="8">
        <v>0</v>
      </c>
      <c r="Q56" s="9">
        <v>1212</v>
      </c>
      <c r="R56" s="9">
        <v>969.6</v>
      </c>
    </row>
    <row r="57" spans="1:18" hidden="1" outlineLevel="2">
      <c r="A57" s="5" t="s">
        <v>122</v>
      </c>
      <c r="B57" s="5" t="s">
        <v>351</v>
      </c>
      <c r="C57" s="5" t="s">
        <v>262</v>
      </c>
      <c r="D57" s="6">
        <v>39328</v>
      </c>
      <c r="E57" s="7">
        <v>1</v>
      </c>
      <c r="F57" s="7">
        <v>26</v>
      </c>
      <c r="G57" s="5" t="s">
        <v>263</v>
      </c>
      <c r="H57" s="5" t="s">
        <v>264</v>
      </c>
      <c r="I57" s="2" t="s">
        <v>232</v>
      </c>
      <c r="J57" s="2">
        <v>120</v>
      </c>
      <c r="K57" s="2">
        <v>0</v>
      </c>
      <c r="L57" s="2">
        <v>120</v>
      </c>
      <c r="M57" s="8">
        <v>1200</v>
      </c>
      <c r="N57" s="8">
        <v>12</v>
      </c>
      <c r="O57" s="8">
        <v>0</v>
      </c>
      <c r="P57" s="8">
        <v>0</v>
      </c>
      <c r="Q57" s="9">
        <v>1212</v>
      </c>
      <c r="R57" s="9">
        <v>969.6</v>
      </c>
    </row>
    <row r="58" spans="1:18" hidden="1" outlineLevel="2">
      <c r="A58" s="5" t="s">
        <v>108</v>
      </c>
      <c r="B58" s="5" t="s">
        <v>338</v>
      </c>
      <c r="C58" s="5" t="s">
        <v>262</v>
      </c>
      <c r="D58" s="6">
        <v>38393</v>
      </c>
      <c r="E58" s="7">
        <v>3</v>
      </c>
      <c r="F58" s="7">
        <v>30</v>
      </c>
      <c r="G58" s="5" t="s">
        <v>263</v>
      </c>
      <c r="H58" s="5" t="s">
        <v>264</v>
      </c>
      <c r="I58" s="2" t="s">
        <v>232</v>
      </c>
      <c r="J58" s="2">
        <v>120</v>
      </c>
      <c r="K58" s="2">
        <v>0</v>
      </c>
      <c r="L58" s="2">
        <v>120</v>
      </c>
      <c r="M58" s="8">
        <v>1200</v>
      </c>
      <c r="N58" s="8">
        <v>36</v>
      </c>
      <c r="O58" s="8">
        <v>0</v>
      </c>
      <c r="P58" s="8">
        <v>0</v>
      </c>
      <c r="Q58" s="9">
        <v>1236</v>
      </c>
      <c r="R58" s="9">
        <v>988.8</v>
      </c>
    </row>
    <row r="59" spans="1:18" hidden="1" outlineLevel="2">
      <c r="A59" s="5" t="s">
        <v>108</v>
      </c>
      <c r="B59" s="5" t="s">
        <v>328</v>
      </c>
      <c r="C59" s="5" t="s">
        <v>262</v>
      </c>
      <c r="D59" s="6">
        <v>38981</v>
      </c>
      <c r="E59" s="7">
        <v>2</v>
      </c>
      <c r="F59" s="7">
        <v>26</v>
      </c>
      <c r="G59" s="5" t="s">
        <v>263</v>
      </c>
      <c r="H59" s="5" t="s">
        <v>264</v>
      </c>
      <c r="I59" s="2" t="s">
        <v>232</v>
      </c>
      <c r="J59" s="2">
        <v>120</v>
      </c>
      <c r="K59" s="2">
        <v>0</v>
      </c>
      <c r="L59" s="2">
        <v>120</v>
      </c>
      <c r="M59" s="8">
        <v>1200</v>
      </c>
      <c r="N59" s="8">
        <v>24</v>
      </c>
      <c r="O59" s="8">
        <v>0</v>
      </c>
      <c r="P59" s="8">
        <v>0</v>
      </c>
      <c r="Q59" s="9">
        <v>1224</v>
      </c>
      <c r="R59" s="9">
        <v>979.2</v>
      </c>
    </row>
    <row r="60" spans="1:18" outlineLevel="1" collapsed="1">
      <c r="B60" s="5"/>
      <c r="C60" s="5"/>
      <c r="D60" s="6"/>
      <c r="E60" s="7"/>
      <c r="F60" s="7"/>
      <c r="H60" s="41" t="s">
        <v>565</v>
      </c>
      <c r="I60" s="2">
        <f>SUBTOTAL(3,I53:I59)</f>
        <v>7</v>
      </c>
      <c r="J60" s="2"/>
      <c r="K60" s="2"/>
      <c r="L60" s="2"/>
      <c r="M60" s="8"/>
      <c r="N60" s="8"/>
      <c r="O60" s="8"/>
      <c r="P60" s="8"/>
      <c r="Q60" s="9"/>
      <c r="R60" s="9"/>
    </row>
    <row r="61" spans="1:18" hidden="1" outlineLevel="2">
      <c r="A61" s="5" t="s">
        <v>211</v>
      </c>
      <c r="B61" s="5" t="s">
        <v>346</v>
      </c>
      <c r="C61" s="5" t="s">
        <v>229</v>
      </c>
      <c r="D61" s="6">
        <v>30003</v>
      </c>
      <c r="E61" s="7">
        <v>26</v>
      </c>
      <c r="F61" s="7">
        <v>58</v>
      </c>
      <c r="G61" s="5" t="s">
        <v>256</v>
      </c>
      <c r="H61" s="5" t="s">
        <v>257</v>
      </c>
      <c r="I61" s="2" t="s">
        <v>246</v>
      </c>
      <c r="J61" s="2">
        <v>170</v>
      </c>
      <c r="K61" s="2">
        <v>0</v>
      </c>
      <c r="L61" s="2">
        <v>210</v>
      </c>
      <c r="M61" s="8">
        <v>6000</v>
      </c>
      <c r="N61" s="8">
        <v>1200</v>
      </c>
      <c r="O61" s="8">
        <v>1200</v>
      </c>
      <c r="P61" s="8">
        <v>0</v>
      </c>
      <c r="Q61" s="9">
        <v>8400</v>
      </c>
      <c r="R61" s="9">
        <v>6720</v>
      </c>
    </row>
    <row r="62" spans="1:18" hidden="1" outlineLevel="2">
      <c r="A62" s="5" t="s">
        <v>294</v>
      </c>
      <c r="B62" s="5" t="s">
        <v>274</v>
      </c>
      <c r="C62" s="5" t="s">
        <v>229</v>
      </c>
      <c r="D62" s="6">
        <v>36783</v>
      </c>
      <c r="E62" s="7">
        <v>8</v>
      </c>
      <c r="F62" s="7">
        <v>69</v>
      </c>
      <c r="G62" s="5" t="s">
        <v>256</v>
      </c>
      <c r="H62" s="5" t="s">
        <v>257</v>
      </c>
      <c r="I62" s="2" t="s">
        <v>246</v>
      </c>
      <c r="J62" s="2">
        <v>161</v>
      </c>
      <c r="K62" s="2">
        <v>0</v>
      </c>
      <c r="L62" s="2">
        <v>210</v>
      </c>
      <c r="M62" s="8">
        <v>6000</v>
      </c>
      <c r="N62" s="8">
        <v>480</v>
      </c>
      <c r="O62" s="8">
        <v>1800</v>
      </c>
      <c r="P62" s="8">
        <v>0</v>
      </c>
      <c r="Q62" s="9">
        <v>8280</v>
      </c>
      <c r="R62" s="9">
        <v>6624</v>
      </c>
    </row>
    <row r="63" spans="1:18" hidden="1" outlineLevel="2">
      <c r="A63" s="5" t="s">
        <v>302</v>
      </c>
      <c r="B63" s="5" t="s">
        <v>336</v>
      </c>
      <c r="C63" s="5" t="s">
        <v>229</v>
      </c>
      <c r="D63" s="6">
        <v>38023</v>
      </c>
      <c r="E63" s="7">
        <v>4</v>
      </c>
      <c r="F63" s="7">
        <v>70</v>
      </c>
      <c r="G63" s="5" t="s">
        <v>256</v>
      </c>
      <c r="H63" s="5" t="s">
        <v>257</v>
      </c>
      <c r="I63" s="2" t="s">
        <v>246</v>
      </c>
      <c r="J63" s="2">
        <v>154</v>
      </c>
      <c r="K63" s="2">
        <v>0</v>
      </c>
      <c r="L63" s="2">
        <v>210</v>
      </c>
      <c r="M63" s="8">
        <v>6000</v>
      </c>
      <c r="N63" s="8">
        <v>240</v>
      </c>
      <c r="O63" s="8">
        <v>2400</v>
      </c>
      <c r="P63" s="8">
        <v>0</v>
      </c>
      <c r="Q63" s="9">
        <v>8640</v>
      </c>
      <c r="R63" s="9">
        <v>6912</v>
      </c>
    </row>
    <row r="64" spans="1:18" hidden="1" outlineLevel="2">
      <c r="A64" s="5" t="s">
        <v>281</v>
      </c>
      <c r="B64" s="5" t="s">
        <v>342</v>
      </c>
      <c r="C64" s="5" t="s">
        <v>229</v>
      </c>
      <c r="D64" s="6">
        <v>26188</v>
      </c>
      <c r="E64" s="7">
        <v>37</v>
      </c>
      <c r="F64" s="7">
        <v>62</v>
      </c>
      <c r="G64" s="5" t="s">
        <v>256</v>
      </c>
      <c r="H64" s="5" t="s">
        <v>257</v>
      </c>
      <c r="I64" s="2" t="s">
        <v>246</v>
      </c>
      <c r="J64" s="2">
        <v>134</v>
      </c>
      <c r="K64" s="2">
        <v>0</v>
      </c>
      <c r="L64" s="2">
        <v>210</v>
      </c>
      <c r="M64" s="8">
        <v>6000</v>
      </c>
      <c r="N64" s="8">
        <v>1200</v>
      </c>
      <c r="O64" s="8">
        <v>1800</v>
      </c>
      <c r="P64" s="8">
        <v>0</v>
      </c>
      <c r="Q64" s="9">
        <v>9000</v>
      </c>
      <c r="R64" s="9">
        <v>7200</v>
      </c>
    </row>
    <row r="65" spans="1:18" hidden="1" outlineLevel="2">
      <c r="A65" s="5" t="s">
        <v>10</v>
      </c>
      <c r="B65" s="5" t="s">
        <v>255</v>
      </c>
      <c r="C65" s="5" t="s">
        <v>229</v>
      </c>
      <c r="D65" s="6">
        <v>28898</v>
      </c>
      <c r="E65" s="7">
        <v>29</v>
      </c>
      <c r="F65" s="7">
        <v>55</v>
      </c>
      <c r="G65" s="5" t="s">
        <v>256</v>
      </c>
      <c r="H65" s="5" t="s">
        <v>257</v>
      </c>
      <c r="I65" s="2" t="s">
        <v>246</v>
      </c>
      <c r="J65" s="2">
        <v>171</v>
      </c>
      <c r="K65" s="2">
        <v>0</v>
      </c>
      <c r="L65" s="2">
        <v>210</v>
      </c>
      <c r="M65" s="8">
        <v>6000</v>
      </c>
      <c r="N65" s="8">
        <v>1200</v>
      </c>
      <c r="O65" s="8">
        <v>1800</v>
      </c>
      <c r="P65" s="8">
        <v>0</v>
      </c>
      <c r="Q65" s="9">
        <v>9000</v>
      </c>
      <c r="R65" s="9">
        <v>7200</v>
      </c>
    </row>
    <row r="66" spans="1:18" hidden="1" outlineLevel="2">
      <c r="A66" s="5" t="s">
        <v>18</v>
      </c>
      <c r="B66" s="5" t="s">
        <v>340</v>
      </c>
      <c r="C66" s="5" t="s">
        <v>229</v>
      </c>
      <c r="D66" s="6">
        <v>30566</v>
      </c>
      <c r="E66" s="7">
        <v>25</v>
      </c>
      <c r="F66" s="7">
        <v>52</v>
      </c>
      <c r="G66" s="5" t="s">
        <v>256</v>
      </c>
      <c r="H66" s="5" t="s">
        <v>257</v>
      </c>
      <c r="I66" s="2" t="s">
        <v>246</v>
      </c>
      <c r="J66" s="2">
        <v>156</v>
      </c>
      <c r="K66" s="2">
        <v>0</v>
      </c>
      <c r="L66" s="2">
        <v>210</v>
      </c>
      <c r="M66" s="8">
        <v>6000</v>
      </c>
      <c r="N66" s="8">
        <v>1200</v>
      </c>
      <c r="O66" s="8">
        <v>1200</v>
      </c>
      <c r="P66" s="8">
        <v>0</v>
      </c>
      <c r="Q66" s="9">
        <v>8400</v>
      </c>
      <c r="R66" s="9">
        <v>6720</v>
      </c>
    </row>
    <row r="67" spans="1:18" hidden="1" outlineLevel="2">
      <c r="A67" s="5" t="s">
        <v>234</v>
      </c>
      <c r="B67" s="5" t="s">
        <v>330</v>
      </c>
      <c r="C67" s="5" t="s">
        <v>229</v>
      </c>
      <c r="D67" s="6">
        <v>33862</v>
      </c>
      <c r="E67" s="7">
        <v>16</v>
      </c>
      <c r="F67" s="7">
        <v>46</v>
      </c>
      <c r="G67" s="5" t="s">
        <v>256</v>
      </c>
      <c r="H67" s="5" t="s">
        <v>257</v>
      </c>
      <c r="I67" s="2" t="s">
        <v>246</v>
      </c>
      <c r="J67" s="2">
        <v>165</v>
      </c>
      <c r="K67" s="2">
        <v>0</v>
      </c>
      <c r="L67" s="2">
        <v>210</v>
      </c>
      <c r="M67" s="8">
        <v>6000</v>
      </c>
      <c r="N67" s="8">
        <v>960</v>
      </c>
      <c r="O67" s="8">
        <v>1800</v>
      </c>
      <c r="P67" s="8">
        <v>0</v>
      </c>
      <c r="Q67" s="9">
        <v>8760</v>
      </c>
      <c r="R67" s="9">
        <v>7008</v>
      </c>
    </row>
    <row r="68" spans="1:18" hidden="1" outlineLevel="2">
      <c r="A68" s="5" t="s">
        <v>354</v>
      </c>
      <c r="B68" s="5" t="s">
        <v>276</v>
      </c>
      <c r="C68" s="5" t="s">
        <v>262</v>
      </c>
      <c r="D68" s="6">
        <v>37313</v>
      </c>
      <c r="E68" s="7">
        <v>6</v>
      </c>
      <c r="F68" s="7">
        <v>49</v>
      </c>
      <c r="G68" s="5" t="s">
        <v>256</v>
      </c>
      <c r="H68" s="5" t="s">
        <v>257</v>
      </c>
      <c r="I68" s="2" t="s">
        <v>246</v>
      </c>
      <c r="J68" s="2">
        <v>144</v>
      </c>
      <c r="K68" s="2">
        <v>0</v>
      </c>
      <c r="L68" s="2">
        <v>210</v>
      </c>
      <c r="M68" s="8">
        <v>6000</v>
      </c>
      <c r="N68" s="8">
        <v>360</v>
      </c>
      <c r="O68" s="8">
        <v>1200</v>
      </c>
      <c r="P68" s="8">
        <v>0</v>
      </c>
      <c r="Q68" s="9">
        <v>7560</v>
      </c>
      <c r="R68" s="9">
        <v>6048</v>
      </c>
    </row>
    <row r="69" spans="1:18" outlineLevel="1" collapsed="1">
      <c r="B69" s="5"/>
      <c r="C69" s="5"/>
      <c r="D69" s="6"/>
      <c r="E69" s="7"/>
      <c r="F69" s="7"/>
      <c r="H69" s="41" t="s">
        <v>571</v>
      </c>
      <c r="I69" s="2">
        <f>SUBTOTAL(3,I61:I68)</f>
        <v>8</v>
      </c>
      <c r="J69" s="2"/>
      <c r="K69" s="2"/>
      <c r="L69" s="2"/>
      <c r="M69" s="8"/>
      <c r="N69" s="8"/>
      <c r="O69" s="8"/>
      <c r="P69" s="8"/>
      <c r="Q69" s="9"/>
      <c r="R69" s="9"/>
    </row>
    <row r="70" spans="1:18" hidden="1" outlineLevel="2">
      <c r="A70" s="5" t="s">
        <v>288</v>
      </c>
      <c r="B70" s="5" t="s">
        <v>243</v>
      </c>
      <c r="C70" s="5" t="s">
        <v>229</v>
      </c>
      <c r="D70" s="6">
        <v>36791</v>
      </c>
      <c r="E70" s="7">
        <v>8</v>
      </c>
      <c r="F70" s="7">
        <v>55</v>
      </c>
      <c r="G70" s="5" t="s">
        <v>244</v>
      </c>
      <c r="H70" s="5" t="s">
        <v>245</v>
      </c>
      <c r="I70" s="2" t="s">
        <v>246</v>
      </c>
      <c r="J70" s="2">
        <v>114</v>
      </c>
      <c r="K70" s="2">
        <v>0</v>
      </c>
      <c r="L70" s="2">
        <v>180</v>
      </c>
      <c r="M70" s="8">
        <v>7200</v>
      </c>
      <c r="N70" s="8">
        <v>576</v>
      </c>
      <c r="O70" s="8">
        <v>2160</v>
      </c>
      <c r="P70" s="8">
        <v>0</v>
      </c>
      <c r="Q70" s="9">
        <v>9936</v>
      </c>
      <c r="R70" s="9">
        <v>7948.8</v>
      </c>
    </row>
    <row r="71" spans="1:18" hidden="1" outlineLevel="2">
      <c r="A71" s="5" t="s">
        <v>197</v>
      </c>
      <c r="B71" s="5" t="s">
        <v>270</v>
      </c>
      <c r="C71" s="5" t="s">
        <v>262</v>
      </c>
      <c r="D71" s="6">
        <v>37877</v>
      </c>
      <c r="E71" s="7">
        <v>5</v>
      </c>
      <c r="F71" s="7">
        <v>52</v>
      </c>
      <c r="G71" s="5" t="s">
        <v>244</v>
      </c>
      <c r="H71" s="5" t="s">
        <v>245</v>
      </c>
      <c r="I71" s="2" t="s">
        <v>246</v>
      </c>
      <c r="J71" s="2">
        <v>136</v>
      </c>
      <c r="K71" s="2">
        <v>0</v>
      </c>
      <c r="L71" s="2">
        <v>180</v>
      </c>
      <c r="M71" s="8">
        <v>7200</v>
      </c>
      <c r="N71" s="8">
        <v>360</v>
      </c>
      <c r="O71" s="8">
        <v>1440</v>
      </c>
      <c r="P71" s="8">
        <v>0</v>
      </c>
      <c r="Q71" s="9">
        <v>9000</v>
      </c>
      <c r="R71" s="9">
        <v>7200</v>
      </c>
    </row>
    <row r="72" spans="1:18" hidden="1" outlineLevel="2">
      <c r="A72" s="5" t="s">
        <v>350</v>
      </c>
      <c r="B72" s="5" t="s">
        <v>259</v>
      </c>
      <c r="C72" s="5" t="s">
        <v>229</v>
      </c>
      <c r="D72" s="6">
        <v>27274</v>
      </c>
      <c r="E72" s="7">
        <v>34</v>
      </c>
      <c r="F72" s="7">
        <v>59</v>
      </c>
      <c r="G72" s="5" t="s">
        <v>244</v>
      </c>
      <c r="H72" s="5" t="s">
        <v>245</v>
      </c>
      <c r="I72" s="2" t="s">
        <v>246</v>
      </c>
      <c r="J72" s="2">
        <v>125</v>
      </c>
      <c r="K72" s="2">
        <v>0</v>
      </c>
      <c r="L72" s="2">
        <v>180</v>
      </c>
      <c r="M72" s="8">
        <v>7200</v>
      </c>
      <c r="N72" s="8">
        <v>1440</v>
      </c>
      <c r="O72" s="8">
        <v>3600</v>
      </c>
      <c r="P72" s="8">
        <v>0</v>
      </c>
      <c r="Q72" s="9">
        <v>12240</v>
      </c>
      <c r="R72" s="9">
        <v>9792</v>
      </c>
    </row>
    <row r="73" spans="1:18" outlineLevel="1" collapsed="1">
      <c r="B73" s="5"/>
      <c r="C73" s="5"/>
      <c r="D73" s="6"/>
      <c r="E73" s="7"/>
      <c r="F73" s="7"/>
      <c r="H73" s="41" t="s">
        <v>567</v>
      </c>
      <c r="I73" s="2">
        <f>SUBTOTAL(3,I70:I72)</f>
        <v>3</v>
      </c>
      <c r="J73" s="2"/>
      <c r="K73" s="2"/>
      <c r="L73" s="2"/>
      <c r="M73" s="8"/>
      <c r="N73" s="8"/>
      <c r="O73" s="8"/>
      <c r="P73" s="8"/>
      <c r="Q73" s="9"/>
      <c r="R73" s="9"/>
    </row>
    <row r="74" spans="1:18" hidden="1" outlineLevel="2">
      <c r="A74" s="5" t="s">
        <v>271</v>
      </c>
      <c r="B74" s="5" t="s">
        <v>318</v>
      </c>
      <c r="C74" s="5" t="s">
        <v>262</v>
      </c>
      <c r="D74" s="6">
        <v>33636</v>
      </c>
      <c r="E74" s="7">
        <v>16</v>
      </c>
      <c r="F74" s="7">
        <v>41</v>
      </c>
      <c r="G74" s="5" t="s">
        <v>230</v>
      </c>
      <c r="H74" s="5" t="s">
        <v>242</v>
      </c>
      <c r="I74" s="2" t="s">
        <v>232</v>
      </c>
      <c r="J74" s="2">
        <v>382</v>
      </c>
      <c r="K74" s="2">
        <v>0</v>
      </c>
      <c r="L74" s="2">
        <v>360</v>
      </c>
      <c r="M74" s="8">
        <v>3600</v>
      </c>
      <c r="N74" s="8">
        <v>576</v>
      </c>
      <c r="O74" s="8">
        <v>0</v>
      </c>
      <c r="P74" s="8">
        <v>77</v>
      </c>
      <c r="Q74" s="9">
        <v>4253</v>
      </c>
      <c r="R74" s="9">
        <v>3402.4</v>
      </c>
    </row>
    <row r="75" spans="1:18" hidden="1" outlineLevel="2">
      <c r="A75" s="5" t="s">
        <v>197</v>
      </c>
      <c r="B75" s="5" t="s">
        <v>349</v>
      </c>
      <c r="C75" s="5" t="s">
        <v>229</v>
      </c>
      <c r="D75" s="6">
        <v>31303</v>
      </c>
      <c r="E75" s="7">
        <v>23</v>
      </c>
      <c r="F75" s="7">
        <v>50</v>
      </c>
      <c r="G75" s="5" t="s">
        <v>230</v>
      </c>
      <c r="H75" s="5" t="s">
        <v>242</v>
      </c>
      <c r="I75" s="2" t="s">
        <v>232</v>
      </c>
      <c r="J75" s="2">
        <v>399</v>
      </c>
      <c r="K75" s="2">
        <v>0</v>
      </c>
      <c r="L75" s="2">
        <v>360</v>
      </c>
      <c r="M75" s="8">
        <v>3600</v>
      </c>
      <c r="N75" s="8">
        <v>720</v>
      </c>
      <c r="O75" s="8">
        <v>0</v>
      </c>
      <c r="P75" s="8">
        <v>136.5</v>
      </c>
      <c r="Q75" s="9">
        <v>4456.5</v>
      </c>
      <c r="R75" s="9">
        <v>3565.2</v>
      </c>
    </row>
    <row r="76" spans="1:18" hidden="1" outlineLevel="2">
      <c r="A76" s="5" t="s">
        <v>292</v>
      </c>
      <c r="B76" s="5" t="s">
        <v>322</v>
      </c>
      <c r="C76" s="5" t="s">
        <v>262</v>
      </c>
      <c r="D76" s="6">
        <v>30718</v>
      </c>
      <c r="E76" s="7">
        <v>24</v>
      </c>
      <c r="F76" s="7">
        <v>50</v>
      </c>
      <c r="G76" s="5" t="s">
        <v>230</v>
      </c>
      <c r="H76" s="5" t="s">
        <v>242</v>
      </c>
      <c r="I76" s="2" t="s">
        <v>232</v>
      </c>
      <c r="J76" s="2">
        <v>398</v>
      </c>
      <c r="K76" s="2">
        <v>0</v>
      </c>
      <c r="L76" s="2">
        <v>360</v>
      </c>
      <c r="M76" s="8">
        <v>3600</v>
      </c>
      <c r="N76" s="8">
        <v>720</v>
      </c>
      <c r="O76" s="8">
        <v>0</v>
      </c>
      <c r="P76" s="8">
        <v>133</v>
      </c>
      <c r="Q76" s="9">
        <v>4453</v>
      </c>
      <c r="R76" s="9">
        <v>3562.4</v>
      </c>
    </row>
    <row r="77" spans="1:18" hidden="1" outlineLevel="2">
      <c r="A77" s="5" t="s">
        <v>54</v>
      </c>
      <c r="B77" s="5" t="s">
        <v>291</v>
      </c>
      <c r="C77" s="5" t="s">
        <v>229</v>
      </c>
      <c r="D77" s="6">
        <v>31467</v>
      </c>
      <c r="E77" s="7">
        <v>22</v>
      </c>
      <c r="F77" s="7">
        <v>48</v>
      </c>
      <c r="G77" s="5" t="s">
        <v>230</v>
      </c>
      <c r="H77" s="5" t="s">
        <v>242</v>
      </c>
      <c r="I77" s="2" t="s">
        <v>232</v>
      </c>
      <c r="J77" s="2">
        <v>395</v>
      </c>
      <c r="K77" s="2">
        <v>0</v>
      </c>
      <c r="L77" s="2">
        <v>360</v>
      </c>
      <c r="M77" s="8">
        <v>3600</v>
      </c>
      <c r="N77" s="8">
        <v>720</v>
      </c>
      <c r="O77" s="8">
        <v>0</v>
      </c>
      <c r="P77" s="8">
        <v>122.5</v>
      </c>
      <c r="Q77" s="9">
        <v>4442.5</v>
      </c>
      <c r="R77" s="9">
        <v>3554</v>
      </c>
    </row>
    <row r="78" spans="1:18" hidden="1" outlineLevel="2">
      <c r="A78" s="5" t="s">
        <v>319</v>
      </c>
      <c r="B78" s="5" t="s">
        <v>323</v>
      </c>
      <c r="C78" s="5" t="s">
        <v>229</v>
      </c>
      <c r="D78" s="6">
        <v>37518</v>
      </c>
      <c r="E78" s="7">
        <v>6</v>
      </c>
      <c r="F78" s="7">
        <v>56</v>
      </c>
      <c r="G78" s="5" t="s">
        <v>230</v>
      </c>
      <c r="H78" s="5" t="s">
        <v>242</v>
      </c>
      <c r="I78" s="2" t="s">
        <v>232</v>
      </c>
      <c r="J78" s="2">
        <v>397</v>
      </c>
      <c r="K78" s="2">
        <v>0</v>
      </c>
      <c r="L78" s="2">
        <v>360</v>
      </c>
      <c r="M78" s="8">
        <v>3600</v>
      </c>
      <c r="N78" s="8">
        <v>216</v>
      </c>
      <c r="O78" s="8">
        <v>0</v>
      </c>
      <c r="P78" s="8">
        <v>129.5</v>
      </c>
      <c r="Q78" s="9">
        <v>3945.5</v>
      </c>
      <c r="R78" s="9">
        <v>3156.4</v>
      </c>
    </row>
    <row r="79" spans="1:18" hidden="1" outlineLevel="2">
      <c r="A79" s="5" t="s">
        <v>319</v>
      </c>
      <c r="B79" s="5" t="s">
        <v>289</v>
      </c>
      <c r="C79" s="5" t="s">
        <v>262</v>
      </c>
      <c r="D79" s="6">
        <v>29632</v>
      </c>
      <c r="E79" s="7">
        <v>27</v>
      </c>
      <c r="F79" s="7">
        <v>52</v>
      </c>
      <c r="G79" s="5" t="s">
        <v>230</v>
      </c>
      <c r="H79" s="5" t="s">
        <v>242</v>
      </c>
      <c r="I79" s="2" t="s">
        <v>232</v>
      </c>
      <c r="J79" s="2">
        <v>361</v>
      </c>
      <c r="K79" s="2">
        <v>0</v>
      </c>
      <c r="L79" s="2">
        <v>360</v>
      </c>
      <c r="M79" s="8">
        <v>3600</v>
      </c>
      <c r="N79" s="8">
        <v>720</v>
      </c>
      <c r="O79" s="8">
        <v>0</v>
      </c>
      <c r="P79" s="8">
        <v>3.5</v>
      </c>
      <c r="Q79" s="9">
        <v>4323.5</v>
      </c>
      <c r="R79" s="9">
        <v>3458.8</v>
      </c>
    </row>
    <row r="80" spans="1:18" hidden="1" outlineLevel="2">
      <c r="A80" s="5" t="s">
        <v>205</v>
      </c>
      <c r="B80" s="5" t="s">
        <v>241</v>
      </c>
      <c r="C80" s="5" t="s">
        <v>229</v>
      </c>
      <c r="D80" s="6">
        <v>36933</v>
      </c>
      <c r="E80" s="7">
        <v>7</v>
      </c>
      <c r="F80" s="7">
        <v>37</v>
      </c>
      <c r="G80" s="5" t="s">
        <v>230</v>
      </c>
      <c r="H80" s="5" t="s">
        <v>242</v>
      </c>
      <c r="I80" s="2" t="s">
        <v>232</v>
      </c>
      <c r="J80" s="2">
        <v>364</v>
      </c>
      <c r="K80" s="2">
        <v>0</v>
      </c>
      <c r="L80" s="2">
        <v>360</v>
      </c>
      <c r="M80" s="8">
        <v>3600</v>
      </c>
      <c r="N80" s="8">
        <v>252</v>
      </c>
      <c r="O80" s="8">
        <v>0</v>
      </c>
      <c r="P80" s="8">
        <v>14</v>
      </c>
      <c r="Q80" s="9">
        <v>3866</v>
      </c>
      <c r="R80" s="9">
        <v>3092.8</v>
      </c>
    </row>
    <row r="81" spans="1:18" outlineLevel="1" collapsed="1">
      <c r="B81" s="5"/>
      <c r="C81" s="5"/>
      <c r="D81" s="6"/>
      <c r="E81" s="7"/>
      <c r="F81" s="7"/>
      <c r="H81" s="41" t="s">
        <v>572</v>
      </c>
      <c r="I81" s="2">
        <f>SUBTOTAL(3,I74:I80)</f>
        <v>7</v>
      </c>
      <c r="J81" s="2"/>
      <c r="K81" s="2"/>
      <c r="L81" s="2"/>
      <c r="M81" s="8"/>
      <c r="N81" s="8"/>
      <c r="O81" s="8"/>
      <c r="P81" s="8"/>
      <c r="Q81" s="9"/>
      <c r="R81" s="9"/>
    </row>
    <row r="82" spans="1:18" hidden="1" outlineLevel="2">
      <c r="A82" s="5" t="s">
        <v>273</v>
      </c>
      <c r="B82" s="5" t="s">
        <v>337</v>
      </c>
      <c r="C82" s="5" t="s">
        <v>229</v>
      </c>
      <c r="D82" s="6">
        <v>33662</v>
      </c>
      <c r="E82" s="7">
        <v>16</v>
      </c>
      <c r="F82" s="7">
        <v>47</v>
      </c>
      <c r="G82" s="5" t="s">
        <v>263</v>
      </c>
      <c r="H82" s="5" t="s">
        <v>307</v>
      </c>
      <c r="I82" s="2" t="s">
        <v>232</v>
      </c>
      <c r="J82" s="2">
        <v>333</v>
      </c>
      <c r="K82" s="2">
        <v>0</v>
      </c>
      <c r="L82" s="2">
        <v>330</v>
      </c>
      <c r="M82" s="8">
        <v>1800</v>
      </c>
      <c r="N82" s="8">
        <v>288</v>
      </c>
      <c r="O82" s="8">
        <v>0</v>
      </c>
      <c r="P82" s="8">
        <v>8</v>
      </c>
      <c r="Q82" s="9">
        <v>2096</v>
      </c>
      <c r="R82" s="9">
        <v>1676.8</v>
      </c>
    </row>
    <row r="83" spans="1:18" hidden="1" outlineLevel="2">
      <c r="A83" s="5" t="s">
        <v>18</v>
      </c>
      <c r="B83" s="5" t="s">
        <v>306</v>
      </c>
      <c r="C83" s="5" t="s">
        <v>229</v>
      </c>
      <c r="D83" s="6">
        <v>32186</v>
      </c>
      <c r="E83" s="7">
        <v>20</v>
      </c>
      <c r="F83" s="7">
        <v>45</v>
      </c>
      <c r="G83" s="5" t="s">
        <v>263</v>
      </c>
      <c r="H83" s="5" t="s">
        <v>307</v>
      </c>
      <c r="I83" s="2" t="s">
        <v>232</v>
      </c>
      <c r="J83" s="2">
        <v>359</v>
      </c>
      <c r="K83" s="2">
        <v>0</v>
      </c>
      <c r="L83" s="2">
        <v>330</v>
      </c>
      <c r="M83" s="8">
        <v>1800</v>
      </c>
      <c r="N83" s="8">
        <v>360</v>
      </c>
      <c r="O83" s="8">
        <v>0</v>
      </c>
      <c r="P83" s="8">
        <v>77.333333333333329</v>
      </c>
      <c r="Q83" s="9">
        <v>2237.3333333333335</v>
      </c>
      <c r="R83" s="9">
        <v>1789.8666666666668</v>
      </c>
    </row>
    <row r="84" spans="1:18" outlineLevel="1" collapsed="1">
      <c r="B84" s="5"/>
      <c r="C84" s="5"/>
      <c r="D84" s="6"/>
      <c r="E84" s="7"/>
      <c r="F84" s="7"/>
      <c r="H84" s="41" t="s">
        <v>569</v>
      </c>
      <c r="I84" s="2">
        <f>SUBTOTAL(3,I82:I83)</f>
        <v>2</v>
      </c>
      <c r="J84" s="2"/>
      <c r="K84" s="2"/>
      <c r="L84" s="2"/>
      <c r="M84" s="8"/>
      <c r="N84" s="8"/>
      <c r="O84" s="8"/>
      <c r="P84" s="8"/>
      <c r="Q84" s="9"/>
      <c r="R84" s="9"/>
    </row>
    <row r="85" spans="1:18">
      <c r="B85" s="5"/>
      <c r="C85" s="5"/>
      <c r="D85" s="6"/>
      <c r="E85" s="7"/>
      <c r="F85" s="7"/>
      <c r="H85" s="41" t="s">
        <v>573</v>
      </c>
      <c r="I85" s="2">
        <f>SUBTOTAL(3,I2:I83)</f>
        <v>76</v>
      </c>
      <c r="J85" s="2"/>
      <c r="K85" s="2"/>
      <c r="L85" s="2"/>
      <c r="M85" s="8"/>
      <c r="N85" s="8"/>
      <c r="O85" s="8"/>
      <c r="P85" s="8"/>
      <c r="Q85" s="9"/>
      <c r="R85" s="9"/>
    </row>
  </sheetData>
  <sortState ref="A2:U77">
    <sortCondition ref="H2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54"/>
  <sheetViews>
    <sheetView workbookViewId="0">
      <selection activeCell="L13" sqref="L13"/>
    </sheetView>
  </sheetViews>
  <sheetFormatPr defaultRowHeight="14.25" outlineLevelRow="2"/>
  <cols>
    <col min="1" max="1" width="13.85546875" style="24" customWidth="1"/>
    <col min="2" max="4" width="9.140625" style="24"/>
    <col min="5" max="5" width="13" style="24" customWidth="1"/>
    <col min="6" max="6" width="9.140625" style="24"/>
    <col min="7" max="7" width="9.7109375" style="24" bestFit="1" customWidth="1"/>
    <col min="8" max="8" width="9.140625" style="24"/>
    <col min="9" max="9" width="4.5703125" style="24" customWidth="1"/>
    <col min="10" max="10" width="4.28515625" style="24" customWidth="1"/>
    <col min="11" max="11" width="57.85546875" style="24" bestFit="1" customWidth="1"/>
    <col min="12" max="16384" width="9.140625" style="24"/>
  </cols>
  <sheetData>
    <row r="3" spans="1:11" ht="38.25">
      <c r="A3" s="22" t="s">
        <v>1</v>
      </c>
      <c r="B3" s="22" t="s">
        <v>357</v>
      </c>
      <c r="C3" s="22" t="s">
        <v>358</v>
      </c>
      <c r="D3" s="22" t="s">
        <v>359</v>
      </c>
      <c r="E3" s="22" t="s">
        <v>360</v>
      </c>
      <c r="F3" s="23" t="s">
        <v>361</v>
      </c>
      <c r="G3" s="23" t="s">
        <v>362</v>
      </c>
      <c r="H3" s="23" t="s">
        <v>363</v>
      </c>
      <c r="K3" s="25" t="s">
        <v>364</v>
      </c>
    </row>
    <row r="4" spans="1:11" outlineLevel="2">
      <c r="A4" s="26" t="s">
        <v>400</v>
      </c>
      <c r="B4" s="26" t="s">
        <v>401</v>
      </c>
      <c r="C4" s="26" t="s">
        <v>383</v>
      </c>
      <c r="D4" s="26" t="s">
        <v>375</v>
      </c>
      <c r="E4" s="27">
        <v>30714</v>
      </c>
      <c r="F4" s="28">
        <v>40</v>
      </c>
      <c r="G4" s="29">
        <v>8.75</v>
      </c>
      <c r="H4" s="29">
        <f>F4*G4</f>
        <v>350</v>
      </c>
    </row>
    <row r="5" spans="1:11" outlineLevel="2">
      <c r="A5" s="26" t="s">
        <v>373</v>
      </c>
      <c r="B5" s="26" t="s">
        <v>374</v>
      </c>
      <c r="C5" s="26" t="s">
        <v>367</v>
      </c>
      <c r="D5" s="26" t="s">
        <v>375</v>
      </c>
      <c r="E5" s="27">
        <v>30911</v>
      </c>
      <c r="F5" s="28">
        <v>32</v>
      </c>
      <c r="G5" s="29">
        <v>5.5</v>
      </c>
      <c r="H5" s="29">
        <f>F5*G5</f>
        <v>176</v>
      </c>
      <c r="J5" s="39" t="s">
        <v>372</v>
      </c>
      <c r="K5" s="39"/>
    </row>
    <row r="6" spans="1:11" outlineLevel="2">
      <c r="A6" s="26" t="s">
        <v>444</v>
      </c>
      <c r="B6" s="26" t="s">
        <v>445</v>
      </c>
      <c r="C6" s="26" t="s">
        <v>387</v>
      </c>
      <c r="D6" s="26" t="s">
        <v>375</v>
      </c>
      <c r="E6" s="27">
        <v>29963</v>
      </c>
      <c r="F6" s="28">
        <v>40</v>
      </c>
      <c r="G6" s="29">
        <v>19.5</v>
      </c>
      <c r="H6" s="29">
        <f>F6*G6</f>
        <v>780</v>
      </c>
      <c r="J6" s="31">
        <v>1</v>
      </c>
      <c r="K6" s="30" t="s">
        <v>376</v>
      </c>
    </row>
    <row r="7" spans="1:11" outlineLevel="2">
      <c r="A7" s="26" t="s">
        <v>394</v>
      </c>
      <c r="B7" s="26" t="s">
        <v>443</v>
      </c>
      <c r="C7" s="26" t="s">
        <v>387</v>
      </c>
      <c r="D7" s="26" t="s">
        <v>375</v>
      </c>
      <c r="E7" s="27">
        <v>32452</v>
      </c>
      <c r="F7" s="28">
        <v>40</v>
      </c>
      <c r="G7" s="29">
        <v>19.5</v>
      </c>
      <c r="H7" s="29">
        <f>F7*G7</f>
        <v>780</v>
      </c>
      <c r="J7" s="31">
        <v>2</v>
      </c>
      <c r="K7" s="32" t="s">
        <v>380</v>
      </c>
    </row>
    <row r="8" spans="1:11" outlineLevel="2">
      <c r="A8" s="26" t="s">
        <v>460</v>
      </c>
      <c r="B8" s="26" t="s">
        <v>461</v>
      </c>
      <c r="C8" s="26" t="s">
        <v>379</v>
      </c>
      <c r="D8" s="26" t="s">
        <v>375</v>
      </c>
      <c r="E8" s="27">
        <v>30963</v>
      </c>
      <c r="F8" s="28">
        <v>40</v>
      </c>
      <c r="G8" s="29">
        <v>22</v>
      </c>
      <c r="H8" s="29">
        <f>F8*G8</f>
        <v>880</v>
      </c>
      <c r="J8" s="31">
        <v>3</v>
      </c>
      <c r="K8" s="32" t="s">
        <v>384</v>
      </c>
    </row>
    <row r="9" spans="1:11" outlineLevel="2">
      <c r="A9" s="26" t="s">
        <v>462</v>
      </c>
      <c r="B9" s="26" t="s">
        <v>463</v>
      </c>
      <c r="C9" s="26" t="s">
        <v>379</v>
      </c>
      <c r="D9" s="26" t="s">
        <v>375</v>
      </c>
      <c r="E9" s="27">
        <v>31933</v>
      </c>
      <c r="F9" s="28">
        <v>35</v>
      </c>
      <c r="G9" s="29">
        <v>24</v>
      </c>
      <c r="H9" s="29">
        <f>F9*G9</f>
        <v>840</v>
      </c>
      <c r="J9" s="31">
        <v>4</v>
      </c>
      <c r="K9" s="32" t="s">
        <v>388</v>
      </c>
    </row>
    <row r="10" spans="1:11" outlineLevel="2">
      <c r="A10" s="26" t="s">
        <v>456</v>
      </c>
      <c r="B10" s="26" t="s">
        <v>457</v>
      </c>
      <c r="C10" s="26" t="s">
        <v>379</v>
      </c>
      <c r="D10" s="26" t="s">
        <v>375</v>
      </c>
      <c r="E10" s="27">
        <v>32130</v>
      </c>
      <c r="F10" s="28">
        <v>40</v>
      </c>
      <c r="G10" s="29">
        <v>22</v>
      </c>
      <c r="H10" s="29">
        <f>F10*G10</f>
        <v>880</v>
      </c>
      <c r="J10" s="31">
        <v>5</v>
      </c>
      <c r="K10" s="32" t="s">
        <v>391</v>
      </c>
    </row>
    <row r="11" spans="1:11" outlineLevel="2">
      <c r="A11" s="26" t="s">
        <v>389</v>
      </c>
      <c r="B11" s="26" t="s">
        <v>390</v>
      </c>
      <c r="C11" s="26" t="s">
        <v>379</v>
      </c>
      <c r="D11" s="26" t="s">
        <v>375</v>
      </c>
      <c r="E11" s="27">
        <v>32275</v>
      </c>
      <c r="F11" s="28">
        <v>40</v>
      </c>
      <c r="G11" s="29">
        <v>7.22</v>
      </c>
      <c r="H11" s="29">
        <f>F11*G11</f>
        <v>288.8</v>
      </c>
    </row>
    <row r="12" spans="1:11" outlineLevel="1">
      <c r="A12" s="26"/>
      <c r="B12" s="26"/>
      <c r="C12" s="26">
        <f>SUBTOTAL(3,C4:C11)</f>
        <v>8</v>
      </c>
      <c r="D12" s="49" t="s">
        <v>583</v>
      </c>
      <c r="E12" s="27"/>
      <c r="F12" s="28"/>
      <c r="G12" s="29"/>
      <c r="H12" s="29"/>
    </row>
    <row r="13" spans="1:11" outlineLevel="2">
      <c r="A13" s="26" t="s">
        <v>381</v>
      </c>
      <c r="B13" s="26" t="s">
        <v>382</v>
      </c>
      <c r="C13" s="26" t="s">
        <v>383</v>
      </c>
      <c r="D13" s="26" t="s">
        <v>371</v>
      </c>
      <c r="E13" s="27">
        <v>31751</v>
      </c>
      <c r="F13" s="28">
        <v>15.5</v>
      </c>
      <c r="G13" s="29">
        <v>6.5</v>
      </c>
      <c r="H13" s="29">
        <f>F13*G13</f>
        <v>100.75</v>
      </c>
    </row>
    <row r="14" spans="1:11" outlineLevel="2">
      <c r="A14" s="26" t="s">
        <v>432</v>
      </c>
      <c r="B14" s="26" t="s">
        <v>433</v>
      </c>
      <c r="C14" s="26" t="s">
        <v>367</v>
      </c>
      <c r="D14" s="26" t="s">
        <v>371</v>
      </c>
      <c r="E14" s="27">
        <v>30484</v>
      </c>
      <c r="F14" s="28">
        <v>38</v>
      </c>
      <c r="G14" s="29">
        <v>15.5</v>
      </c>
      <c r="H14" s="29">
        <f>F14*G14</f>
        <v>589</v>
      </c>
    </row>
    <row r="15" spans="1:11" outlineLevel="2">
      <c r="A15" s="26" t="s">
        <v>454</v>
      </c>
      <c r="B15" s="26" t="s">
        <v>455</v>
      </c>
      <c r="C15" s="26" t="s">
        <v>367</v>
      </c>
      <c r="D15" s="26" t="s">
        <v>371</v>
      </c>
      <c r="E15" s="27">
        <v>31174</v>
      </c>
      <c r="F15" s="28">
        <v>40</v>
      </c>
      <c r="G15" s="29">
        <v>22</v>
      </c>
      <c r="H15" s="29">
        <f>F15*G15</f>
        <v>880</v>
      </c>
    </row>
    <row r="16" spans="1:11" outlineLevel="2">
      <c r="A16" s="26" t="s">
        <v>422</v>
      </c>
      <c r="B16" s="26" t="s">
        <v>423</v>
      </c>
      <c r="C16" s="26" t="s">
        <v>367</v>
      </c>
      <c r="D16" s="26" t="s">
        <v>371</v>
      </c>
      <c r="E16" s="27">
        <v>32905</v>
      </c>
      <c r="F16" s="28">
        <v>35.5</v>
      </c>
      <c r="G16" s="29">
        <v>13.3</v>
      </c>
      <c r="H16" s="29">
        <f>F16*G16</f>
        <v>472.15000000000003</v>
      </c>
    </row>
    <row r="17" spans="1:8" outlineLevel="2">
      <c r="A17" s="26" t="s">
        <v>369</v>
      </c>
      <c r="B17" s="26" t="s">
        <v>370</v>
      </c>
      <c r="C17" s="26" t="s">
        <v>367</v>
      </c>
      <c r="D17" s="26" t="s">
        <v>371</v>
      </c>
      <c r="E17" s="27">
        <v>33454</v>
      </c>
      <c r="F17" s="28">
        <v>32</v>
      </c>
      <c r="G17" s="29">
        <v>5.5</v>
      </c>
      <c r="H17" s="29">
        <f>F17*G17</f>
        <v>176</v>
      </c>
    </row>
    <row r="18" spans="1:8" outlineLevel="2">
      <c r="A18" s="26" t="s">
        <v>434</v>
      </c>
      <c r="B18" s="26" t="s">
        <v>435</v>
      </c>
      <c r="C18" s="26" t="s">
        <v>387</v>
      </c>
      <c r="D18" s="26" t="s">
        <v>371</v>
      </c>
      <c r="E18" s="27">
        <v>32827</v>
      </c>
      <c r="F18" s="28">
        <v>40</v>
      </c>
      <c r="G18" s="29">
        <v>15.5</v>
      </c>
      <c r="H18" s="29">
        <f>F18*G18</f>
        <v>620</v>
      </c>
    </row>
    <row r="19" spans="1:8" outlineLevel="2">
      <c r="A19" s="26" t="s">
        <v>394</v>
      </c>
      <c r="B19" s="26" t="s">
        <v>395</v>
      </c>
      <c r="C19" s="26" t="s">
        <v>379</v>
      </c>
      <c r="D19" s="26" t="s">
        <v>371</v>
      </c>
      <c r="E19" s="27">
        <v>30729</v>
      </c>
      <c r="F19" s="28">
        <v>25</v>
      </c>
      <c r="G19" s="29">
        <v>8.52</v>
      </c>
      <c r="H19" s="29">
        <f>F19*G19</f>
        <v>213</v>
      </c>
    </row>
    <row r="20" spans="1:8" outlineLevel="2">
      <c r="A20" s="26" t="s">
        <v>466</v>
      </c>
      <c r="B20" s="26" t="s">
        <v>467</v>
      </c>
      <c r="C20" s="26" t="s">
        <v>379</v>
      </c>
      <c r="D20" s="26" t="s">
        <v>371</v>
      </c>
      <c r="E20" s="27">
        <v>31494</v>
      </c>
      <c r="F20" s="28">
        <v>35</v>
      </c>
      <c r="G20" s="29">
        <v>24</v>
      </c>
      <c r="H20" s="29">
        <f>F20*G20</f>
        <v>840</v>
      </c>
    </row>
    <row r="21" spans="1:8" outlineLevel="2">
      <c r="A21" s="26" t="s">
        <v>392</v>
      </c>
      <c r="B21" s="26" t="s">
        <v>393</v>
      </c>
      <c r="C21" s="26" t="s">
        <v>379</v>
      </c>
      <c r="D21" s="26" t="s">
        <v>371</v>
      </c>
      <c r="E21" s="27">
        <v>31551</v>
      </c>
      <c r="F21" s="28">
        <v>40</v>
      </c>
      <c r="G21" s="29">
        <v>8.2200000000000006</v>
      </c>
      <c r="H21" s="29">
        <f>F21*G21</f>
        <v>328.8</v>
      </c>
    </row>
    <row r="22" spans="1:8" outlineLevel="2">
      <c r="A22" s="26" t="s">
        <v>396</v>
      </c>
      <c r="B22" s="26" t="s">
        <v>397</v>
      </c>
      <c r="C22" s="26" t="s">
        <v>379</v>
      </c>
      <c r="D22" s="26" t="s">
        <v>371</v>
      </c>
      <c r="E22" s="27">
        <v>32855</v>
      </c>
      <c r="F22" s="28">
        <v>25</v>
      </c>
      <c r="G22" s="29">
        <v>8.52</v>
      </c>
      <c r="H22" s="29">
        <f>F22*G22</f>
        <v>213</v>
      </c>
    </row>
    <row r="23" spans="1:8" outlineLevel="1">
      <c r="A23" s="26"/>
      <c r="B23" s="26"/>
      <c r="C23" s="26">
        <f>SUBTOTAL(3,C13:C22)</f>
        <v>10</v>
      </c>
      <c r="D23" s="49" t="s">
        <v>584</v>
      </c>
      <c r="E23" s="27"/>
      <c r="F23" s="28"/>
      <c r="G23" s="29"/>
      <c r="H23" s="29"/>
    </row>
    <row r="24" spans="1:8" outlineLevel="2">
      <c r="A24" s="26" t="s">
        <v>430</v>
      </c>
      <c r="B24" s="26" t="s">
        <v>431</v>
      </c>
      <c r="C24" s="26" t="s">
        <v>383</v>
      </c>
      <c r="D24" s="26" t="s">
        <v>368</v>
      </c>
      <c r="E24" s="27">
        <v>31951</v>
      </c>
      <c r="F24" s="28">
        <v>40</v>
      </c>
      <c r="G24" s="29">
        <v>15</v>
      </c>
      <c r="H24" s="29">
        <f>F24*G24</f>
        <v>600</v>
      </c>
    </row>
    <row r="25" spans="1:8" outlineLevel="2">
      <c r="A25" s="26" t="s">
        <v>365</v>
      </c>
      <c r="B25" s="26" t="s">
        <v>366</v>
      </c>
      <c r="C25" s="26" t="s">
        <v>367</v>
      </c>
      <c r="D25" s="26" t="s">
        <v>368</v>
      </c>
      <c r="E25" s="27">
        <v>32968</v>
      </c>
      <c r="F25" s="28">
        <v>32</v>
      </c>
      <c r="G25" s="29">
        <v>5.5</v>
      </c>
      <c r="H25" s="29">
        <f>F25*G25</f>
        <v>176</v>
      </c>
    </row>
    <row r="26" spans="1:8" outlineLevel="2">
      <c r="A26" s="26" t="s">
        <v>450</v>
      </c>
      <c r="B26" s="26" t="s">
        <v>451</v>
      </c>
      <c r="C26" s="26" t="s">
        <v>387</v>
      </c>
      <c r="D26" s="26" t="s">
        <v>368</v>
      </c>
      <c r="E26" s="27">
        <v>30421</v>
      </c>
      <c r="F26" s="28">
        <v>40</v>
      </c>
      <c r="G26" s="29">
        <v>21.5</v>
      </c>
      <c r="H26" s="29">
        <f>F26*G26</f>
        <v>860</v>
      </c>
    </row>
    <row r="27" spans="1:8" outlineLevel="2">
      <c r="A27" s="26" t="s">
        <v>385</v>
      </c>
      <c r="B27" s="26" t="s">
        <v>386</v>
      </c>
      <c r="C27" s="26" t="s">
        <v>387</v>
      </c>
      <c r="D27" s="26" t="s">
        <v>368</v>
      </c>
      <c r="E27" s="27">
        <v>32029</v>
      </c>
      <c r="F27" s="28">
        <v>29.5</v>
      </c>
      <c r="G27" s="29">
        <v>6.5</v>
      </c>
      <c r="H27" s="29">
        <f>F27*G27</f>
        <v>191.75</v>
      </c>
    </row>
    <row r="28" spans="1:8" outlineLevel="2">
      <c r="A28" s="26" t="s">
        <v>452</v>
      </c>
      <c r="B28" s="26" t="s">
        <v>453</v>
      </c>
      <c r="C28" s="26" t="s">
        <v>387</v>
      </c>
      <c r="D28" s="26" t="s">
        <v>368</v>
      </c>
      <c r="E28" s="27">
        <v>33237</v>
      </c>
      <c r="F28" s="28">
        <v>40</v>
      </c>
      <c r="G28" s="29">
        <v>21.5</v>
      </c>
      <c r="H28" s="29">
        <f>F28*G28</f>
        <v>860</v>
      </c>
    </row>
    <row r="29" spans="1:8" outlineLevel="2">
      <c r="A29" s="26" t="s">
        <v>416</v>
      </c>
      <c r="B29" s="26" t="s">
        <v>417</v>
      </c>
      <c r="C29" s="26" t="s">
        <v>379</v>
      </c>
      <c r="D29" s="26" t="s">
        <v>368</v>
      </c>
      <c r="E29" s="27">
        <v>30509</v>
      </c>
      <c r="F29" s="28">
        <v>40</v>
      </c>
      <c r="G29" s="29">
        <v>12.6</v>
      </c>
      <c r="H29" s="29">
        <f>F29*G29</f>
        <v>504</v>
      </c>
    </row>
    <row r="30" spans="1:8" outlineLevel="2">
      <c r="A30" s="26" t="s">
        <v>420</v>
      </c>
      <c r="B30" s="26" t="s">
        <v>421</v>
      </c>
      <c r="C30" s="26" t="s">
        <v>379</v>
      </c>
      <c r="D30" s="26" t="s">
        <v>368</v>
      </c>
      <c r="E30" s="27">
        <v>30577</v>
      </c>
      <c r="F30" s="28">
        <v>40</v>
      </c>
      <c r="G30" s="29">
        <v>12.6</v>
      </c>
      <c r="H30" s="29">
        <f>F30*G30</f>
        <v>504</v>
      </c>
    </row>
    <row r="31" spans="1:8" outlineLevel="2">
      <c r="A31" s="26" t="s">
        <v>426</v>
      </c>
      <c r="B31" s="26" t="s">
        <v>427</v>
      </c>
      <c r="C31" s="26" t="s">
        <v>379</v>
      </c>
      <c r="D31" s="26" t="s">
        <v>368</v>
      </c>
      <c r="E31" s="27">
        <v>30902</v>
      </c>
      <c r="F31" s="28">
        <v>35.5</v>
      </c>
      <c r="G31" s="29">
        <v>13.3</v>
      </c>
      <c r="H31" s="29">
        <f>F31*G31</f>
        <v>472.15000000000003</v>
      </c>
    </row>
    <row r="32" spans="1:8" outlineLevel="2">
      <c r="A32" s="26" t="s">
        <v>428</v>
      </c>
      <c r="B32" s="26" t="s">
        <v>429</v>
      </c>
      <c r="C32" s="26" t="s">
        <v>379</v>
      </c>
      <c r="D32" s="26" t="s">
        <v>368</v>
      </c>
      <c r="E32" s="27">
        <v>31696</v>
      </c>
      <c r="F32" s="28">
        <v>35.5</v>
      </c>
      <c r="G32" s="29">
        <v>13.3</v>
      </c>
      <c r="H32" s="29">
        <f>F32*G32</f>
        <v>472.15000000000003</v>
      </c>
    </row>
    <row r="33" spans="1:8" outlineLevel="2">
      <c r="A33" s="26" t="s">
        <v>436</v>
      </c>
      <c r="B33" s="26" t="s">
        <v>437</v>
      </c>
      <c r="C33" s="26" t="s">
        <v>379</v>
      </c>
      <c r="D33" s="26" t="s">
        <v>368</v>
      </c>
      <c r="E33" s="27">
        <v>32085</v>
      </c>
      <c r="F33" s="28">
        <v>38</v>
      </c>
      <c r="G33" s="29">
        <v>15.5</v>
      </c>
      <c r="H33" s="29">
        <f>F33*G33</f>
        <v>589</v>
      </c>
    </row>
    <row r="34" spans="1:8" outlineLevel="2">
      <c r="A34" s="26" t="s">
        <v>377</v>
      </c>
      <c r="B34" s="26" t="s">
        <v>378</v>
      </c>
      <c r="C34" s="26" t="s">
        <v>379</v>
      </c>
      <c r="D34" s="26" t="s">
        <v>368</v>
      </c>
      <c r="E34" s="27">
        <v>32507</v>
      </c>
      <c r="F34" s="28">
        <v>32</v>
      </c>
      <c r="G34" s="29">
        <v>5.5</v>
      </c>
      <c r="H34" s="29">
        <f>F34*G34</f>
        <v>176</v>
      </c>
    </row>
    <row r="35" spans="1:8" outlineLevel="2">
      <c r="A35" s="26" t="s">
        <v>458</v>
      </c>
      <c r="B35" s="26" t="s">
        <v>459</v>
      </c>
      <c r="C35" s="26" t="s">
        <v>379</v>
      </c>
      <c r="D35" s="26" t="s">
        <v>368</v>
      </c>
      <c r="E35" s="27">
        <v>32735</v>
      </c>
      <c r="F35" s="28">
        <v>40</v>
      </c>
      <c r="G35" s="29">
        <v>22</v>
      </c>
      <c r="H35" s="29">
        <f>F35*G35</f>
        <v>880</v>
      </c>
    </row>
    <row r="36" spans="1:8" outlineLevel="2">
      <c r="A36" s="26" t="s">
        <v>406</v>
      </c>
      <c r="B36" s="26" t="s">
        <v>407</v>
      </c>
      <c r="C36" s="26" t="s">
        <v>379</v>
      </c>
      <c r="D36" s="26" t="s">
        <v>368</v>
      </c>
      <c r="E36" s="27">
        <v>33274</v>
      </c>
      <c r="F36" s="28">
        <v>35</v>
      </c>
      <c r="G36" s="29">
        <v>12.1</v>
      </c>
      <c r="H36" s="29">
        <f>F36*G36</f>
        <v>423.5</v>
      </c>
    </row>
    <row r="37" spans="1:8" outlineLevel="1">
      <c r="A37" s="26"/>
      <c r="B37" s="26"/>
      <c r="C37" s="26">
        <f>SUBTOTAL(3,C24:C36)</f>
        <v>13</v>
      </c>
      <c r="D37" s="49" t="s">
        <v>585</v>
      </c>
      <c r="E37" s="27"/>
      <c r="F37" s="28"/>
      <c r="G37" s="29"/>
      <c r="H37" s="29"/>
    </row>
    <row r="38" spans="1:8" outlineLevel="2">
      <c r="A38" s="26" t="s">
        <v>446</v>
      </c>
      <c r="B38" s="26" t="s">
        <v>447</v>
      </c>
      <c r="C38" s="26" t="s">
        <v>383</v>
      </c>
      <c r="D38" s="26" t="s">
        <v>399</v>
      </c>
      <c r="E38" s="27">
        <v>30780</v>
      </c>
      <c r="F38" s="28">
        <v>40</v>
      </c>
      <c r="G38" s="29">
        <v>21.5</v>
      </c>
      <c r="H38" s="29">
        <f>F38*G38</f>
        <v>860</v>
      </c>
    </row>
    <row r="39" spans="1:8" outlineLevel="2">
      <c r="A39" s="26" t="s">
        <v>448</v>
      </c>
      <c r="B39" s="26" t="s">
        <v>449</v>
      </c>
      <c r="C39" s="26" t="s">
        <v>383</v>
      </c>
      <c r="D39" s="26" t="s">
        <v>399</v>
      </c>
      <c r="E39" s="27">
        <v>30917</v>
      </c>
      <c r="F39" s="28">
        <v>40</v>
      </c>
      <c r="G39" s="29">
        <v>21.5</v>
      </c>
      <c r="H39" s="29">
        <f>F39*G39</f>
        <v>860</v>
      </c>
    </row>
    <row r="40" spans="1:8" outlineLevel="2">
      <c r="A40" s="26" t="s">
        <v>402</v>
      </c>
      <c r="B40" s="26" t="s">
        <v>403</v>
      </c>
      <c r="C40" s="26" t="s">
        <v>383</v>
      </c>
      <c r="D40" s="26" t="s">
        <v>399</v>
      </c>
      <c r="E40" s="27">
        <v>31563</v>
      </c>
      <c r="F40" s="28">
        <v>40</v>
      </c>
      <c r="G40" s="29">
        <v>8.75</v>
      </c>
      <c r="H40" s="29">
        <f>F40*G40</f>
        <v>350</v>
      </c>
    </row>
    <row r="41" spans="1:8" outlineLevel="2">
      <c r="A41" s="26" t="s">
        <v>38</v>
      </c>
      <c r="B41" s="26" t="s">
        <v>398</v>
      </c>
      <c r="C41" s="26" t="s">
        <v>383</v>
      </c>
      <c r="D41" s="26" t="s">
        <v>399</v>
      </c>
      <c r="E41" s="27">
        <v>32301</v>
      </c>
      <c r="F41" s="28">
        <v>40</v>
      </c>
      <c r="G41" s="29">
        <v>8.75</v>
      </c>
      <c r="H41" s="29">
        <f>F41*G41</f>
        <v>350</v>
      </c>
    </row>
    <row r="42" spans="1:8" outlineLevel="2">
      <c r="A42" s="26" t="s">
        <v>404</v>
      </c>
      <c r="B42" s="26" t="s">
        <v>405</v>
      </c>
      <c r="C42" s="26" t="s">
        <v>367</v>
      </c>
      <c r="D42" s="26" t="s">
        <v>399</v>
      </c>
      <c r="E42" s="27">
        <v>32565</v>
      </c>
      <c r="F42" s="28">
        <v>35</v>
      </c>
      <c r="G42" s="29">
        <v>12.1</v>
      </c>
      <c r="H42" s="29">
        <f>F42*G42</f>
        <v>423.5</v>
      </c>
    </row>
    <row r="43" spans="1:8" outlineLevel="2">
      <c r="A43" s="26" t="s">
        <v>406</v>
      </c>
      <c r="B43" s="26" t="s">
        <v>438</v>
      </c>
      <c r="C43" s="26" t="s">
        <v>367</v>
      </c>
      <c r="D43" s="26" t="s">
        <v>399</v>
      </c>
      <c r="E43" s="27">
        <v>33080</v>
      </c>
      <c r="F43" s="28">
        <v>42</v>
      </c>
      <c r="G43" s="29">
        <v>16.75</v>
      </c>
      <c r="H43" s="29">
        <f>F43*G43</f>
        <v>703.5</v>
      </c>
    </row>
    <row r="44" spans="1:8" outlineLevel="2">
      <c r="A44" s="26" t="s">
        <v>439</v>
      </c>
      <c r="B44" s="26" t="s">
        <v>440</v>
      </c>
      <c r="C44" s="26" t="s">
        <v>387</v>
      </c>
      <c r="D44" s="26" t="s">
        <v>399</v>
      </c>
      <c r="E44" s="27">
        <v>29653</v>
      </c>
      <c r="F44" s="28">
        <v>40</v>
      </c>
      <c r="G44" s="29">
        <v>19.5</v>
      </c>
      <c r="H44" s="29">
        <f>F44*G44</f>
        <v>780</v>
      </c>
    </row>
    <row r="45" spans="1:8" outlineLevel="2">
      <c r="A45" s="26" t="s">
        <v>410</v>
      </c>
      <c r="B45" s="26" t="s">
        <v>411</v>
      </c>
      <c r="C45" s="26" t="s">
        <v>387</v>
      </c>
      <c r="D45" s="26" t="s">
        <v>399</v>
      </c>
      <c r="E45" s="27">
        <v>31072</v>
      </c>
      <c r="F45" s="28">
        <v>35.5</v>
      </c>
      <c r="G45" s="29">
        <v>12.5</v>
      </c>
      <c r="H45" s="29">
        <f>F45*G45</f>
        <v>443.75</v>
      </c>
    </row>
    <row r="46" spans="1:8" outlineLevel="2">
      <c r="A46" s="26" t="s">
        <v>441</v>
      </c>
      <c r="B46" s="26" t="s">
        <v>442</v>
      </c>
      <c r="C46" s="26" t="s">
        <v>387</v>
      </c>
      <c r="D46" s="26" t="s">
        <v>399</v>
      </c>
      <c r="E46" s="27">
        <v>31359</v>
      </c>
      <c r="F46" s="28">
        <v>40</v>
      </c>
      <c r="G46" s="29">
        <v>19.5</v>
      </c>
      <c r="H46" s="29">
        <f>F46*G46</f>
        <v>780</v>
      </c>
    </row>
    <row r="47" spans="1:8" outlineLevel="2">
      <c r="A47" s="26" t="s">
        <v>412</v>
      </c>
      <c r="B47" s="26" t="s">
        <v>413</v>
      </c>
      <c r="C47" s="26" t="s">
        <v>387</v>
      </c>
      <c r="D47" s="26" t="s">
        <v>399</v>
      </c>
      <c r="E47" s="27">
        <v>31614</v>
      </c>
      <c r="F47" s="28">
        <v>35.5</v>
      </c>
      <c r="G47" s="29">
        <v>12.5</v>
      </c>
      <c r="H47" s="29">
        <f>F47*G47</f>
        <v>443.75</v>
      </c>
    </row>
    <row r="48" spans="1:8" outlineLevel="2">
      <c r="A48" s="26" t="s">
        <v>408</v>
      </c>
      <c r="B48" s="26" t="s">
        <v>409</v>
      </c>
      <c r="C48" s="26" t="s">
        <v>387</v>
      </c>
      <c r="D48" s="26" t="s">
        <v>399</v>
      </c>
      <c r="E48" s="27">
        <v>31770</v>
      </c>
      <c r="F48" s="28">
        <v>35.5</v>
      </c>
      <c r="G48" s="29">
        <v>12.5</v>
      </c>
      <c r="H48" s="29">
        <f>F48*G48</f>
        <v>443.75</v>
      </c>
    </row>
    <row r="49" spans="1:8" outlineLevel="2">
      <c r="A49" s="26" t="s">
        <v>414</v>
      </c>
      <c r="B49" s="26" t="s">
        <v>415</v>
      </c>
      <c r="C49" s="26" t="s">
        <v>387</v>
      </c>
      <c r="D49" s="26" t="s">
        <v>399</v>
      </c>
      <c r="E49" s="27">
        <v>32106</v>
      </c>
      <c r="F49" s="28">
        <v>35.5</v>
      </c>
      <c r="G49" s="29">
        <v>12.5</v>
      </c>
      <c r="H49" s="29">
        <f>F49*G49</f>
        <v>443.75</v>
      </c>
    </row>
    <row r="50" spans="1:8" outlineLevel="2">
      <c r="A50" s="26" t="s">
        <v>424</v>
      </c>
      <c r="B50" s="26" t="s">
        <v>425</v>
      </c>
      <c r="C50" s="26" t="s">
        <v>379</v>
      </c>
      <c r="D50" s="26" t="s">
        <v>399</v>
      </c>
      <c r="E50" s="27">
        <v>31233</v>
      </c>
      <c r="F50" s="28">
        <v>35.5</v>
      </c>
      <c r="G50" s="29">
        <v>13.3</v>
      </c>
      <c r="H50" s="29">
        <f>F50*G50</f>
        <v>472.15000000000003</v>
      </c>
    </row>
    <row r="51" spans="1:8" outlineLevel="2">
      <c r="A51" s="26" t="s">
        <v>418</v>
      </c>
      <c r="B51" s="26" t="s">
        <v>419</v>
      </c>
      <c r="C51" s="26" t="s">
        <v>379</v>
      </c>
      <c r="D51" s="26" t="s">
        <v>399</v>
      </c>
      <c r="E51" s="27">
        <v>31938</v>
      </c>
      <c r="F51" s="28">
        <v>40</v>
      </c>
      <c r="G51" s="29">
        <v>12.6</v>
      </c>
      <c r="H51" s="29">
        <f>F51*G51</f>
        <v>504</v>
      </c>
    </row>
    <row r="52" spans="1:8" outlineLevel="2">
      <c r="A52" s="26" t="s">
        <v>464</v>
      </c>
      <c r="B52" s="26" t="s">
        <v>465</v>
      </c>
      <c r="C52" s="26" t="s">
        <v>379</v>
      </c>
      <c r="D52" s="26" t="s">
        <v>399</v>
      </c>
      <c r="E52" s="27">
        <v>33097</v>
      </c>
      <c r="F52" s="28">
        <v>35</v>
      </c>
      <c r="G52" s="29">
        <v>24</v>
      </c>
      <c r="H52" s="29">
        <f>F52*G52</f>
        <v>840</v>
      </c>
    </row>
    <row r="53" spans="1:8" outlineLevel="1">
      <c r="A53" s="45"/>
      <c r="B53" s="45"/>
      <c r="C53" s="45">
        <f>SUBTOTAL(3,C38:C52)</f>
        <v>15</v>
      </c>
      <c r="D53" s="50" t="s">
        <v>586</v>
      </c>
      <c r="E53" s="46"/>
      <c r="F53" s="47"/>
      <c r="G53" s="48"/>
      <c r="H53" s="48"/>
    </row>
    <row r="54" spans="1:8">
      <c r="A54" s="45"/>
      <c r="B54" s="45"/>
      <c r="C54" s="45">
        <f>SUBTOTAL(3,C4:C52)</f>
        <v>46</v>
      </c>
      <c r="D54" s="50" t="s">
        <v>573</v>
      </c>
      <c r="E54" s="46"/>
      <c r="F54" s="47"/>
      <c r="G54" s="48"/>
      <c r="H54" s="48"/>
    </row>
  </sheetData>
  <sortState ref="A4:H49">
    <sortCondition ref="D3"/>
  </sortState>
  <mergeCells count="1">
    <mergeCell ref="J5:K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topLeftCell="A3" workbookViewId="0">
      <selection activeCell="J17" sqref="J17"/>
    </sheetView>
  </sheetViews>
  <sheetFormatPr defaultRowHeight="14.25" outlineLevelRow="3"/>
  <cols>
    <col min="1" max="1" width="3.28515625" style="24" bestFit="1" customWidth="1"/>
    <col min="2" max="3" width="9.140625" style="24"/>
    <col min="4" max="4" width="30.7109375" style="24" bestFit="1" customWidth="1"/>
    <col min="5" max="5" width="22.85546875" style="24" bestFit="1" customWidth="1"/>
    <col min="6" max="6" width="21.85546875" style="24" bestFit="1" customWidth="1"/>
    <col min="7" max="7" width="13.42578125" style="24" bestFit="1" customWidth="1"/>
    <col min="8" max="9" width="9.140625" style="24"/>
    <col min="10" max="10" width="62.42578125" style="24" customWidth="1"/>
    <col min="11" max="11" width="9.140625" style="24"/>
    <col min="12" max="12" width="25.28515625" style="24" customWidth="1"/>
    <col min="13" max="16384" width="9.140625" style="24"/>
  </cols>
  <sheetData>
    <row r="1" spans="1:13" s="33" customFormat="1" ht="65.25" customHeight="1">
      <c r="H1" s="40" t="s">
        <v>468</v>
      </c>
      <c r="I1" s="40"/>
      <c r="J1" s="40"/>
    </row>
    <row r="3" spans="1:13">
      <c r="A3" s="34" t="s">
        <v>469</v>
      </c>
      <c r="B3" s="34" t="s">
        <v>470</v>
      </c>
      <c r="C3" s="34" t="s">
        <v>471</v>
      </c>
      <c r="D3" s="34" t="s">
        <v>472</v>
      </c>
      <c r="E3" s="34" t="s">
        <v>473</v>
      </c>
      <c r="F3" s="34" t="s">
        <v>474</v>
      </c>
      <c r="G3" s="34" t="s">
        <v>475</v>
      </c>
    </row>
    <row r="4" spans="1:13" hidden="1" outlineLevel="3">
      <c r="A4" s="35">
        <v>20</v>
      </c>
      <c r="B4" s="36" t="s">
        <v>518</v>
      </c>
      <c r="C4" s="36" t="s">
        <v>509</v>
      </c>
      <c r="D4" s="37">
        <v>31267</v>
      </c>
      <c r="E4" s="38">
        <v>3707</v>
      </c>
      <c r="F4" s="36" t="s">
        <v>519</v>
      </c>
      <c r="G4" s="36" t="s">
        <v>520</v>
      </c>
      <c r="L4" s="24" t="s">
        <v>563</v>
      </c>
      <c r="M4" s="24">
        <v>42</v>
      </c>
    </row>
    <row r="5" spans="1:13" hidden="1" outlineLevel="3">
      <c r="A5" s="35">
        <v>21</v>
      </c>
      <c r="B5" s="36" t="s">
        <v>518</v>
      </c>
      <c r="C5" s="36" t="s">
        <v>482</v>
      </c>
      <c r="D5" s="37">
        <v>31167</v>
      </c>
      <c r="E5" s="38">
        <v>5877</v>
      </c>
      <c r="F5" s="36" t="s">
        <v>519</v>
      </c>
      <c r="G5" s="36" t="s">
        <v>513</v>
      </c>
      <c r="L5" s="24" t="s">
        <v>564</v>
      </c>
      <c r="M5" s="24">
        <v>7</v>
      </c>
    </row>
    <row r="6" spans="1:13" hidden="1" outlineLevel="3">
      <c r="A6" s="35">
        <v>37</v>
      </c>
      <c r="B6" s="36" t="s">
        <v>542</v>
      </c>
      <c r="C6" s="36" t="s">
        <v>211</v>
      </c>
      <c r="D6" s="37">
        <v>27817</v>
      </c>
      <c r="E6" s="38">
        <v>3918</v>
      </c>
      <c r="F6" s="36" t="s">
        <v>519</v>
      </c>
      <c r="G6" s="36" t="s">
        <v>543</v>
      </c>
      <c r="L6" s="24" t="s">
        <v>565</v>
      </c>
      <c r="M6" s="24">
        <v>7</v>
      </c>
    </row>
    <row r="7" spans="1:13" hidden="1" outlineLevel="3">
      <c r="A7" s="35">
        <v>41</v>
      </c>
      <c r="B7" s="36" t="s">
        <v>549</v>
      </c>
      <c r="C7" s="36" t="s">
        <v>501</v>
      </c>
      <c r="D7" s="37">
        <v>27546</v>
      </c>
      <c r="E7" s="38">
        <v>3169</v>
      </c>
      <c r="F7" s="36" t="s">
        <v>519</v>
      </c>
      <c r="G7" s="36" t="s">
        <v>484</v>
      </c>
      <c r="L7" s="24" t="s">
        <v>566</v>
      </c>
      <c r="M7" s="24">
        <v>8</v>
      </c>
    </row>
    <row r="8" spans="1:13" outlineLevel="2" collapsed="1">
      <c r="A8" s="35"/>
      <c r="B8" s="36"/>
      <c r="C8" s="36"/>
      <c r="D8" s="37"/>
      <c r="E8" s="57" t="s">
        <v>604</v>
      </c>
      <c r="F8" s="36">
        <f>SUBTOTAL(3,F4:F7)</f>
        <v>4</v>
      </c>
      <c r="G8" s="36"/>
    </row>
    <row r="9" spans="1:13" outlineLevel="1">
      <c r="A9" s="35"/>
      <c r="B9" s="36"/>
      <c r="C9" s="36"/>
      <c r="D9" s="37"/>
      <c r="E9" s="38">
        <f>SUBTOTAL(9,E4:E7)</f>
        <v>16671</v>
      </c>
      <c r="F9" s="51" t="s">
        <v>587</v>
      </c>
      <c r="G9" s="36"/>
    </row>
    <row r="10" spans="1:13" ht="15" hidden="1" outlineLevel="3">
      <c r="A10" s="35">
        <v>15</v>
      </c>
      <c r="B10" s="36" t="s">
        <v>508</v>
      </c>
      <c r="C10" s="36" t="s">
        <v>509</v>
      </c>
      <c r="D10" s="37">
        <v>32119</v>
      </c>
      <c r="E10" s="38">
        <v>3505</v>
      </c>
      <c r="F10" s="36" t="s">
        <v>510</v>
      </c>
      <c r="G10" s="36" t="s">
        <v>511</v>
      </c>
      <c r="J10"/>
      <c r="L10" s="24" t="s">
        <v>567</v>
      </c>
      <c r="M10" s="24">
        <v>3</v>
      </c>
    </row>
    <row r="11" spans="1:13" ht="15" outlineLevel="2" collapsed="1">
      <c r="A11" s="35"/>
      <c r="B11" s="36"/>
      <c r="C11" s="36"/>
      <c r="D11" s="37"/>
      <c r="E11" s="58" t="s">
        <v>605</v>
      </c>
      <c r="F11" s="36">
        <f>SUBTOTAL(3,F10:F10)</f>
        <v>1</v>
      </c>
      <c r="G11" s="36"/>
      <c r="J11"/>
    </row>
    <row r="12" spans="1:13" ht="15" outlineLevel="1">
      <c r="A12" s="35"/>
      <c r="B12" s="36"/>
      <c r="C12" s="36"/>
      <c r="D12" s="37"/>
      <c r="E12" s="38">
        <f>SUBTOTAL(9,E10:E10)</f>
        <v>3505</v>
      </c>
      <c r="F12" s="51" t="s">
        <v>588</v>
      </c>
      <c r="G12" s="36"/>
      <c r="J12"/>
    </row>
    <row r="13" spans="1:13" hidden="1" outlineLevel="3">
      <c r="A13" s="35">
        <v>31</v>
      </c>
      <c r="B13" s="36" t="s">
        <v>505</v>
      </c>
      <c r="C13" s="36" t="s">
        <v>517</v>
      </c>
      <c r="D13" s="37">
        <v>28642</v>
      </c>
      <c r="E13" s="38">
        <v>7240</v>
      </c>
      <c r="F13" s="36" t="s">
        <v>534</v>
      </c>
      <c r="G13" s="36" t="s">
        <v>535</v>
      </c>
      <c r="L13" s="24" t="s">
        <v>568</v>
      </c>
      <c r="M13" s="24">
        <v>7</v>
      </c>
    </row>
    <row r="14" spans="1:13" outlineLevel="2" collapsed="1">
      <c r="A14" s="35"/>
      <c r="B14" s="36"/>
      <c r="C14" s="36"/>
      <c r="D14" s="37"/>
      <c r="E14" s="58" t="s">
        <v>606</v>
      </c>
      <c r="F14" s="36">
        <f>SUBTOTAL(3,F13:F13)</f>
        <v>1</v>
      </c>
      <c r="G14" s="36"/>
    </row>
    <row r="15" spans="1:13" outlineLevel="1">
      <c r="A15" s="35"/>
      <c r="B15" s="36"/>
      <c r="C15" s="36"/>
      <c r="D15" s="37"/>
      <c r="E15" s="38">
        <f>SUBTOTAL(9,E13:E13)</f>
        <v>7240</v>
      </c>
      <c r="F15" s="51" t="s">
        <v>589</v>
      </c>
      <c r="G15" s="36"/>
    </row>
    <row r="16" spans="1:13" hidden="1" outlineLevel="3">
      <c r="A16" s="35">
        <v>1</v>
      </c>
      <c r="B16" s="36" t="s">
        <v>476</v>
      </c>
      <c r="C16" s="36" t="s">
        <v>354</v>
      </c>
      <c r="D16" s="37">
        <v>35300</v>
      </c>
      <c r="E16" s="38">
        <v>7432</v>
      </c>
      <c r="F16" s="36" t="s">
        <v>477</v>
      </c>
      <c r="G16" s="36" t="s">
        <v>478</v>
      </c>
      <c r="L16" s="24" t="s">
        <v>569</v>
      </c>
      <c r="M16" s="24">
        <v>2</v>
      </c>
    </row>
    <row r="17" spans="1:13" hidden="1" outlineLevel="3">
      <c r="A17" s="35">
        <v>22</v>
      </c>
      <c r="B17" s="36" t="s">
        <v>521</v>
      </c>
      <c r="C17" s="36" t="s">
        <v>135</v>
      </c>
      <c r="D17" s="37">
        <v>31122</v>
      </c>
      <c r="E17" s="38">
        <v>6355</v>
      </c>
      <c r="F17" s="36" t="s">
        <v>477</v>
      </c>
      <c r="G17" s="36" t="s">
        <v>478</v>
      </c>
      <c r="L17" s="24" t="s">
        <v>570</v>
      </c>
      <c r="M17" s="24">
        <v>76</v>
      </c>
    </row>
    <row r="18" spans="1:13" hidden="1" outlineLevel="3">
      <c r="A18" s="35">
        <v>45</v>
      </c>
      <c r="B18" s="36" t="s">
        <v>335</v>
      </c>
      <c r="C18" s="36" t="s">
        <v>501</v>
      </c>
      <c r="D18" s="37">
        <v>27315</v>
      </c>
      <c r="E18" s="38">
        <v>1711</v>
      </c>
      <c r="F18" s="36" t="s">
        <v>477</v>
      </c>
      <c r="G18" s="36" t="s">
        <v>554</v>
      </c>
    </row>
    <row r="19" spans="1:13" hidden="1" outlineLevel="3">
      <c r="A19" s="35">
        <v>48</v>
      </c>
      <c r="B19" s="36" t="s">
        <v>560</v>
      </c>
      <c r="C19" s="36" t="s">
        <v>561</v>
      </c>
      <c r="D19" s="37">
        <v>25594</v>
      </c>
      <c r="E19" s="38">
        <v>4577</v>
      </c>
      <c r="F19" s="36" t="s">
        <v>477</v>
      </c>
      <c r="G19" s="36" t="s">
        <v>484</v>
      </c>
    </row>
    <row r="20" spans="1:13" hidden="1" outlineLevel="3">
      <c r="A20" s="35">
        <v>51</v>
      </c>
      <c r="B20" s="36" t="s">
        <v>562</v>
      </c>
      <c r="C20" s="36" t="s">
        <v>211</v>
      </c>
      <c r="D20" s="37">
        <v>24536</v>
      </c>
      <c r="E20" s="38">
        <v>4243</v>
      </c>
      <c r="F20" s="36" t="s">
        <v>477</v>
      </c>
      <c r="G20" s="36" t="s">
        <v>511</v>
      </c>
    </row>
    <row r="21" spans="1:13" outlineLevel="2" collapsed="1">
      <c r="A21" s="35"/>
      <c r="B21" s="36"/>
      <c r="C21" s="36"/>
      <c r="D21" s="37"/>
      <c r="E21" s="58" t="s">
        <v>607</v>
      </c>
      <c r="F21" s="36">
        <f>SUBTOTAL(3,F16:F20)</f>
        <v>5</v>
      </c>
      <c r="G21" s="36"/>
    </row>
    <row r="22" spans="1:13" outlineLevel="1">
      <c r="A22" s="35"/>
      <c r="B22" s="36"/>
      <c r="C22" s="36"/>
      <c r="D22" s="37"/>
      <c r="E22" s="38">
        <f>SUBTOTAL(9,E16:E20)</f>
        <v>24318</v>
      </c>
      <c r="F22" s="51" t="s">
        <v>590</v>
      </c>
      <c r="G22" s="36"/>
    </row>
    <row r="23" spans="1:13" hidden="1" outlineLevel="3">
      <c r="A23" s="35">
        <v>47</v>
      </c>
      <c r="B23" s="36" t="s">
        <v>557</v>
      </c>
      <c r="C23" s="36" t="s">
        <v>558</v>
      </c>
      <c r="D23" s="37">
        <v>25595</v>
      </c>
      <c r="E23" s="38">
        <v>2486</v>
      </c>
      <c r="F23" s="36" t="s">
        <v>559</v>
      </c>
      <c r="G23" s="36" t="s">
        <v>513</v>
      </c>
    </row>
    <row r="24" spans="1:13" outlineLevel="2" collapsed="1">
      <c r="A24" s="35"/>
      <c r="B24" s="36"/>
      <c r="C24" s="36"/>
      <c r="D24" s="37"/>
      <c r="E24" s="58" t="s">
        <v>608</v>
      </c>
      <c r="F24" s="36">
        <f>SUBTOTAL(3,F23:F23)</f>
        <v>1</v>
      </c>
      <c r="G24" s="36"/>
    </row>
    <row r="25" spans="1:13" outlineLevel="1">
      <c r="A25" s="35"/>
      <c r="B25" s="36"/>
      <c r="C25" s="36"/>
      <c r="D25" s="37"/>
      <c r="E25" s="38">
        <f>SUBTOTAL(9,E23:E23)</f>
        <v>2486</v>
      </c>
      <c r="F25" s="51" t="s">
        <v>591</v>
      </c>
      <c r="G25" s="36"/>
    </row>
    <row r="26" spans="1:13" hidden="1" outlineLevel="3">
      <c r="A26" s="35">
        <v>27</v>
      </c>
      <c r="B26" s="36" t="s">
        <v>527</v>
      </c>
      <c r="C26" s="36" t="s">
        <v>135</v>
      </c>
      <c r="D26" s="37">
        <v>30986</v>
      </c>
      <c r="E26" s="38">
        <v>6425</v>
      </c>
      <c r="F26" s="36" t="s">
        <v>528</v>
      </c>
      <c r="G26" s="36" t="s">
        <v>529</v>
      </c>
    </row>
    <row r="27" spans="1:13" outlineLevel="2" collapsed="1">
      <c r="A27" s="35"/>
      <c r="B27" s="36"/>
      <c r="C27" s="36"/>
      <c r="D27" s="37"/>
      <c r="E27" s="58" t="s">
        <v>609</v>
      </c>
      <c r="F27" s="36">
        <f>SUBTOTAL(3,F26:F26)</f>
        <v>1</v>
      </c>
      <c r="G27" s="36"/>
    </row>
    <row r="28" spans="1:13" outlineLevel="1">
      <c r="A28" s="35"/>
      <c r="B28" s="36"/>
      <c r="C28" s="36"/>
      <c r="D28" s="37"/>
      <c r="E28" s="38">
        <f>SUBTOTAL(9,E26:E26)</f>
        <v>6425</v>
      </c>
      <c r="F28" s="51" t="s">
        <v>592</v>
      </c>
      <c r="G28" s="36"/>
    </row>
    <row r="29" spans="1:13" hidden="1" outlineLevel="3">
      <c r="A29" s="35">
        <v>39</v>
      </c>
      <c r="B29" s="36" t="s">
        <v>546</v>
      </c>
      <c r="C29" s="36" t="s">
        <v>100</v>
      </c>
      <c r="D29" s="37">
        <v>27608</v>
      </c>
      <c r="E29" s="38">
        <v>6831</v>
      </c>
      <c r="F29" s="36" t="s">
        <v>547</v>
      </c>
      <c r="G29" s="36" t="s">
        <v>484</v>
      </c>
    </row>
    <row r="30" spans="1:13" outlineLevel="2" collapsed="1">
      <c r="A30" s="35"/>
      <c r="B30" s="36"/>
      <c r="C30" s="36"/>
      <c r="D30" s="37"/>
      <c r="E30" s="58" t="s">
        <v>610</v>
      </c>
      <c r="F30" s="36">
        <f>SUBTOTAL(3,F29:F29)</f>
        <v>1</v>
      </c>
      <c r="G30" s="36"/>
    </row>
    <row r="31" spans="1:13" outlineLevel="1">
      <c r="A31" s="35"/>
      <c r="B31" s="36"/>
      <c r="C31" s="36"/>
      <c r="D31" s="37"/>
      <c r="E31" s="38">
        <f>SUBTOTAL(9,E29:E29)</f>
        <v>6831</v>
      </c>
      <c r="F31" s="51" t="s">
        <v>593</v>
      </c>
      <c r="G31" s="36"/>
    </row>
    <row r="32" spans="1:13" hidden="1" outlineLevel="3">
      <c r="A32" s="35">
        <v>2</v>
      </c>
      <c r="B32" s="36" t="s">
        <v>479</v>
      </c>
      <c r="C32" s="36" t="s">
        <v>90</v>
      </c>
      <c r="D32" s="37">
        <v>35300</v>
      </c>
      <c r="E32" s="38">
        <v>3609</v>
      </c>
      <c r="F32" s="36" t="s">
        <v>480</v>
      </c>
      <c r="G32" s="36" t="s">
        <v>481</v>
      </c>
    </row>
    <row r="33" spans="1:7" hidden="1" outlineLevel="3">
      <c r="A33" s="35">
        <v>5</v>
      </c>
      <c r="B33" s="36" t="s">
        <v>476</v>
      </c>
      <c r="C33" s="36" t="s">
        <v>487</v>
      </c>
      <c r="D33" s="37">
        <v>34872</v>
      </c>
      <c r="E33" s="38">
        <v>7465</v>
      </c>
      <c r="F33" s="36" t="s">
        <v>480</v>
      </c>
      <c r="G33" s="36" t="s">
        <v>488</v>
      </c>
    </row>
    <row r="34" spans="1:7" hidden="1" outlineLevel="3">
      <c r="A34" s="35">
        <v>6</v>
      </c>
      <c r="B34" s="36" t="s">
        <v>489</v>
      </c>
      <c r="C34" s="36" t="s">
        <v>211</v>
      </c>
      <c r="D34" s="37">
        <v>34870</v>
      </c>
      <c r="E34" s="38">
        <v>4157</v>
      </c>
      <c r="F34" s="36" t="s">
        <v>480</v>
      </c>
      <c r="G34" s="36" t="s">
        <v>490</v>
      </c>
    </row>
    <row r="35" spans="1:7" hidden="1" outlineLevel="3">
      <c r="A35" s="35">
        <v>17</v>
      </c>
      <c r="B35" s="36" t="s">
        <v>514</v>
      </c>
      <c r="C35" s="36" t="s">
        <v>117</v>
      </c>
      <c r="D35" s="37">
        <v>31319</v>
      </c>
      <c r="E35" s="38">
        <v>5093</v>
      </c>
      <c r="F35" s="36" t="s">
        <v>480</v>
      </c>
      <c r="G35" s="36" t="s">
        <v>478</v>
      </c>
    </row>
    <row r="36" spans="1:7" hidden="1" outlineLevel="3">
      <c r="A36" s="35">
        <v>40</v>
      </c>
      <c r="B36" s="36" t="s">
        <v>548</v>
      </c>
      <c r="C36" s="36" t="s">
        <v>487</v>
      </c>
      <c r="D36" s="37">
        <v>27608</v>
      </c>
      <c r="E36" s="38">
        <v>7721</v>
      </c>
      <c r="F36" s="36" t="s">
        <v>480</v>
      </c>
      <c r="G36" s="36" t="s">
        <v>507</v>
      </c>
    </row>
    <row r="37" spans="1:7" hidden="1" outlineLevel="3">
      <c r="A37" s="35">
        <v>43</v>
      </c>
      <c r="B37" s="36" t="s">
        <v>551</v>
      </c>
      <c r="C37" s="36" t="s">
        <v>352</v>
      </c>
      <c r="D37" s="37">
        <v>27521</v>
      </c>
      <c r="E37" s="38">
        <v>5244</v>
      </c>
      <c r="F37" s="36" t="s">
        <v>480</v>
      </c>
      <c r="G37" s="36" t="s">
        <v>488</v>
      </c>
    </row>
    <row r="38" spans="1:7" outlineLevel="2" collapsed="1">
      <c r="A38" s="35"/>
      <c r="B38" s="36"/>
      <c r="C38" s="36"/>
      <c r="D38" s="37"/>
      <c r="E38" s="58" t="s">
        <v>611</v>
      </c>
      <c r="F38" s="36">
        <f>SUBTOTAL(3,F32:F37)</f>
        <v>6</v>
      </c>
      <c r="G38" s="36"/>
    </row>
    <row r="39" spans="1:7" outlineLevel="1">
      <c r="A39" s="35"/>
      <c r="B39" s="36"/>
      <c r="C39" s="36"/>
      <c r="D39" s="37"/>
      <c r="E39" s="38">
        <f>SUBTOTAL(9,E32:E37)</f>
        <v>33289</v>
      </c>
      <c r="F39" s="51" t="s">
        <v>594</v>
      </c>
      <c r="G39" s="36"/>
    </row>
    <row r="40" spans="1:7" hidden="1" outlineLevel="3">
      <c r="A40" s="35">
        <v>9</v>
      </c>
      <c r="B40" s="36" t="s">
        <v>493</v>
      </c>
      <c r="C40" s="36" t="s">
        <v>482</v>
      </c>
      <c r="D40" s="37">
        <v>34141</v>
      </c>
      <c r="E40" s="38">
        <v>7683</v>
      </c>
      <c r="F40" s="36" t="s">
        <v>496</v>
      </c>
      <c r="G40" s="36" t="s">
        <v>495</v>
      </c>
    </row>
    <row r="41" spans="1:7" hidden="1" outlineLevel="3">
      <c r="A41" s="35">
        <v>11</v>
      </c>
      <c r="B41" s="36" t="s">
        <v>500</v>
      </c>
      <c r="C41" s="36" t="s">
        <v>501</v>
      </c>
      <c r="D41" s="37">
        <v>33841</v>
      </c>
      <c r="E41" s="38">
        <v>7598</v>
      </c>
      <c r="F41" s="36" t="s">
        <v>496</v>
      </c>
      <c r="G41" s="36" t="s">
        <v>478</v>
      </c>
    </row>
    <row r="42" spans="1:7" hidden="1" outlineLevel="3">
      <c r="A42" s="35">
        <v>24</v>
      </c>
      <c r="B42" s="36" t="s">
        <v>522</v>
      </c>
      <c r="C42" s="36" t="s">
        <v>211</v>
      </c>
      <c r="D42" s="37">
        <v>30996</v>
      </c>
      <c r="E42" s="38">
        <v>5829</v>
      </c>
      <c r="F42" s="36" t="s">
        <v>496</v>
      </c>
      <c r="G42" s="36" t="s">
        <v>490</v>
      </c>
    </row>
    <row r="43" spans="1:7" outlineLevel="2" collapsed="1">
      <c r="A43" s="35"/>
      <c r="B43" s="36"/>
      <c r="C43" s="36"/>
      <c r="D43" s="37"/>
      <c r="E43" s="58" t="s">
        <v>612</v>
      </c>
      <c r="F43" s="36">
        <f>SUBTOTAL(3,F40:F42)</f>
        <v>3</v>
      </c>
      <c r="G43" s="36"/>
    </row>
    <row r="44" spans="1:7" outlineLevel="1">
      <c r="A44" s="35"/>
      <c r="B44" s="36"/>
      <c r="C44" s="36"/>
      <c r="D44" s="37"/>
      <c r="E44" s="38">
        <f>SUBTOTAL(9,E40:E42)</f>
        <v>21110</v>
      </c>
      <c r="F44" s="51" t="s">
        <v>595</v>
      </c>
      <c r="G44" s="36"/>
    </row>
    <row r="45" spans="1:7" hidden="1" outlineLevel="3">
      <c r="A45" s="35">
        <v>3</v>
      </c>
      <c r="B45" s="36" t="s">
        <v>479</v>
      </c>
      <c r="C45" s="36" t="s">
        <v>482</v>
      </c>
      <c r="D45" s="37">
        <v>35068</v>
      </c>
      <c r="E45" s="38">
        <v>4270</v>
      </c>
      <c r="F45" s="36" t="s">
        <v>483</v>
      </c>
      <c r="G45" s="36" t="s">
        <v>484</v>
      </c>
    </row>
    <row r="46" spans="1:7" hidden="1" outlineLevel="3">
      <c r="A46" s="35">
        <v>4</v>
      </c>
      <c r="B46" s="36" t="s">
        <v>485</v>
      </c>
      <c r="C46" s="36" t="s">
        <v>354</v>
      </c>
      <c r="D46" s="37">
        <v>35065</v>
      </c>
      <c r="E46" s="38">
        <v>4658</v>
      </c>
      <c r="F46" s="36" t="s">
        <v>483</v>
      </c>
      <c r="G46" s="36" t="s">
        <v>486</v>
      </c>
    </row>
    <row r="47" spans="1:7" hidden="1" outlineLevel="3">
      <c r="A47" s="35">
        <v>19</v>
      </c>
      <c r="B47" s="36" t="s">
        <v>516</v>
      </c>
      <c r="C47" s="36" t="s">
        <v>517</v>
      </c>
      <c r="D47" s="37">
        <v>31314</v>
      </c>
      <c r="E47" s="38">
        <v>5333</v>
      </c>
      <c r="F47" s="36" t="s">
        <v>483</v>
      </c>
      <c r="G47" s="36" t="s">
        <v>486</v>
      </c>
    </row>
    <row r="48" spans="1:7" hidden="1" outlineLevel="3">
      <c r="A48" s="35">
        <v>23</v>
      </c>
      <c r="B48" s="36" t="s">
        <v>521</v>
      </c>
      <c r="C48" s="36" t="s">
        <v>90</v>
      </c>
      <c r="D48" s="37">
        <v>31122</v>
      </c>
      <c r="E48" s="38">
        <v>4751</v>
      </c>
      <c r="F48" s="36" t="s">
        <v>483</v>
      </c>
      <c r="G48" s="36" t="s">
        <v>513</v>
      </c>
    </row>
    <row r="49" spans="1:7" hidden="1" outlineLevel="3">
      <c r="A49" s="35">
        <v>36</v>
      </c>
      <c r="B49" s="36" t="s">
        <v>542</v>
      </c>
      <c r="C49" s="36" t="s">
        <v>57</v>
      </c>
      <c r="D49" s="37">
        <v>27817</v>
      </c>
      <c r="E49" s="38">
        <v>7995</v>
      </c>
      <c r="F49" s="36" t="s">
        <v>483</v>
      </c>
      <c r="G49" s="36" t="s">
        <v>543</v>
      </c>
    </row>
    <row r="50" spans="1:7" outlineLevel="2" collapsed="1">
      <c r="A50" s="35"/>
      <c r="B50" s="36"/>
      <c r="C50" s="36"/>
      <c r="D50" s="37"/>
      <c r="E50" s="58" t="s">
        <v>613</v>
      </c>
      <c r="F50" s="36">
        <f>SUBTOTAL(3,F45:F49)</f>
        <v>5</v>
      </c>
      <c r="G50" s="36"/>
    </row>
    <row r="51" spans="1:7" outlineLevel="1">
      <c r="A51" s="35"/>
      <c r="B51" s="36"/>
      <c r="C51" s="36"/>
      <c r="D51" s="37"/>
      <c r="E51" s="38">
        <f>SUBTOTAL(9,E45:E49)</f>
        <v>27007</v>
      </c>
      <c r="F51" s="51" t="s">
        <v>596</v>
      </c>
      <c r="G51" s="36"/>
    </row>
    <row r="52" spans="1:7" hidden="1" outlineLevel="3">
      <c r="A52" s="35">
        <v>12</v>
      </c>
      <c r="B52" s="36" t="s">
        <v>502</v>
      </c>
      <c r="C52" s="36" t="s">
        <v>54</v>
      </c>
      <c r="D52" s="37">
        <v>32124</v>
      </c>
      <c r="E52" s="38">
        <v>2186</v>
      </c>
      <c r="F52" s="36" t="s">
        <v>503</v>
      </c>
      <c r="G52" s="36" t="s">
        <v>492</v>
      </c>
    </row>
    <row r="53" spans="1:7" hidden="1" outlineLevel="3">
      <c r="A53" s="35">
        <v>13</v>
      </c>
      <c r="B53" s="36" t="s">
        <v>502</v>
      </c>
      <c r="C53" s="36" t="s">
        <v>504</v>
      </c>
      <c r="D53" s="37">
        <v>32124</v>
      </c>
      <c r="E53" s="38">
        <v>3542</v>
      </c>
      <c r="F53" s="36" t="s">
        <v>503</v>
      </c>
      <c r="G53" s="36" t="s">
        <v>488</v>
      </c>
    </row>
    <row r="54" spans="1:7" hidden="1" outlineLevel="3">
      <c r="A54" s="35">
        <v>16</v>
      </c>
      <c r="B54" s="36" t="s">
        <v>512</v>
      </c>
      <c r="C54" s="36" t="s">
        <v>122</v>
      </c>
      <c r="D54" s="37">
        <v>31595</v>
      </c>
      <c r="E54" s="38">
        <v>1692</v>
      </c>
      <c r="F54" s="36" t="s">
        <v>503</v>
      </c>
      <c r="G54" s="36" t="s">
        <v>513</v>
      </c>
    </row>
    <row r="55" spans="1:7" hidden="1" outlineLevel="3">
      <c r="A55" s="35">
        <v>26</v>
      </c>
      <c r="B55" s="36" t="s">
        <v>525</v>
      </c>
      <c r="C55" s="36" t="s">
        <v>487</v>
      </c>
      <c r="D55" s="37">
        <v>30992</v>
      </c>
      <c r="E55" s="38">
        <v>3605</v>
      </c>
      <c r="F55" s="36" t="s">
        <v>503</v>
      </c>
      <c r="G55" s="36" t="s">
        <v>526</v>
      </c>
    </row>
    <row r="56" spans="1:7" hidden="1" outlineLevel="3">
      <c r="A56" s="35">
        <v>49</v>
      </c>
      <c r="B56" s="36" t="s">
        <v>493</v>
      </c>
      <c r="C56" s="36" t="s">
        <v>117</v>
      </c>
      <c r="D56" s="37">
        <v>24598</v>
      </c>
      <c r="E56" s="38">
        <v>7117</v>
      </c>
      <c r="F56" s="36" t="s">
        <v>503</v>
      </c>
      <c r="G56" s="36" t="s">
        <v>529</v>
      </c>
    </row>
    <row r="57" spans="1:7" hidden="1" outlineLevel="3">
      <c r="A57" s="35">
        <v>50</v>
      </c>
      <c r="B57" s="36" t="s">
        <v>493</v>
      </c>
      <c r="C57" s="36" t="s">
        <v>211</v>
      </c>
      <c r="D57" s="37">
        <v>24598</v>
      </c>
      <c r="E57" s="38">
        <v>7085</v>
      </c>
      <c r="F57" s="36" t="s">
        <v>503</v>
      </c>
      <c r="G57" s="36" t="s">
        <v>492</v>
      </c>
    </row>
    <row r="58" spans="1:7" outlineLevel="2" collapsed="1">
      <c r="A58" s="35"/>
      <c r="B58" s="36"/>
      <c r="C58" s="36"/>
      <c r="D58" s="37"/>
      <c r="E58" s="58" t="s">
        <v>614</v>
      </c>
      <c r="F58" s="36">
        <f>SUBTOTAL(3,F52:F57)</f>
        <v>6</v>
      </c>
      <c r="G58" s="36"/>
    </row>
    <row r="59" spans="1:7" outlineLevel="1">
      <c r="A59" s="35"/>
      <c r="B59" s="36"/>
      <c r="C59" s="36"/>
      <c r="D59" s="37"/>
      <c r="E59" s="38">
        <f>SUBTOTAL(9,E52:E57)</f>
        <v>25227</v>
      </c>
      <c r="F59" s="51" t="s">
        <v>597</v>
      </c>
      <c r="G59" s="36"/>
    </row>
    <row r="60" spans="1:7" hidden="1" outlineLevel="3">
      <c r="A60" s="35">
        <v>8</v>
      </c>
      <c r="B60" s="36" t="s">
        <v>493</v>
      </c>
      <c r="C60" s="36" t="s">
        <v>60</v>
      </c>
      <c r="D60" s="37">
        <v>34141</v>
      </c>
      <c r="E60" s="38">
        <v>6614</v>
      </c>
      <c r="F60" s="36" t="s">
        <v>494</v>
      </c>
      <c r="G60" s="36" t="s">
        <v>495</v>
      </c>
    </row>
    <row r="61" spans="1:7" hidden="1" outlineLevel="3">
      <c r="A61" s="35">
        <v>14</v>
      </c>
      <c r="B61" s="36" t="s">
        <v>505</v>
      </c>
      <c r="C61" s="36" t="s">
        <v>506</v>
      </c>
      <c r="D61" s="37">
        <v>32119</v>
      </c>
      <c r="E61" s="38">
        <v>7103</v>
      </c>
      <c r="F61" s="36" t="s">
        <v>494</v>
      </c>
      <c r="G61" s="36" t="s">
        <v>507</v>
      </c>
    </row>
    <row r="62" spans="1:7" hidden="1" outlineLevel="3">
      <c r="A62" s="35">
        <v>25</v>
      </c>
      <c r="B62" s="36" t="s">
        <v>523</v>
      </c>
      <c r="C62" s="36" t="s">
        <v>524</v>
      </c>
      <c r="D62" s="37">
        <v>30996</v>
      </c>
      <c r="E62" s="38">
        <v>2524</v>
      </c>
      <c r="F62" s="36" t="s">
        <v>494</v>
      </c>
      <c r="G62" s="36" t="s">
        <v>507</v>
      </c>
    </row>
    <row r="63" spans="1:7" hidden="1" outlineLevel="3">
      <c r="A63" s="35">
        <v>28</v>
      </c>
      <c r="B63" s="36" t="s">
        <v>479</v>
      </c>
      <c r="C63" s="36" t="s">
        <v>117</v>
      </c>
      <c r="D63" s="37">
        <v>30770</v>
      </c>
      <c r="E63" s="38">
        <v>2968</v>
      </c>
      <c r="F63" s="36" t="s">
        <v>494</v>
      </c>
      <c r="G63" s="36" t="s">
        <v>484</v>
      </c>
    </row>
    <row r="64" spans="1:7" outlineLevel="2" collapsed="1">
      <c r="A64" s="35"/>
      <c r="B64" s="36"/>
      <c r="C64" s="36"/>
      <c r="D64" s="37"/>
      <c r="E64" s="58" t="s">
        <v>615</v>
      </c>
      <c r="F64" s="36">
        <f>SUBTOTAL(3,F60:F63)</f>
        <v>4</v>
      </c>
      <c r="G64" s="36"/>
    </row>
    <row r="65" spans="1:7" outlineLevel="1">
      <c r="A65" s="35"/>
      <c r="B65" s="36"/>
      <c r="C65" s="36"/>
      <c r="D65" s="37"/>
      <c r="E65" s="38">
        <f>SUBTOTAL(9,E60:E63)</f>
        <v>19209</v>
      </c>
      <c r="F65" s="51" t="s">
        <v>598</v>
      </c>
      <c r="G65" s="36"/>
    </row>
    <row r="66" spans="1:7" hidden="1" outlineLevel="3">
      <c r="A66" s="35">
        <v>29</v>
      </c>
      <c r="B66" s="36" t="s">
        <v>530</v>
      </c>
      <c r="C66" s="36" t="s">
        <v>18</v>
      </c>
      <c r="D66" s="37">
        <v>30690</v>
      </c>
      <c r="E66" s="38">
        <v>6070</v>
      </c>
      <c r="F66" s="36" t="s">
        <v>531</v>
      </c>
      <c r="G66" s="36" t="s">
        <v>490</v>
      </c>
    </row>
    <row r="67" spans="1:7" hidden="1" outlineLevel="3">
      <c r="A67" s="35">
        <v>46</v>
      </c>
      <c r="B67" s="36" t="s">
        <v>555</v>
      </c>
      <c r="C67" s="36" t="s">
        <v>18</v>
      </c>
      <c r="D67" s="37">
        <v>25595</v>
      </c>
      <c r="E67" s="38">
        <v>6482</v>
      </c>
      <c r="F67" s="36" t="s">
        <v>531</v>
      </c>
      <c r="G67" s="36" t="s">
        <v>556</v>
      </c>
    </row>
    <row r="68" spans="1:7" outlineLevel="2" collapsed="1">
      <c r="A68" s="35"/>
      <c r="B68" s="36"/>
      <c r="C68" s="36"/>
      <c r="D68" s="37"/>
      <c r="E68" s="58" t="s">
        <v>616</v>
      </c>
      <c r="F68" s="36">
        <f>SUBTOTAL(3,F66:F67)</f>
        <v>2</v>
      </c>
      <c r="G68" s="36"/>
    </row>
    <row r="69" spans="1:7" outlineLevel="1">
      <c r="A69" s="35"/>
      <c r="B69" s="36"/>
      <c r="C69" s="36"/>
      <c r="D69" s="37"/>
      <c r="E69" s="38">
        <f>SUBTOTAL(9,E66:E67)</f>
        <v>12552</v>
      </c>
      <c r="F69" s="51" t="s">
        <v>599</v>
      </c>
      <c r="G69" s="36"/>
    </row>
    <row r="70" spans="1:7" hidden="1" outlineLevel="3">
      <c r="A70" s="35">
        <v>7</v>
      </c>
      <c r="B70" s="36" t="s">
        <v>479</v>
      </c>
      <c r="C70" s="36" t="s">
        <v>354</v>
      </c>
      <c r="D70" s="37">
        <v>34470</v>
      </c>
      <c r="E70" s="38">
        <v>4691</v>
      </c>
      <c r="F70" s="36" t="s">
        <v>491</v>
      </c>
      <c r="G70" s="36" t="s">
        <v>492</v>
      </c>
    </row>
    <row r="71" spans="1:7" outlineLevel="2" collapsed="1">
      <c r="A71" s="35"/>
      <c r="B71" s="36"/>
      <c r="C71" s="36"/>
      <c r="D71" s="37"/>
      <c r="E71" s="58" t="s">
        <v>617</v>
      </c>
      <c r="F71" s="36">
        <f>SUBTOTAL(3,F70:F70)</f>
        <v>1</v>
      </c>
      <c r="G71" s="36"/>
    </row>
    <row r="72" spans="1:7" outlineLevel="1">
      <c r="A72" s="35"/>
      <c r="B72" s="36"/>
      <c r="C72" s="36"/>
      <c r="D72" s="37"/>
      <c r="E72" s="38">
        <f>SUBTOTAL(9,E70:E70)</f>
        <v>4691</v>
      </c>
      <c r="F72" s="51" t="s">
        <v>600</v>
      </c>
      <c r="G72" s="36"/>
    </row>
    <row r="73" spans="1:7" hidden="1" outlineLevel="3">
      <c r="A73" s="35">
        <v>10</v>
      </c>
      <c r="B73" s="36" t="s">
        <v>497</v>
      </c>
      <c r="C73" s="36" t="s">
        <v>117</v>
      </c>
      <c r="D73" s="37">
        <v>33941</v>
      </c>
      <c r="E73" s="38">
        <v>4103</v>
      </c>
      <c r="F73" s="36" t="s">
        <v>498</v>
      </c>
      <c r="G73" s="36" t="s">
        <v>499</v>
      </c>
    </row>
    <row r="74" spans="1:7" hidden="1" outlineLevel="3">
      <c r="A74" s="35">
        <v>35</v>
      </c>
      <c r="B74" s="36" t="s">
        <v>539</v>
      </c>
      <c r="C74" s="36" t="s">
        <v>540</v>
      </c>
      <c r="D74" s="37">
        <v>28132</v>
      </c>
      <c r="E74" s="38">
        <v>2936</v>
      </c>
      <c r="F74" s="36" t="s">
        <v>498</v>
      </c>
      <c r="G74" s="36" t="s">
        <v>541</v>
      </c>
    </row>
    <row r="75" spans="1:7" outlineLevel="2" collapsed="1">
      <c r="A75" s="35"/>
      <c r="B75" s="36"/>
      <c r="C75" s="36"/>
      <c r="D75" s="37"/>
      <c r="E75" s="58" t="s">
        <v>618</v>
      </c>
      <c r="F75" s="36">
        <f>SUBTOTAL(3,F73:F74)</f>
        <v>2</v>
      </c>
      <c r="G75" s="36"/>
    </row>
    <row r="76" spans="1:7" outlineLevel="1">
      <c r="A76" s="35"/>
      <c r="B76" s="36"/>
      <c r="C76" s="36"/>
      <c r="D76" s="37"/>
      <c r="E76" s="38">
        <f>SUBTOTAL(9,E73:E74)</f>
        <v>7039</v>
      </c>
      <c r="F76" s="51" t="s">
        <v>601</v>
      </c>
      <c r="G76" s="36"/>
    </row>
    <row r="77" spans="1:7" hidden="1" outlineLevel="3">
      <c r="A77" s="35">
        <v>18</v>
      </c>
      <c r="B77" s="36" t="s">
        <v>394</v>
      </c>
      <c r="C77" s="36" t="s">
        <v>211</v>
      </c>
      <c r="D77" s="37">
        <v>31319</v>
      </c>
      <c r="E77" s="38">
        <v>3830</v>
      </c>
      <c r="F77" s="36" t="s">
        <v>515</v>
      </c>
      <c r="G77" s="36" t="s">
        <v>488</v>
      </c>
    </row>
    <row r="78" spans="1:7" hidden="1" outlineLevel="3">
      <c r="A78" s="35">
        <v>30</v>
      </c>
      <c r="B78" s="36" t="s">
        <v>532</v>
      </c>
      <c r="C78" s="36" t="s">
        <v>187</v>
      </c>
      <c r="D78" s="37">
        <v>30261</v>
      </c>
      <c r="E78" s="38">
        <v>6305</v>
      </c>
      <c r="F78" s="36" t="s">
        <v>515</v>
      </c>
      <c r="G78" s="36" t="s">
        <v>533</v>
      </c>
    </row>
    <row r="79" spans="1:7" hidden="1" outlineLevel="3">
      <c r="A79" s="35">
        <v>32</v>
      </c>
      <c r="B79" s="36" t="s">
        <v>536</v>
      </c>
      <c r="C79" s="36" t="s">
        <v>90</v>
      </c>
      <c r="D79" s="37">
        <v>28543</v>
      </c>
      <c r="E79" s="38">
        <v>4741</v>
      </c>
      <c r="F79" s="36" t="s">
        <v>515</v>
      </c>
      <c r="G79" s="36" t="s">
        <v>239</v>
      </c>
    </row>
    <row r="80" spans="1:7" hidden="1" outlineLevel="3">
      <c r="A80" s="35">
        <v>38</v>
      </c>
      <c r="B80" s="36" t="s">
        <v>544</v>
      </c>
      <c r="C80" s="36" t="s">
        <v>545</v>
      </c>
      <c r="D80" s="37">
        <v>27608</v>
      </c>
      <c r="E80" s="38">
        <v>7729</v>
      </c>
      <c r="F80" s="36" t="s">
        <v>515</v>
      </c>
      <c r="G80" s="36" t="s">
        <v>495</v>
      </c>
    </row>
    <row r="81" spans="1:7" outlineLevel="2" collapsed="1">
      <c r="A81" s="35"/>
      <c r="B81" s="36"/>
      <c r="C81" s="36"/>
      <c r="D81" s="37"/>
      <c r="E81" s="58" t="s">
        <v>619</v>
      </c>
      <c r="F81" s="36">
        <f>SUBTOTAL(3,F77:F80)</f>
        <v>4</v>
      </c>
      <c r="G81" s="36"/>
    </row>
    <row r="82" spans="1:7" outlineLevel="1">
      <c r="A82" s="35"/>
      <c r="B82" s="36"/>
      <c r="C82" s="36"/>
      <c r="D82" s="37"/>
      <c r="E82" s="38">
        <f>SUBTOTAL(9,E77:E80)</f>
        <v>22605</v>
      </c>
      <c r="F82" s="51" t="s">
        <v>602</v>
      </c>
      <c r="G82" s="36"/>
    </row>
    <row r="83" spans="1:7" hidden="1" outlineLevel="3">
      <c r="A83" s="35">
        <v>33</v>
      </c>
      <c r="B83" s="36" t="s">
        <v>537</v>
      </c>
      <c r="C83" s="36" t="s">
        <v>517</v>
      </c>
      <c r="D83" s="37">
        <v>28221</v>
      </c>
      <c r="E83" s="38">
        <v>5177</v>
      </c>
      <c r="F83" s="36" t="s">
        <v>538</v>
      </c>
      <c r="G83" s="36" t="s">
        <v>484</v>
      </c>
    </row>
    <row r="84" spans="1:7" hidden="1" outlineLevel="3">
      <c r="A84" s="35">
        <v>34</v>
      </c>
      <c r="B84" s="36" t="s">
        <v>537</v>
      </c>
      <c r="C84" s="36" t="s">
        <v>509</v>
      </c>
      <c r="D84" s="37">
        <v>28221</v>
      </c>
      <c r="E84" s="38">
        <v>5716</v>
      </c>
      <c r="F84" s="36" t="s">
        <v>538</v>
      </c>
      <c r="G84" s="36" t="s">
        <v>481</v>
      </c>
    </row>
    <row r="85" spans="1:7" hidden="1" outlineLevel="3">
      <c r="A85" s="35">
        <v>42</v>
      </c>
      <c r="B85" s="36" t="s">
        <v>521</v>
      </c>
      <c r="C85" s="36" t="s">
        <v>90</v>
      </c>
      <c r="D85" s="37">
        <v>27521</v>
      </c>
      <c r="E85" s="38">
        <v>2131</v>
      </c>
      <c r="F85" s="36" t="s">
        <v>538</v>
      </c>
      <c r="G85" s="36" t="s">
        <v>550</v>
      </c>
    </row>
    <row r="86" spans="1:7" hidden="1" outlineLevel="3">
      <c r="A86" s="35">
        <v>44</v>
      </c>
      <c r="B86" s="36" t="s">
        <v>552</v>
      </c>
      <c r="C86" s="36" t="s">
        <v>553</v>
      </c>
      <c r="D86" s="37">
        <v>27521</v>
      </c>
      <c r="E86" s="38">
        <v>6676</v>
      </c>
      <c r="F86" s="36" t="s">
        <v>538</v>
      </c>
      <c r="G86" s="36" t="s">
        <v>478</v>
      </c>
    </row>
    <row r="87" spans="1:7" outlineLevel="2" collapsed="1">
      <c r="A87" s="52"/>
      <c r="B87" s="53"/>
      <c r="C87" s="53"/>
      <c r="D87" s="54"/>
      <c r="E87" s="59" t="s">
        <v>620</v>
      </c>
      <c r="F87" s="53">
        <f>SUBTOTAL(3,F83:F86)</f>
        <v>4</v>
      </c>
      <c r="G87" s="53"/>
    </row>
    <row r="88" spans="1:7" outlineLevel="1">
      <c r="A88" s="52"/>
      <c r="B88" s="53"/>
      <c r="C88" s="53"/>
      <c r="D88" s="54"/>
      <c r="E88" s="55">
        <f>SUBTOTAL(9,E83:E86)</f>
        <v>19700</v>
      </c>
      <c r="F88" s="56" t="s">
        <v>603</v>
      </c>
      <c r="G88" s="53"/>
    </row>
    <row r="89" spans="1:7" ht="15">
      <c r="A89" s="52"/>
      <c r="B89" s="53"/>
      <c r="C89" s="53"/>
      <c r="D89" s="54"/>
      <c r="E89" s="59" t="s">
        <v>573</v>
      </c>
      <c r="F89" s="56">
        <f>SUBTOTAL(3,F4:F86)</f>
        <v>67</v>
      </c>
      <c r="G89" s="53"/>
    </row>
    <row r="90" spans="1:7" ht="15">
      <c r="A90" s="52"/>
      <c r="B90" s="53"/>
      <c r="C90" s="53"/>
      <c r="D90" s="54"/>
      <c r="E90" s="55">
        <f>SUBTOTAL(9,E4:E86)</f>
        <v>259905</v>
      </c>
      <c r="F90" s="56" t="s">
        <v>574</v>
      </c>
      <c r="G90" s="53"/>
    </row>
  </sheetData>
  <sortState ref="A4:G54">
    <sortCondition ref="F4"/>
  </sortState>
  <mergeCells count="1">
    <mergeCell ref="H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e47d5d3-ab1f-4fdd-8c26-f6724c8a0b6d">
      <Terms xmlns="http://schemas.microsoft.com/office/infopath/2007/PartnerControls"/>
    </lcf76f155ced4ddcb4097134ff3c332f>
    <TaxCatchAll xmlns="cc7de7a5-89d0-4137-b2be-69cc67a1e9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EC58387AB152747A4171818D083EFD4" ma:contentTypeVersion="14" ma:contentTypeDescription="Utwórz nowy dokument." ma:contentTypeScope="" ma:versionID="87df775c9b444a54c7327dac2030e7a1">
  <xsd:schema xmlns:xsd="http://www.w3.org/2001/XMLSchema" xmlns:xs="http://www.w3.org/2001/XMLSchema" xmlns:p="http://schemas.microsoft.com/office/2006/metadata/properties" xmlns:ns2="4e47d5d3-ab1f-4fdd-8c26-f6724c8a0b6d" xmlns:ns3="cc7de7a5-89d0-4137-b2be-69cc67a1e973" targetNamespace="http://schemas.microsoft.com/office/2006/metadata/properties" ma:root="true" ma:fieldsID="35582c654672fe57d2415d73b6157cf3" ns2:_="" ns3:_="">
    <xsd:import namespace="4e47d5d3-ab1f-4fdd-8c26-f6724c8a0b6d"/>
    <xsd:import namespace="cc7de7a5-89d0-4137-b2be-69cc67a1e9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47d5d3-ab1f-4fdd-8c26-f6724c8a0b6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Tagi obrazów" ma:readOnly="false" ma:fieldId="{5cf76f15-5ced-4ddc-b409-7134ff3c332f}" ma:taxonomyMulti="true" ma:sspId="12f60c9d-9536-40b1-9848-3ccc2b28070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de7a5-89d0-4137-b2be-69cc67a1e973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dbce2e61-3138-4a54-ba16-e89157a2387d}" ma:internalName="TaxCatchAll" ma:showField="CatchAllData" ma:web="cc7de7a5-89d0-4137-b2be-69cc67a1e9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7A2509-2740-408A-BD94-33465FF436C4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4e47d5d3-ab1f-4fdd-8c26-f6724c8a0b6d"/>
    <ds:schemaRef ds:uri="http://schemas.openxmlformats.org/package/2006/metadata/core-properties"/>
    <ds:schemaRef ds:uri="cc7de7a5-89d0-4137-b2be-69cc67a1e973"/>
  </ds:schemaRefs>
</ds:datastoreItem>
</file>

<file path=customXml/itemProps2.xml><?xml version="1.0" encoding="utf-8"?>
<ds:datastoreItem xmlns:ds="http://schemas.openxmlformats.org/officeDocument/2006/customXml" ds:itemID="{E3E83FA3-B9FC-4EB0-9992-8645BEAFFB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47d5d3-ab1f-4fdd-8c26-f6724c8a0b6d"/>
    <ds:schemaRef ds:uri="cc7de7a5-89d0-4137-b2be-69cc67a1e9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5E064C-B529-4429-A01B-59F5021E8FD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Sumy częściowe</vt:lpstr>
      <vt:lpstr>Uczelnia</vt:lpstr>
      <vt:lpstr>firmaA</vt:lpstr>
      <vt:lpstr>firmaB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Anna Stolińska</dc:creator>
  <cp:keywords/>
  <dc:description/>
  <cp:lastModifiedBy>Rafał</cp:lastModifiedBy>
  <cp:revision/>
  <cp:lastPrinted>2023-01-10T20:06:57Z</cp:lastPrinted>
  <dcterms:created xsi:type="dcterms:W3CDTF">2022-10-27T12:35:25Z</dcterms:created>
  <dcterms:modified xsi:type="dcterms:W3CDTF">2023-01-10T20:08:09Z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0x0101009EC58387AB152747A4171818D083EFD4</vt:lpwstr>
  </property>
  <property fmtid="{D5CDD505-2E9C-101B-9397-08002B2CF9AE}" pid="3" name="MediaServiceImageTags">
    <vt:lpwstr/>
  </property>
</Properties>
</file>