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ł\Desktop\17. Wykresy\"/>
    </mc:Choice>
  </mc:AlternateContent>
  <bookViews>
    <workbookView xWindow="480" yWindow="300" windowWidth="14670" windowHeight="4935" tabRatio="701" activeTab="8"/>
  </bookViews>
  <sheets>
    <sheet name="Dane" sheetId="1" r:id="rId1"/>
    <sheet name="Wykres 1" sheetId="3" r:id="rId2"/>
    <sheet name="Wykres 2" sheetId="2" r:id="rId3"/>
    <sheet name="Obrazek" sheetId="4" r:id="rId4"/>
    <sheet name="Wykres 3" sheetId="5" r:id="rId5"/>
    <sheet name="Wykres 4" sheetId="6" r:id="rId6"/>
    <sheet name="Wykres 5" sheetId="7" r:id="rId7"/>
    <sheet name="Wykres 6" sheetId="8" r:id="rId8"/>
    <sheet name="Wykres 7" sheetId="9" r:id="rId9"/>
  </sheets>
  <calcPr calcId="162913"/>
</workbook>
</file>

<file path=xl/calcChain.xml><?xml version="1.0" encoding="utf-8"?>
<calcChain xmlns="http://schemas.openxmlformats.org/spreadsheetml/2006/main"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10" i="8"/>
  <c r="E24" i="8"/>
  <c r="D9" i="6"/>
  <c r="D10" i="6"/>
  <c r="D11" i="6"/>
  <c r="D12" i="6"/>
  <c r="D13" i="6"/>
  <c r="D14" i="6"/>
  <c r="D15" i="6"/>
  <c r="D16" i="6"/>
  <c r="D17" i="6"/>
  <c r="D18" i="6"/>
  <c r="D19" i="6"/>
  <c r="D20" i="6"/>
  <c r="C9" i="6"/>
  <c r="C10" i="6"/>
  <c r="C11" i="6"/>
  <c r="C12" i="6"/>
  <c r="C13" i="6"/>
  <c r="C14" i="6"/>
  <c r="C15" i="6"/>
  <c r="C16" i="6"/>
  <c r="C17" i="6"/>
  <c r="C18" i="6"/>
  <c r="C19" i="6"/>
  <c r="C20" i="6"/>
  <c r="D39" i="3"/>
  <c r="E11" i="5" l="1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10" i="5"/>
  <c r="F10" i="5" s="1"/>
  <c r="E22" i="5"/>
  <c r="F22" i="5" s="1"/>
</calcChain>
</file>

<file path=xl/sharedStrings.xml><?xml version="1.0" encoding="utf-8"?>
<sst xmlns="http://schemas.openxmlformats.org/spreadsheetml/2006/main" count="104" uniqueCount="82">
  <si>
    <t>Pracownik</t>
  </si>
  <si>
    <t>Utarg</t>
  </si>
  <si>
    <t>Barski Jan</t>
  </si>
  <si>
    <t>Carski Adam</t>
  </si>
  <si>
    <t>Dębski Tomasz</t>
  </si>
  <si>
    <t>Elficka Ewa</t>
  </si>
  <si>
    <t>Flis Anna</t>
  </si>
  <si>
    <t>Górska Danuta</t>
  </si>
  <si>
    <r>
      <t xml:space="preserve">Utwórz wykres jak na wzorze (dane do wykresu znajdują się w arkuszu </t>
    </r>
    <r>
      <rPr>
        <b/>
        <sz val="11"/>
        <color indexed="8"/>
        <rFont val="Czcionka tekstu podstawowego"/>
        <charset val="238"/>
      </rPr>
      <t>Dane</t>
    </r>
    <r>
      <rPr>
        <sz val="11"/>
        <color indexed="8"/>
        <rFont val="Czcionka tekstu podstawowego"/>
        <charset val="238"/>
      </rPr>
      <t>).</t>
    </r>
  </si>
  <si>
    <r>
      <t>Dane skopiuj z arkusza</t>
    </r>
    <r>
      <rPr>
        <b/>
        <sz val="11"/>
        <color indexed="8"/>
        <rFont val="Czcionka tekstu podstawowego"/>
        <charset val="238"/>
      </rPr>
      <t xml:space="preserve"> Dane</t>
    </r>
    <r>
      <rPr>
        <sz val="11"/>
        <color theme="1"/>
        <rFont val="Czcionka tekstu podstawowego"/>
        <family val="2"/>
        <charset val="238"/>
      </rPr>
      <t xml:space="preserve"> do tego arkusza.</t>
    </r>
  </si>
  <si>
    <r>
      <t xml:space="preserve">Do wypełniania kolumn wykorzystaj obraz z arkusza "Obrazek" </t>
    </r>
    <r>
      <rPr>
        <b/>
        <sz val="11"/>
        <color indexed="8"/>
        <rFont val="Czcionka tekstu podstawowego"/>
        <charset val="238"/>
      </rPr>
      <t xml:space="preserve">wycinając go </t>
    </r>
    <r>
      <rPr>
        <sz val="11"/>
        <color indexed="8"/>
        <rFont val="Czcionka tekstu podstawowego"/>
        <charset val="238"/>
      </rPr>
      <t>stamtąd</t>
    </r>
  </si>
  <si>
    <t xml:space="preserve">Nie kopiuj danych do tego arkusza. </t>
  </si>
  <si>
    <t>Po zakończonej pracy skopiuj wykres i z kopii wykresu usuń serię "Średni utarg".</t>
  </si>
  <si>
    <t>Utwórz wykres słupkowy z dwiema seriami: liczbą godzin i stawką. Sformatuj wykres jak na wzorze, ustalając:</t>
  </si>
  <si>
    <t>- tytuł wykresu, legendę pod tytułem</t>
  </si>
  <si>
    <t>- wyświetlanie wartości etykiet - redukacja zer dla walut i zwiększenie (do 11 pt) i pogrubienie czcionki</t>
  </si>
  <si>
    <t>- skala na osi poziomej: jednostka głowna: 2, wartość maksymalna: 48</t>
  </si>
  <si>
    <t>-dodaj linię trendu (liniową) dla stawek</t>
  </si>
  <si>
    <t>- ustal kreskowane linie siatki</t>
  </si>
  <si>
    <t>Dochód z nadgodzin w 2010 roku</t>
  </si>
  <si>
    <t>Lp</t>
  </si>
  <si>
    <t>Miesiąc</t>
  </si>
  <si>
    <t>Liczba godzin</t>
  </si>
  <si>
    <t>Stawka</t>
  </si>
  <si>
    <t>Dochód brutto</t>
  </si>
  <si>
    <t>Netto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</si>
  <si>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</si>
  <si>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</si>
  <si>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</si>
  <si>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</si>
  <si>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</si>
  <si>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</si>
  <si>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</si>
  <si>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</si>
  <si>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</si>
  <si>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</si>
  <si>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</si>
  <si>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</si>
  <si>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Razem:</t>
  </si>
  <si>
    <t xml:space="preserve">Skopiuj z arkusza Wykres 3 dane - ale tylko nazwy miesięcy i dochody brutto (skopiuj je tak, by zmiany wartości w arkuszu Wykres 3 uzwględniane były w arkuszu Wykres 4). </t>
  </si>
  <si>
    <t>Ustaw format walutowy dla dochodów brutto</t>
  </si>
  <si>
    <t>Wstaw kolumnę przed Kolumnę A i w komórce A7 wpisz: Kwartały.</t>
  </si>
  <si>
    <t>Scal odpowiednie obszary - po trzy komórki, począwszy od A8 do A9 itd., podpisz je: I kwartał, II kwartał itd., zmień orientację tekstu na pionową.</t>
  </si>
  <si>
    <t>Utwórz wykres kolumnowy, skumulowany, na którym porównasz wartości dochodów w poszczególnych miesiącach.</t>
  </si>
  <si>
    <t>Dodatkowe (brutto)</t>
  </si>
  <si>
    <t>Pensja podstawowa</t>
  </si>
  <si>
    <t>Dochody z akcji</t>
  </si>
  <si>
    <t>I kwartał</t>
  </si>
  <si>
    <t>II kwartał</t>
  </si>
  <si>
    <t>III kwartał</t>
  </si>
  <si>
    <t>IV kwartał</t>
  </si>
  <si>
    <r>
      <t xml:space="preserve">Skopiuj dane z arkusza Wykres 4 - kwartały i dochody z akcji (skorzystaj z opcji: </t>
    </r>
    <r>
      <rPr>
        <b/>
        <sz val="11"/>
        <color indexed="8"/>
        <rFont val="Czcionka tekstu podstawowego"/>
        <charset val="238"/>
      </rPr>
      <t>Wklej specjalnie - Transpozycja</t>
    </r>
    <r>
      <rPr>
        <sz val="11"/>
        <color indexed="8"/>
        <rFont val="Czcionka tekstu podstawowego"/>
        <charset val="238"/>
      </rPr>
      <t>). Wklejanie rozpocznij od komórki A7.</t>
    </r>
  </si>
  <si>
    <t>Sformatuj dane jak na wzorze (dokładnie tak jak na wzorze).</t>
  </si>
  <si>
    <t>Utwórz wykres kołowy z wartości dochodów z akcji.</t>
  </si>
  <si>
    <t>Zakres etykiet osi pobierz z innego arkusza, tak by zamiast 1, 2, 3… pojawiały się nazwy miesięcy.</t>
  </si>
  <si>
    <t>Wzór</t>
  </si>
  <si>
    <t xml:space="preserve">W Krakowie dokonywano pomiarów temperatury raz w tygodniu, w każdy poniedziałek. </t>
  </si>
  <si>
    <t>Sprawdź, czy data wpisana w komórce D8 to rzeczywiście poniedziałek (sformatuj odpowiednio komórkę)</t>
  </si>
  <si>
    <t>Uzupełnij kolumnę DATA tak, by kolejne dni były kolejnymi poniedziałkami.</t>
  </si>
  <si>
    <t>Oblicz średnią temperaturę w Krakowie (wynik powinien być wyświetlony z dwoma miejscami po przecinku)</t>
  </si>
  <si>
    <r>
      <t>Komórkę K1 nazwij kelwin. Wiedząc, że temperaturę w skali Celsjusza przelicza się na temp. W skali Kelwina według wzoru: T(K) = t(</t>
    </r>
    <r>
      <rPr>
        <vertAlign val="superscript"/>
        <sz val="10"/>
        <rFont val="Arial CE"/>
        <charset val="238"/>
      </rPr>
      <t>o</t>
    </r>
    <r>
      <rPr>
        <sz val="10"/>
        <rFont val="Arial CE"/>
        <charset val="238"/>
      </rPr>
      <t>C) + 273,15 w kolumnie F (TEMP (K)) przedstaw wartości pomiarów temperatury po przeliczeniu na kelwiny</t>
    </r>
  </si>
  <si>
    <t xml:space="preserve">Utwórz wykres dwuosiowy. Dla temperatury w skali Kelwina zastosuj wykres liniowy. Na osi poziomej mają być widoczne daty. </t>
  </si>
  <si>
    <t>KRAKÓW</t>
  </si>
  <si>
    <t>LP.</t>
  </si>
  <si>
    <t>DATA</t>
  </si>
  <si>
    <r>
      <t>TEMP. (</t>
    </r>
    <r>
      <rPr>
        <vertAlign val="superscript"/>
        <sz val="10"/>
        <rFont val="Arial CE"/>
        <family val="2"/>
        <charset val="238"/>
      </rPr>
      <t>o</t>
    </r>
    <r>
      <rPr>
        <sz val="10"/>
        <rFont val="Arial CE"/>
        <family val="2"/>
        <charset val="238"/>
      </rPr>
      <t>C)</t>
    </r>
  </si>
  <si>
    <t>TEMP. (K)</t>
  </si>
  <si>
    <t>ŚREDNIA TEMP.</t>
  </si>
  <si>
    <r>
      <t xml:space="preserve">Na wykresie rozpoczynającym się od komórki A15 dodaj drugą oś pionową dla serii danych </t>
    </r>
    <r>
      <rPr>
        <b/>
        <sz val="11"/>
        <color indexed="8"/>
        <rFont val="Czcionka tekstu podstawowego"/>
        <charset val="238"/>
      </rPr>
      <t>Głębokość</t>
    </r>
    <r>
      <rPr>
        <sz val="11"/>
        <color indexed="8"/>
        <rFont val="Czcionka tekstu podstawowego"/>
        <charset val="238"/>
      </rPr>
      <t>.</t>
    </r>
  </si>
  <si>
    <t>Jezioro</t>
  </si>
  <si>
    <r>
      <t>Powierzchnia (km</t>
    </r>
    <r>
      <rPr>
        <vertAlign val="superscript"/>
        <sz val="10"/>
        <rFont val="Verdana"/>
        <family val="2"/>
        <charset val="238"/>
      </rPr>
      <t>2</t>
    </r>
    <r>
      <rPr>
        <sz val="10"/>
        <rFont val="Verdana"/>
        <family val="2"/>
        <charset val="238"/>
      </rPr>
      <t>)</t>
    </r>
  </si>
  <si>
    <t>Głębokość (m)</t>
  </si>
  <si>
    <t>Aralskie</t>
  </si>
  <si>
    <t>Bajkał</t>
  </si>
  <si>
    <t>Górne</t>
  </si>
  <si>
    <t>Huron</t>
  </si>
  <si>
    <t>Kaspijskie</t>
  </si>
  <si>
    <t>Michigan</t>
  </si>
  <si>
    <t>Tanganika</t>
  </si>
  <si>
    <t>Wiktorii</t>
  </si>
  <si>
    <t>Kwartały</t>
  </si>
  <si>
    <t>kelwin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</si>
</sst>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zł&quot;_-;\-* #,##0.00\ &quot;zł&quot;_-;_-* &quot;-&quot;??\ &quot;zł&quot;_-;_-@_-"/>
    <numFmt numFmtId="164" formatCode="#,##0.00\ &quot;zł&quot;"/>
    <numFmt numFmtId="165" formatCode="_(#\ ##,000\ &quot;zł&quot;_);_(\ \(#\ ##,000\ &quot;zł&quot;\);_(&quot;-&quot;??\ &quot;zł&quot;_);_(@_)"/>
    <numFmt numFmtId="166" formatCode="[$-F800]dddd\,\ mmmm\ dd\,\ yyyy"/>
  </numFmts>
  <fonts count="22">
    <font>
      <sz val="11"/>
      <color theme="1"/>
      <name val="Czcionka tekstu podstawowego"/>
      <family val="2"/>
      <charset val="238"/>
    </font>
    <font>
      <sz val="10"/>
      <name val="Arial CE"/>
      <charset val="238"/>
    </font>
    <font>
      <b/>
      <sz val="11"/>
      <color indexed="8"/>
      <name val="Czcionka tekstu podstawowego"/>
      <charset val="238"/>
    </font>
    <font>
      <sz val="11"/>
      <color indexed="8"/>
      <name val="Czcionka tekstu podstawowego"/>
      <charset val="238"/>
    </font>
    <font>
      <b/>
      <sz val="11"/>
      <color indexed="13"/>
      <name val="Comic Sans MS"/>
      <family val="4"/>
    </font>
    <font>
      <b/>
      <sz val="11"/>
      <name val="Comic Sans MS"/>
      <family val="4"/>
    </font>
    <font>
      <vertAlign val="superscript"/>
      <sz val="10"/>
      <name val="Arial CE"/>
      <charset val="238"/>
    </font>
    <font>
      <b/>
      <sz val="12"/>
      <name val="Arial CE"/>
      <family val="2"/>
      <charset val="238"/>
    </font>
    <font>
      <vertAlign val="superscript"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sz val="10"/>
      <name val="Arial"/>
      <family val="2"/>
      <charset val="238"/>
    </font>
    <font>
      <sz val="10"/>
      <name val="Verdana"/>
      <family val="2"/>
      <charset val="238"/>
    </font>
    <font>
      <vertAlign val="superscript"/>
      <sz val="10"/>
      <name val="Verdana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8"/>
      <color theme="1"/>
      <name val="Czcionka tekstu podstawowego"/>
      <charset val="238"/>
    </font>
    <font>
      <b/>
      <sz val="9"/>
      <color theme="1"/>
      <name val="Czcionka tekstu podstawowego"/>
      <charset val="238"/>
    </font>
    <font>
      <b/>
      <sz val="8"/>
      <color theme="1"/>
      <name val="Czcionka tekstu podstawowego"/>
      <charset val="238"/>
    </font>
    <font>
      <sz val="8"/>
      <color theme="1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dashed">
        <color indexed="18"/>
      </left>
      <right style="dashed">
        <color indexed="18"/>
      </right>
      <top style="dashed">
        <color indexed="18"/>
      </top>
      <bottom style="dashed">
        <color indexed="1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1" fillId="2" borderId="0"/>
    <xf numFmtId="0" fontId="1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164" fontId="15" fillId="0" borderId="0" xfId="7" applyNumberFormat="1" applyFont="1"/>
    <xf numFmtId="0" fontId="16" fillId="0" borderId="0" xfId="0" applyFont="1" applyAlignment="1">
      <alignment horizontal="center"/>
    </xf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44" fontId="5" fillId="0" borderId="1" xfId="7" applyFont="1" applyBorder="1"/>
    <xf numFmtId="44" fontId="5" fillId="0" borderId="1" xfId="0" applyNumberFormat="1" applyFont="1" applyBorder="1"/>
    <xf numFmtId="44" fontId="5" fillId="0" borderId="0" xfId="7" applyFont="1" applyAlignment="1">
      <alignment horizontal="right"/>
    </xf>
    <xf numFmtId="44" fontId="5" fillId="0" borderId="2" xfId="0" applyNumberFormat="1" applyFont="1" applyBorder="1"/>
    <xf numFmtId="44" fontId="5" fillId="4" borderId="3" xfId="7" applyFont="1" applyFill="1" applyBorder="1"/>
    <xf numFmtId="0" fontId="0" fillId="0" borderId="0" xfId="0" quotePrefix="1"/>
    <xf numFmtId="0" fontId="16" fillId="0" borderId="0" xfId="0" applyFont="1"/>
    <xf numFmtId="44" fontId="15" fillId="0" borderId="0" xfId="7" applyFont="1" applyAlignment="1"/>
    <xf numFmtId="0" fontId="0" fillId="0" borderId="0" xfId="0" applyAlignment="1">
      <alignment vertical="center"/>
    </xf>
    <xf numFmtId="44" fontId="17" fillId="0" borderId="4" xfId="7" applyFont="1" applyBorder="1" applyAlignment="1">
      <alignment vertical="center"/>
    </xf>
    <xf numFmtId="44" fontId="17" fillId="0" borderId="5" xfId="7" applyFont="1" applyBorder="1" applyAlignment="1">
      <alignment vertical="center"/>
    </xf>
    <xf numFmtId="44" fontId="17" fillId="0" borderId="6" xfId="7" applyFont="1" applyBorder="1" applyAlignment="1">
      <alignment vertical="center"/>
    </xf>
    <xf numFmtId="0" fontId="1" fillId="0" borderId="0" xfId="2"/>
    <xf numFmtId="0" fontId="1" fillId="0" borderId="3" xfId="2" applyBorder="1"/>
    <xf numFmtId="0" fontId="1" fillId="0" borderId="7" xfId="2" applyBorder="1" applyAlignment="1">
      <alignment horizontal="center" vertical="center"/>
    </xf>
    <xf numFmtId="0" fontId="1" fillId="0" borderId="7" xfId="2" applyBorder="1"/>
    <xf numFmtId="0" fontId="10" fillId="0" borderId="7" xfId="2" applyFont="1" applyBorder="1" applyAlignment="1">
      <alignment horizontal="center"/>
    </xf>
    <xf numFmtId="0" fontId="1" fillId="0" borderId="7" xfId="2" applyBorder="1" applyAlignment="1">
      <alignment wrapText="1"/>
    </xf>
    <xf numFmtId="0" fontId="13" fillId="4" borderId="7" xfId="0" applyFont="1" applyFill="1" applyBorder="1"/>
    <xf numFmtId="0" fontId="13" fillId="0" borderId="7" xfId="0" applyFont="1" applyBorder="1"/>
    <xf numFmtId="3" fontId="13" fillId="0" borderId="7" xfId="0" applyNumberFormat="1" applyFont="1" applyBorder="1"/>
    <xf numFmtId="0" fontId="13" fillId="0" borderId="7" xfId="0" applyFont="1" applyBorder="1" applyAlignment="1">
      <alignment wrapText="1"/>
    </xf>
    <xf numFmtId="3" fontId="13" fillId="0" borderId="7" xfId="0" applyNumberFormat="1" applyFont="1" applyBorder="1" applyAlignment="1">
      <alignment wrapText="1"/>
    </xf>
    <xf numFmtId="164" fontId="0" fillId="0" borderId="0" xfId="0" applyNumberFormat="1"/>
    <xf numFmtId="164" fontId="5" fillId="0" borderId="1" xfId="7" applyNumberFormat="1" applyFont="1" applyBorder="1"/>
    <xf numFmtId="44" fontId="20" fillId="0" borderId="11" xfId="7" applyFont="1" applyBorder="1" applyAlignment="1">
      <alignment vertical="center"/>
    </xf>
    <xf numFmtId="44" fontId="20" fillId="0" borderId="12" xfId="7" applyFont="1" applyBorder="1" applyAlignment="1">
      <alignment vertical="center"/>
    </xf>
    <xf numFmtId="44" fontId="20" fillId="0" borderId="13" xfId="7" applyFont="1" applyBorder="1" applyAlignment="1">
      <alignment vertical="center"/>
    </xf>
    <xf numFmtId="44" fontId="20" fillId="0" borderId="14" xfId="7" applyFont="1" applyBorder="1" applyAlignment="1">
      <alignment vertical="center"/>
    </xf>
    <xf numFmtId="44" fontId="20" fillId="0" borderId="15" xfId="7" applyFont="1" applyBorder="1" applyAlignment="1">
      <alignment vertical="center"/>
    </xf>
    <xf numFmtId="44" fontId="20" fillId="0" borderId="16" xfId="7" applyFont="1" applyBorder="1" applyAlignment="1">
      <alignment vertical="center"/>
    </xf>
    <xf numFmtId="44" fontId="20" fillId="0" borderId="17" xfId="7" applyFont="1" applyBorder="1" applyAlignment="1">
      <alignment vertical="center"/>
    </xf>
    <xf numFmtId="166" fontId="1" fillId="0" borderId="7" xfId="2" applyNumberFormat="1" applyBorder="1"/>
    <xf numFmtId="2" fontId="11" fillId="6" borderId="7" xfId="2" applyNumberFormat="1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8" fillId="0" borderId="0" xfId="0" applyFont="1" applyAlignment="1">
      <alignment horizontal="center" textRotation="90"/>
    </xf>
    <xf numFmtId="0" fontId="21" fillId="0" borderId="0" xfId="0" applyFont="1" applyAlignment="1">
      <alignment horizontal="center" vertical="center" textRotation="90"/>
    </xf>
    <xf numFmtId="0" fontId="21" fillId="0" borderId="0" xfId="0" applyFont="1" applyAlignment="1">
      <alignment horizontal="center" textRotation="90"/>
    </xf>
    <xf numFmtId="0" fontId="19" fillId="6" borderId="10" xfId="0" applyFont="1" applyFill="1" applyBorder="1" applyAlignment="1">
      <alignment horizontal="center" vertical="center"/>
    </xf>
    <xf numFmtId="0" fontId="7" fillId="0" borderId="7" xfId="2" applyFont="1" applyBorder="1" applyAlignment="1">
      <alignment horizontal="center" vertical="center" textRotation="255"/>
    </xf>
  </cellXfs>
  <cellStyles count="9">
    <cellStyle name="kolor" xfId="1"/>
    <cellStyle name="Normalny" xfId="0" builtinId="0"/>
    <cellStyle name="Normalny 2" xfId="2"/>
    <cellStyle name="Normalny 3" xfId="3"/>
    <cellStyle name="Normalny 4" xfId="4"/>
    <cellStyle name="Procentowy 2" xfId="5"/>
    <cellStyle name="Währung" xfId="6"/>
    <cellStyle name="Walutowy" xfId="7" builtinId="4"/>
    <cellStyle name="Walutowy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jpe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Utarg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6321155994358434E-2"/>
          <c:y val="7.3374687681371203E-2"/>
          <c:w val="0.89439717392634377"/>
          <c:h val="0.82610181072770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Dane!$B$1</c:f>
              <c:strCache>
                <c:ptCount val="1"/>
                <c:pt idx="0">
                  <c:v>Utarg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Dane!$A$2:$A$7</c:f>
              <c:strCache>
                <c:ptCount val="6"/>
                <c:pt idx="0">
                  <c:v>Barski Jan</c:v>
                </c:pt>
                <c:pt idx="1">
                  <c:v>Carski Adam</c:v>
                </c:pt>
                <c:pt idx="2">
                  <c:v>Dębski Tomasz</c:v>
                </c:pt>
                <c:pt idx="3">
                  <c:v>Elficka Ewa</c:v>
                </c:pt>
                <c:pt idx="4">
                  <c:v>Flis Anna</c:v>
                </c:pt>
                <c:pt idx="5">
                  <c:v>Górska Danuta</c:v>
                </c:pt>
              </c:strCache>
            </c:strRef>
          </c:cat>
          <c:val>
            <c:numRef>
              <c:f>Dane!$B$2:$B$7</c:f>
              <c:numCache>
                <c:formatCode>#\ ##0.00\ "zł"</c:formatCode>
                <c:ptCount val="6"/>
                <c:pt idx="0">
                  <c:v>65200</c:v>
                </c:pt>
                <c:pt idx="1">
                  <c:v>49800</c:v>
                </c:pt>
                <c:pt idx="2">
                  <c:v>33000</c:v>
                </c:pt>
                <c:pt idx="3">
                  <c:v>57770</c:v>
                </c:pt>
                <c:pt idx="4">
                  <c:v>35000</c:v>
                </c:pt>
                <c:pt idx="5">
                  <c:v>43900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D-48AC-A4AB-E7232A57D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152256"/>
        <c:axId val="1983161408"/>
      </c:barChart>
      <c:catAx>
        <c:axId val="198315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3161408"/>
        <c:crosses val="autoZero"/>
        <c:auto val="1"/>
        <c:lblAlgn val="ctr"/>
        <c:lblOffset val="100"/>
        <c:noMultiLvlLbl val="0"/>
      </c:catAx>
      <c:valAx>
        <c:axId val="19831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315225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'Wykres 7'!$B$3</c:f>
              <c:strCache>
                <c:ptCount val="1"/>
                <c:pt idx="0">
                  <c:v>Powierzchnia (km2)</c:v>
                </c:pt>
              </c:strCache>
            </c:strRef>
          </c:tx>
          <c:invertIfNegative val="0"/>
          <c:cat>
            <c:strRef>
              <c:f>'Wykres 7'!$A$4:$A$11</c:f>
              <c:strCache>
                <c:ptCount val="8"/>
                <c:pt idx="0">
                  <c:v>Aralskie</c:v>
                </c:pt>
                <c:pt idx="1">
                  <c:v>Bajkał</c:v>
                </c:pt>
                <c:pt idx="2">
                  <c:v>Górne</c:v>
                </c:pt>
                <c:pt idx="3">
                  <c:v>Huron</c:v>
                </c:pt>
                <c:pt idx="4">
                  <c:v>Kaspijskie</c:v>
                </c:pt>
                <c:pt idx="5">
                  <c:v>Michigan</c:v>
                </c:pt>
                <c:pt idx="6">
                  <c:v>Tanganika</c:v>
                </c:pt>
                <c:pt idx="7">
                  <c:v>Wiktorii</c:v>
                </c:pt>
              </c:strCache>
            </c:strRef>
          </c:cat>
          <c:val>
            <c:numRef>
              <c:f>'Wykres 7'!$B$4:$B$11</c:f>
              <c:numCache>
                <c:formatCode>#,##0</c:formatCode>
                <c:ptCount val="8"/>
                <c:pt idx="0">
                  <c:v>51110</c:v>
                </c:pt>
                <c:pt idx="1">
                  <c:v>31500</c:v>
                </c:pt>
                <c:pt idx="2">
                  <c:v>83300</c:v>
                </c:pt>
                <c:pt idx="3">
                  <c:v>59570</c:v>
                </c:pt>
                <c:pt idx="4">
                  <c:v>371000</c:v>
                </c:pt>
                <c:pt idx="5">
                  <c:v>57016</c:v>
                </c:pt>
                <c:pt idx="6">
                  <c:v>34000</c:v>
                </c:pt>
                <c:pt idx="7">
                  <c:v>68800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4-4CD6-9565-35D28161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96672"/>
        <c:axId val="1"/>
      </c:barChart>
      <c:barChart>
        <c:barDir val="col"/>
        <c:grouping val="clustered"/>
        <c:varyColors val="0"/>
        <c:ser>
          <c:idx val="1"/>
          <c:order val="0"/>
          <c:tx>
            <c:strRef>
              <c:f>'Wykres 7'!$C$3</c:f>
              <c:strCache>
                <c:ptCount val="1"/>
                <c:pt idx="0">
                  <c:v>Głębokość (m)</c:v>
                </c:pt>
              </c:strCache>
            </c:strRef>
          </c:tx>
          <c:invertIfNegative val="0"/>
          <c:cat>
            <c:strRef>
              <c:f>'Wykres 7'!$A$4:$A$11</c:f>
              <c:strCache>
                <c:ptCount val="8"/>
                <c:pt idx="0">
                  <c:v>Aralskie</c:v>
                </c:pt>
                <c:pt idx="1">
                  <c:v>Bajkał</c:v>
                </c:pt>
                <c:pt idx="2">
                  <c:v>Górne</c:v>
                </c:pt>
                <c:pt idx="3">
                  <c:v>Huron</c:v>
                </c:pt>
                <c:pt idx="4">
                  <c:v>Kaspijskie</c:v>
                </c:pt>
                <c:pt idx="5">
                  <c:v>Michigan</c:v>
                </c:pt>
                <c:pt idx="6">
                  <c:v>Tanganika</c:v>
                </c:pt>
                <c:pt idx="7">
                  <c:v>Wiktorii</c:v>
                </c:pt>
              </c:strCache>
            </c:strRef>
          </c:cat>
          <c:val>
            <c:numRef>
              <c:f>'Wykres 7'!$C$4:$C$11</c:f>
              <c:numCache>
                <c:formatCode>General</c:formatCode>
                <c:ptCount val="8"/>
                <c:pt idx="0">
                  <c:v>68</c:v>
                </c:pt>
                <c:pt idx="1">
                  <c:v>1620</c:v>
                </c:pt>
                <c:pt idx="2">
                  <c:v>307</c:v>
                </c:pt>
                <c:pt idx="3">
                  <c:v>223</c:v>
                </c:pt>
                <c:pt idx="4">
                  <c:v>995</c:v>
                </c:pt>
                <c:pt idx="5">
                  <c:v>263</c:v>
                </c:pt>
                <c:pt idx="6">
                  <c:v>1435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4-4CD6-9565-35D28161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020800"/>
        <c:axId val="1933017056"/>
      </c:barChart>
      <c:catAx>
        <c:axId val="21539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5396672"/>
        <c:crosses val="autoZero"/>
        <c:crossBetween val="between"/>
      </c:valAx>
      <c:valAx>
        <c:axId val="1933017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33020800"/>
        <c:crosses val="max"/>
        <c:crossBetween val="between"/>
      </c:valAx>
      <c:catAx>
        <c:axId val="193302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3017056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Głębokość</a:t>
            </a:r>
            <a:r>
              <a:rPr lang="pl-PL" baseline="0"/>
              <a:t>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'Wykres 7'!$A$4:$A$11</c:f>
              <c:strCache>
                <c:ptCount val="8"/>
                <c:pt idx="0">
                  <c:v>Aralskie</c:v>
                </c:pt>
                <c:pt idx="1">
                  <c:v>Bajkał</c:v>
                </c:pt>
                <c:pt idx="2">
                  <c:v>Górne</c:v>
                </c:pt>
                <c:pt idx="3">
                  <c:v>Huron</c:v>
                </c:pt>
                <c:pt idx="4">
                  <c:v>Kaspijskie</c:v>
                </c:pt>
                <c:pt idx="5">
                  <c:v>Michigan</c:v>
                </c:pt>
                <c:pt idx="6">
                  <c:v>Tanganika</c:v>
                </c:pt>
                <c:pt idx="7">
                  <c:v>Wiktorii</c:v>
                </c:pt>
              </c:strCache>
            </c:strRef>
          </c:cat>
          <c:val>
            <c:numRef>
              <c:f>'Wykres 7'!$C$4:$C$11</c:f>
              <c:numCache>
                <c:formatCode>General</c:formatCode>
                <c:ptCount val="8"/>
                <c:pt idx="0">
                  <c:v>68</c:v>
                </c:pt>
                <c:pt idx="1">
                  <c:v>1620</c:v>
                </c:pt>
                <c:pt idx="2">
                  <c:v>307</c:v>
                </c:pt>
                <c:pt idx="3">
                  <c:v>223</c:v>
                </c:pt>
                <c:pt idx="4">
                  <c:v>995</c:v>
                </c:pt>
                <c:pt idx="5">
                  <c:v>263</c:v>
                </c:pt>
                <c:pt idx="6">
                  <c:v>1435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5-46D6-81D5-F4E10A830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420656"/>
        <c:axId val="2020424400"/>
      </c:barChart>
      <c:catAx>
        <c:axId val="20204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24400"/>
        <c:crosses val="autoZero"/>
        <c:auto val="1"/>
        <c:lblAlgn val="ctr"/>
        <c:lblOffset val="100"/>
        <c:noMultiLvlLbl val="0"/>
      </c:catAx>
      <c:valAx>
        <c:axId val="20204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2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'Wykres 1'!$D$26</c:f>
              <c:strCache>
                <c:ptCount val="1"/>
                <c:pt idx="0">
                  <c:v>Utarg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'Wykres 1'!$C$27:$C$32</c:f>
              <c:strCache>
                <c:ptCount val="6"/>
                <c:pt idx="0">
                  <c:v>Barski Jan</c:v>
                </c:pt>
                <c:pt idx="1">
                  <c:v>Carski Adam</c:v>
                </c:pt>
                <c:pt idx="2">
                  <c:v>Dębski Tomasz</c:v>
                </c:pt>
                <c:pt idx="3">
                  <c:v>Elficka Ewa</c:v>
                </c:pt>
                <c:pt idx="4">
                  <c:v>Flis Anna</c:v>
                </c:pt>
                <c:pt idx="5">
                  <c:v>Górska Danuta</c:v>
                </c:pt>
              </c:strCache>
            </c:strRef>
          </c:cat>
          <c:val>
            <c:numRef>
              <c:f>'Wykres 1'!$D$27:$D$32</c:f>
              <c:numCache>
                <c:formatCode>#\ ##0.00\ "zł"</c:formatCode>
                <c:ptCount val="6"/>
                <c:pt idx="0">
                  <c:v>65200</c:v>
                </c:pt>
                <c:pt idx="1">
                  <c:v>49800</c:v>
                </c:pt>
                <c:pt idx="2">
                  <c:v>33000</c:v>
                </c:pt>
                <c:pt idx="3">
                  <c:v>57770</c:v>
                </c:pt>
                <c:pt idx="4">
                  <c:v>35000</c:v>
                </c:pt>
                <c:pt idx="5">
                  <c:v>43900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B-4B87-8C35-BDB3760D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6523392"/>
        <c:axId val="1886530464"/>
        <c:axId val="0"/>
      </c:bar3DChart>
      <c:catAx>
        <c:axId val="18865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530464"/>
        <c:crosses val="autoZero"/>
        <c:auto val="1"/>
        <c:lblAlgn val="ctr"/>
        <c:lblOffset val="100"/>
        <c:noMultiLvlLbl val="0"/>
      </c:catAx>
      <c:valAx>
        <c:axId val="1886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5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4"/>
      <a:tile tx="0" ty="0" sx="100000" sy="100000" flip="none" algn="tl"/>
    </a:blipFill>
    <a:ln w="9525" cap="flat" cmpd="sng" algn="ctr">
      <a:gradFill flip="none" rotWithShape="1">
        <a:gsLst>
          <a:gs pos="0">
            <a:schemeClr val="accent6">
              <a:lumMod val="5000"/>
              <a:lumOff val="95000"/>
            </a:schemeClr>
          </a:gs>
          <a:gs pos="74000">
            <a:schemeClr val="accent6">
              <a:lumMod val="45000"/>
              <a:lumOff val="55000"/>
            </a:schemeClr>
          </a:gs>
          <a:gs pos="83000">
            <a:schemeClr val="accent6">
              <a:lumMod val="45000"/>
              <a:lumOff val="55000"/>
            </a:schemeClr>
          </a:gs>
          <a:gs pos="100000">
            <a:schemeClr val="accent6">
              <a:lumMod val="30000"/>
              <a:lumOff val="70000"/>
            </a:schemeClr>
          </a:gs>
        </a:gsLst>
        <a:lin ang="5400000" scaled="1"/>
        <a:tileRect/>
      </a:gra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1'!$D$26</c:f>
              <c:strCache>
                <c:ptCount val="1"/>
                <c:pt idx="0">
                  <c:v>Utarg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'Wykres 1'!$C$27:$C$32</c:f>
              <c:strCache>
                <c:ptCount val="6"/>
                <c:pt idx="0">
                  <c:v>Barski Jan</c:v>
                </c:pt>
                <c:pt idx="1">
                  <c:v>Carski Adam</c:v>
                </c:pt>
                <c:pt idx="2">
                  <c:v>Dębski Tomasz</c:v>
                </c:pt>
                <c:pt idx="3">
                  <c:v>Elficka Ewa</c:v>
                </c:pt>
                <c:pt idx="4">
                  <c:v>Flis Anna</c:v>
                </c:pt>
                <c:pt idx="5">
                  <c:v>Górska Danuta</c:v>
                </c:pt>
              </c:strCache>
            </c:strRef>
          </c:cat>
          <c:val>
            <c:numRef>
              <c:f>'Wykres 1'!$D$27:$D$32</c:f>
              <c:numCache>
                <c:formatCode>#\ ##0.00\ "zł"</c:formatCode>
                <c:ptCount val="6"/>
                <c:pt idx="0">
                  <c:v>65200</c:v>
                </c:pt>
                <c:pt idx="1">
                  <c:v>49800</c:v>
                </c:pt>
                <c:pt idx="2">
                  <c:v>33000</c:v>
                </c:pt>
                <c:pt idx="3">
                  <c:v>57770</c:v>
                </c:pt>
                <c:pt idx="4">
                  <c:v>35000</c:v>
                </c:pt>
                <c:pt idx="5">
                  <c:v>43900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D-4336-AFD9-3D936DF9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027056"/>
        <c:axId val="1890028304"/>
      </c:barChart>
      <c:barChart>
        <c:barDir val="bar"/>
        <c:grouping val="stacked"/>
        <c:varyColors val="0"/>
        <c:ser>
          <c:idx val="1"/>
          <c:order val="1"/>
          <c:tx>
            <c:v>Średnia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>
                      <a:lumMod val="5000"/>
                      <a:lumOff val="95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3175">
                <a:solidFill>
                  <a:schemeClr val="accent1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8D-4336-AFD9-3D936DF9D186}"/>
              </c:ext>
            </c:extLst>
          </c:dPt>
          <c:val>
            <c:numRef>
              <c:f>'Wykres 1'!$D$39</c:f>
              <c:numCache>
                <c:formatCode>#\ ##0.00\ "zł"</c:formatCode>
                <c:ptCount val="1"/>
                <c:pt idx="0">
                  <c:v>47445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D-4336-AFD9-3D936DF9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890034960"/>
        <c:axId val="1890036624"/>
      </c:barChart>
      <c:catAx>
        <c:axId val="18900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0028304"/>
        <c:crosses val="autoZero"/>
        <c:auto val="1"/>
        <c:lblAlgn val="ctr"/>
        <c:lblOffset val="100"/>
        <c:noMultiLvlLbl val="0"/>
      </c:catAx>
      <c:valAx>
        <c:axId val="18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0027056"/>
        <c:crosses val="autoZero"/>
        <c:crossBetween val="between"/>
      </c:valAx>
      <c:valAx>
        <c:axId val="1890036624"/>
        <c:scaling>
          <c:orientation val="minMax"/>
        </c:scaling>
        <c:delete val="0"/>
        <c:axPos val="t"/>
        <c:numFmt formatCode="#\ ##0.00\ &quot;zł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0034960"/>
        <c:crosses val="max"/>
        <c:crossBetween val="between"/>
      </c:valAx>
      <c:catAx>
        <c:axId val="1890034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03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'Wykres 1'!$D$26</c:f>
              <c:strCache>
                <c:ptCount val="1"/>
                <c:pt idx="0">
                  <c:v>Utarg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'Wykres 1'!$C$27:$C$32</c:f>
              <c:strCache>
                <c:ptCount val="6"/>
                <c:pt idx="0">
                  <c:v>Barski Jan</c:v>
                </c:pt>
                <c:pt idx="1">
                  <c:v>Carski Adam</c:v>
                </c:pt>
                <c:pt idx="2">
                  <c:v>Dębski Tomasz</c:v>
                </c:pt>
                <c:pt idx="3">
                  <c:v>Elficka Ewa</c:v>
                </c:pt>
                <c:pt idx="4">
                  <c:v>Flis Anna</c:v>
                </c:pt>
                <c:pt idx="5">
                  <c:v>Górska Danuta</c:v>
                </c:pt>
              </c:strCache>
            </c:strRef>
          </c:cat>
          <c:val>
            <c:numRef>
              <c:f>'Wykres 1'!$D$27:$D$32</c:f>
              <c:numCache>
                <c:formatCode>#\ ##0.00\ "zł"</c:formatCode>
                <c:ptCount val="6"/>
                <c:pt idx="0">
                  <c:v>65200</c:v>
                </c:pt>
                <c:pt idx="1">
                  <c:v>49800</c:v>
                </c:pt>
                <c:pt idx="2">
                  <c:v>33000</c:v>
                </c:pt>
                <c:pt idx="3">
                  <c:v>57770</c:v>
                </c:pt>
                <c:pt idx="4">
                  <c:v>35000</c:v>
                </c:pt>
                <c:pt idx="5">
                  <c:v>43900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F-46EC-9621-02AA5358A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027056"/>
        <c:axId val="1890028304"/>
      </c:barChart>
      <c:catAx>
        <c:axId val="18900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0028304"/>
        <c:crosses val="autoZero"/>
        <c:auto val="1"/>
        <c:lblAlgn val="ctr"/>
        <c:lblOffset val="100"/>
        <c:noMultiLvlLbl val="0"/>
      </c:catAx>
      <c:valAx>
        <c:axId val="18900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00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/>
              <a:t>Porównanie</a:t>
            </a:r>
            <a:r>
              <a:rPr lang="pl-PL" sz="1200" baseline="0"/>
              <a:t> wartości stawek i liczby nadgodzin w poszczególnych miesiącach</a:t>
            </a:r>
            <a:endParaRPr lang="pl-PL" sz="120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'Wykres 3'!$C$9</c:f>
              <c:strCache>
                <c:ptCount val="1"/>
                <c:pt idx="0">
                  <c:v>Liczba godzin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'Wykres 3'!$B$10:$B$21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3'!$C$10:$C$21</c:f>
              <c:numCache>
                <c:formatCode>General</c:formatCode>
                <c:ptCount val="12"/>
                <c:pt idx="0">
                  <c:v>10</c:v>
                </c:pt>
                <c:pt idx="1">
                  <c:v>22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40</c:v>
                </c:pt>
                <c:pt idx="7">
                  <c:v>23</c:v>
                </c:pt>
                <c:pt idx="8">
                  <c:v>32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8-4B30-8C84-6BD88C129906}"/>
            </c:ext>
          </c:extLst>
        </c:ser>
        <c:ser>
          <c:idx val="1"/>
          <c:order val="1"/>
          <c:tx>
            <c:strRef>
              <c:f>'Wykres 3'!$D$9</c:f>
              <c:strCache>
                <c:ptCount val="1"/>
                <c:pt idx="0">
                  <c:v>Stawka</c:v>
                </c:pt>
              </c:strCache>
            </c:strRef>
          </c:tx>
          <c:invertIfNegative val="0"/>
          <c:dLbls>
            <c:numFmt formatCode="#,##0\ \z\ł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'Wykres 3'!$B$10:$B$21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3'!$D$10:$D$21</c:f>
              <c:numCache>
                <c:formatCode>_("zł"* #,##0.00_);_("zł"* \(#,##0.00\);_("zł"* "-"??_);_(@_)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30</c:v>
                </c:pt>
                <c:pt idx="7">
                  <c:v>45</c:v>
                </c:pt>
                <c:pt idx="8">
                  <c:v>45</c:v>
                </c:pt>
                <c:pt idx="9">
                  <c:v>40</c:v>
                </c:pt>
                <c:pt idx="10">
                  <c:v>45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8-4B30-8C84-6BD88C1299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395840"/>
        <c:axId val="1"/>
      </c:barChart>
      <c:catAx>
        <c:axId val="21539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48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15395840"/>
        <c:crosses val="autoZero"/>
        <c:crossBetween val="between"/>
        <c:majorUnit val="2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wartości stawek i liczby godzin w poszczególnych miesiącach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Liczba godzin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'Wykres 3'!$B$10:$B$21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3'!$C$10:$C$21</c:f>
              <c:numCache>
                <c:formatCode>General</c:formatCode>
                <c:ptCount val="12"/>
                <c:pt idx="0">
                  <c:v>10</c:v>
                </c:pt>
                <c:pt idx="1">
                  <c:v>22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40</c:v>
                </c:pt>
                <c:pt idx="7">
                  <c:v>23</c:v>
                </c:pt>
                <c:pt idx="8">
                  <c:v>32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4-4C69-964E-3878BDE2DB5D}"/>
            </c:ext>
          </c:extLst>
        </c:ser>
        <c:ser>
          <c:idx val="1"/>
          <c:order val="1"/>
          <c:tx>
            <c:v>Stawka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&quot;zł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'Wykres 3'!$B$10:$B$21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3'!$D$10:$D$21</c:f>
              <c:numCache>
                <c:formatCode>_("zł"* #,##0.00_);_("zł"* \(#,##0.00\);_("zł"* "-"??_);_(@_)</c:formatCode>
                <c:ptCount val="12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30</c:v>
                </c:pt>
                <c:pt idx="7">
                  <c:v>45</c:v>
                </c:pt>
                <c:pt idx="8">
                  <c:v>45</c:v>
                </c:pt>
                <c:pt idx="9">
                  <c:v>40</c:v>
                </c:pt>
                <c:pt idx="10">
                  <c:v>45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4-4C69-964E-3878BDE2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0022896"/>
        <c:axId val="1890027472"/>
      </c:barChart>
      <c:catAx>
        <c:axId val="189002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0027472"/>
        <c:crosses val="autoZero"/>
        <c:auto val="1"/>
        <c:lblAlgn val="ctr"/>
        <c:lblOffset val="100"/>
        <c:noMultiLvlLbl val="0"/>
      </c:catAx>
      <c:valAx>
        <c:axId val="18900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00228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</a:t>
            </a:r>
            <a:r>
              <a:rPr lang="pl-PL" baseline="0"/>
              <a:t> dochodów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'Wykres 4'!$D$8</c:f>
              <c:strCache>
                <c:ptCount val="1"/>
                <c:pt idx="0">
                  <c:v>Dodatkowe (brutto)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'Wykres 4'!$C$9:$C$20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4'!$D$9:$D$20</c:f>
              <c:numCache>
                <c:formatCode>#\ ##0.00\ "zł"</c:formatCode>
                <c:ptCount val="12"/>
                <c:pt idx="0">
                  <c:v>250</c:v>
                </c:pt>
                <c:pt idx="1">
                  <c:v>660</c:v>
                </c:pt>
                <c:pt idx="2">
                  <c:v>384</c:v>
                </c:pt>
                <c:pt idx="3">
                  <c:v>338</c:v>
                </c:pt>
                <c:pt idx="4">
                  <c:v>338</c:v>
                </c:pt>
                <c:pt idx="5">
                  <c:v>364</c:v>
                </c:pt>
                <c:pt idx="6">
                  <c:v>1200</c:v>
                </c:pt>
                <c:pt idx="7">
                  <c:v>1035</c:v>
                </c:pt>
                <c:pt idx="8">
                  <c:v>1440</c:v>
                </c:pt>
                <c:pt idx="9">
                  <c:v>520</c:v>
                </c:pt>
                <c:pt idx="10">
                  <c:v>675</c:v>
                </c:pt>
                <c:pt idx="1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B-4981-8670-4A4F44C7F7FF}"/>
            </c:ext>
          </c:extLst>
        </c:ser>
        <c:ser>
          <c:idx val="1"/>
          <c:order val="1"/>
          <c:tx>
            <c:strRef>
              <c:f>'Wykres 4'!$E$8</c:f>
              <c:strCache>
                <c:ptCount val="1"/>
                <c:pt idx="0">
                  <c:v>Pensja podstawowa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'Wykres 4'!$C$9:$C$20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4'!$E$9:$E$20</c:f>
              <c:numCache>
                <c:formatCode>_("zł"* #,##0.00_);_("zł"* \(#,##0.00\);_("zł"* "-"??_);_(@_)</c:formatCode>
                <c:ptCount val="12"/>
                <c:pt idx="0">
                  <c:v>3950</c:v>
                </c:pt>
                <c:pt idx="1">
                  <c:v>3950</c:v>
                </c:pt>
                <c:pt idx="2">
                  <c:v>3950</c:v>
                </c:pt>
                <c:pt idx="3">
                  <c:v>3950</c:v>
                </c:pt>
                <c:pt idx="4">
                  <c:v>3950</c:v>
                </c:pt>
                <c:pt idx="5">
                  <c:v>3950</c:v>
                </c:pt>
                <c:pt idx="6">
                  <c:v>3950</c:v>
                </c:pt>
                <c:pt idx="7">
                  <c:v>3950</c:v>
                </c:pt>
                <c:pt idx="8">
                  <c:v>3950</c:v>
                </c:pt>
                <c:pt idx="9">
                  <c:v>3950</c:v>
                </c:pt>
                <c:pt idx="10">
                  <c:v>3950</c:v>
                </c:pt>
                <c:pt idx="11">
                  <c:v>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B-4981-8670-4A4F44C7F7FF}"/>
            </c:ext>
          </c:extLst>
        </c:ser>
        <c:ser>
          <c:idx val="2"/>
          <c:order val="2"/>
          <c:tx>
            <c:strRef>
              <c:f>'Wykres 4'!$F$8</c:f>
              <c:strCache>
                <c:ptCount val="1"/>
                <c:pt idx="0">
                  <c:v>Dochody z akcji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'Wykres 4'!$C$9:$C$20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4'!$F$9:$F$20</c:f>
              <c:numCache>
                <c:formatCode>_("zł"* #,##0.00_);_("zł"* \(#,##0.00\);_("zł"* "-"??_);_(@_)</c:formatCode>
                <c:ptCount val="12"/>
                <c:pt idx="0">
                  <c:v>1230.45</c:v>
                </c:pt>
                <c:pt idx="1">
                  <c:v>1310.56</c:v>
                </c:pt>
                <c:pt idx="2">
                  <c:v>1451.2</c:v>
                </c:pt>
                <c:pt idx="3">
                  <c:v>1009.99</c:v>
                </c:pt>
                <c:pt idx="4">
                  <c:v>987</c:v>
                </c:pt>
                <c:pt idx="5">
                  <c:v>1110.49</c:v>
                </c:pt>
                <c:pt idx="6">
                  <c:v>1123</c:v>
                </c:pt>
                <c:pt idx="7">
                  <c:v>1199.9000000000001</c:v>
                </c:pt>
                <c:pt idx="8">
                  <c:v>1230</c:v>
                </c:pt>
                <c:pt idx="9">
                  <c:v>1340.44</c:v>
                </c:pt>
                <c:pt idx="10">
                  <c:v>1421</c:v>
                </c:pt>
                <c:pt idx="11">
                  <c:v>1590.45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B-4981-8670-4A4F44C7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3983216"/>
        <c:axId val="1783989456"/>
        <c:axId val="0"/>
      </c:bar3DChart>
      <c:catAx>
        <c:axId val="178398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989456"/>
        <c:crosses val="autoZero"/>
        <c:auto val="1"/>
        <c:lblAlgn val="ctr"/>
        <c:lblOffset val="100"/>
        <c:noMultiLvlLbl val="0"/>
      </c:catAx>
      <c:valAx>
        <c:axId val="17839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39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Wartości</a:t>
            </a:r>
            <a:r>
              <a:rPr lang="pl-PL" baseline="0"/>
              <a:t> dochodów akcji</a:t>
            </a:r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4E-45F5-8AAD-378393B8E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4E-45F5-8AAD-378393B8E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4E-45F5-8AAD-378393B8E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4E-45F5-8AAD-378393B8E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4E-45F5-8AAD-378393B8E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4E-45F5-8AAD-378393B8E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4E-45F5-8AAD-378393B8E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4E-45F5-8AAD-378393B8E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4E-45F5-8AAD-378393B8E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4E-45F5-8AAD-378393B8E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4E-45F5-8AAD-378393B8E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4E-45F5-8AAD-378393B8E0B7}"/>
              </c:ext>
            </c:extLst>
          </c:dPt>
          <c:cat>
            <c:strRef>
              <c:f>'Wykres 4'!$C$9:$C$20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'Wykres 5'!$A$8:$L$8</c:f>
              <c:numCache>
                <c:formatCode>_("zł"* #,##0.00_);_("zł"* \(#,##0.00\);_("zł"* "-"??_);_(@_)</c:formatCode>
                <c:ptCount val="12"/>
                <c:pt idx="0">
                  <c:v>1230.45</c:v>
                </c:pt>
                <c:pt idx="1">
                  <c:v>1310.56</c:v>
                </c:pt>
                <c:pt idx="2">
                  <c:v>1451.2</c:v>
                </c:pt>
                <c:pt idx="3">
                  <c:v>1009.99</c:v>
                </c:pt>
                <c:pt idx="4">
                  <c:v>987</c:v>
                </c:pt>
                <c:pt idx="5">
                  <c:v>1110.49</c:v>
                </c:pt>
                <c:pt idx="6">
                  <c:v>1123</c:v>
                </c:pt>
                <c:pt idx="7">
                  <c:v>1199.9000000000001</c:v>
                </c:pt>
                <c:pt idx="8">
                  <c:v>1230</c:v>
                </c:pt>
                <c:pt idx="9">
                  <c:v>1340.44</c:v>
                </c:pt>
                <c:pt idx="10">
                  <c:v>1421</c:v>
                </c:pt>
                <c:pt idx="11">
                  <c:v>1590.45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A-4E84-A33A-A74C603F6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Celcjusza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'Wykres 6'!$D$10:$D$23</c:f>
              <c:numCache>
                <c:formatCode>[$-F800]dddd\,\ mmmm\ dd\,\ yyyy</c:formatCode>
                <c:ptCount val="14"/>
                <c:pt idx="0">
                  <c:v>40210</c:v>
                </c:pt>
                <c:pt idx="1">
                  <c:v>40217</c:v>
                </c:pt>
                <c:pt idx="2">
                  <c:v>40224</c:v>
                </c:pt>
                <c:pt idx="3">
                  <c:v>40231</c:v>
                </c:pt>
                <c:pt idx="4">
                  <c:v>40238</c:v>
                </c:pt>
                <c:pt idx="5">
                  <c:v>40245</c:v>
                </c:pt>
                <c:pt idx="6">
                  <c:v>40252</c:v>
                </c:pt>
                <c:pt idx="7">
                  <c:v>40259</c:v>
                </c:pt>
                <c:pt idx="8">
                  <c:v>40266</c:v>
                </c:pt>
                <c:pt idx="9">
                  <c:v>40273</c:v>
                </c:pt>
                <c:pt idx="10">
                  <c:v>40280</c:v>
                </c:pt>
                <c:pt idx="11">
                  <c:v>40287</c:v>
                </c:pt>
                <c:pt idx="12">
                  <c:v>40294</c:v>
                </c:pt>
                <c:pt idx="13">
                  <c:v>40301</c:v>
                </c:pt>
              </c:numCache>
            </c:numRef>
          </c:cat>
          <c:val>
            <c:numRef>
              <c:f>'Wykres 6'!$E$10:$E$23</c:f>
              <c:numCache>
                <c:formatCode>General</c:formatCode>
                <c:ptCount val="14"/>
                <c:pt idx="0">
                  <c:v>-10</c:v>
                </c:pt>
                <c:pt idx="1">
                  <c:v>-9</c:v>
                </c:pt>
                <c:pt idx="2">
                  <c:v>-11</c:v>
                </c:pt>
                <c:pt idx="3">
                  <c:v>-10</c:v>
                </c:pt>
                <c:pt idx="4">
                  <c:v>-6</c:v>
                </c:pt>
                <c:pt idx="5">
                  <c:v>-5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0-4C33-8713-C4C16673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525056"/>
        <c:axId val="1886518400"/>
      </c:barChart>
      <c:lineChart>
        <c:grouping val="standard"/>
        <c:varyColors val="0"/>
        <c:ser>
          <c:idx val="1"/>
          <c:order val="1"/>
          <c:tx>
            <c:v>Kelwina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'Wykres 6'!$D$10:$D$23</c:f>
              <c:numCache>
                <c:formatCode>[$-F800]dddd\,\ mmmm\ dd\,\ yyyy</c:formatCode>
                <c:ptCount val="14"/>
                <c:pt idx="0">
                  <c:v>40210</c:v>
                </c:pt>
                <c:pt idx="1">
                  <c:v>40217</c:v>
                </c:pt>
                <c:pt idx="2">
                  <c:v>40224</c:v>
                </c:pt>
                <c:pt idx="3">
                  <c:v>40231</c:v>
                </c:pt>
                <c:pt idx="4">
                  <c:v>40238</c:v>
                </c:pt>
                <c:pt idx="5">
                  <c:v>40245</c:v>
                </c:pt>
                <c:pt idx="6">
                  <c:v>40252</c:v>
                </c:pt>
                <c:pt idx="7">
                  <c:v>40259</c:v>
                </c:pt>
                <c:pt idx="8">
                  <c:v>40266</c:v>
                </c:pt>
                <c:pt idx="9">
                  <c:v>40273</c:v>
                </c:pt>
                <c:pt idx="10">
                  <c:v>40280</c:v>
                </c:pt>
                <c:pt idx="11">
                  <c:v>40287</c:v>
                </c:pt>
                <c:pt idx="12">
                  <c:v>40294</c:v>
                </c:pt>
                <c:pt idx="13">
                  <c:v>40301</c:v>
                </c:pt>
              </c:numCache>
            </c:numRef>
          </c:cat>
          <c:val>
            <c:numRef>
              <c:f>'Wykres 6'!$F$10:$F$23</c:f>
              <c:numCache>
                <c:formatCode>General</c:formatCode>
                <c:ptCount val="14"/>
                <c:pt idx="0">
                  <c:v>263.14999999999998</c:v>
                </c:pt>
                <c:pt idx="1">
                  <c:v>264.14999999999998</c:v>
                </c:pt>
                <c:pt idx="2">
                  <c:v>262.14999999999998</c:v>
                </c:pt>
                <c:pt idx="3">
                  <c:v>263.14999999999998</c:v>
                </c:pt>
                <c:pt idx="4">
                  <c:v>267.14999999999998</c:v>
                </c:pt>
                <c:pt idx="5">
                  <c:v>268.14999999999998</c:v>
                </c:pt>
                <c:pt idx="6">
                  <c:v>270.14999999999998</c:v>
                </c:pt>
                <c:pt idx="7">
                  <c:v>271.14999999999998</c:v>
                </c:pt>
                <c:pt idx="8">
                  <c:v>272.14999999999998</c:v>
                </c:pt>
                <c:pt idx="9">
                  <c:v>273.14999999999998</c:v>
                </c:pt>
                <c:pt idx="10">
                  <c:v>275.14999999999998</c:v>
                </c:pt>
                <c:pt idx="11">
                  <c:v>276.14999999999998</c:v>
                </c:pt>
                <c:pt idx="12">
                  <c:v>275.14999999999998</c:v>
                </c:pt>
                <c:pt idx="13">
                  <c:v>276.14999999999998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0-4C33-8713-C4C16673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417744"/>
        <c:axId val="2020437712"/>
      </c:lineChart>
      <c:dateAx>
        <c:axId val="1886525056"/>
        <c:scaling>
          <c:orientation val="minMax"/>
        </c:scaling>
        <c:delete val="0"/>
        <c:axPos val="b"/>
        <c:numFmt formatCode="[$-F800]dddd\,\ mmmm\ dd\,\ 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518400"/>
        <c:crosses val="autoZero"/>
        <c:auto val="1"/>
        <c:lblOffset val="100"/>
        <c:baseTimeUnit val="days"/>
      </c:dateAx>
      <c:valAx>
        <c:axId val="1886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525056"/>
        <c:crosses val="autoZero"/>
        <c:crossBetween val="between"/>
      </c:valAx>
      <c:valAx>
        <c:axId val="2020437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0417744"/>
        <c:crosses val="max"/>
        <c:crossBetween val="between"/>
      </c:valAx>
      <c:dateAx>
        <c:axId val="2020417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02043771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12</xdr:row>
      <xdr:rowOff>38100</xdr:rowOff>
    </xdr:from>
    <xdr:to>
      <xdr:col>14</xdr:col>
      <xdr:colOff>238125</xdr:colOff>
      <xdr:row>27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66674</xdr:colOff>
      <xdr:row>6</xdr:row>
      <xdr:rowOff>161924</xdr:rowOff>
    </xdr:from>
    <xdr:to>
      <xdr:col>26</xdr:col>
      <xdr:colOff>285749</xdr:colOff>
      <xdr:row>48</xdr:row>
      <xdr:rowOff>47625</xdr:rowOff>
    </xdr:to>
    <xdr:graphicFrame macro="">
      <xdr:nvGraphicFramePr>
        <xdr:cNvPr id="13314" name="Wykres 1">
          <a:extLst>
            <a:ext uri="{FF2B5EF4-FFF2-40B4-BE49-F238E27FC236}">
              <a16:creationId xmlns:a16="http://schemas.microsoft.com/office/drawing/2014/main" id="{00000000-0008-0000-0800-000002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</xdr:colOff>
      <xdr:row>6</xdr:row>
      <xdr:rowOff>180974</xdr:rowOff>
    </xdr:from>
    <xdr:to>
      <xdr:col>16</xdr:col>
      <xdr:colOff>38099</xdr:colOff>
      <xdr:row>48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0.00468</cdr:x>
      <cdr:y>0</cdr:y>
    </cdr:from>
    <cdr:to>
      <cdr:x>0.0474</cdr:x>
      <cdr:y>0.05959</cdr:y>
    </cdr:to>
    <cdr:pic>
      <cdr:nvPicPr>
        <cdr:cNvPr id="2" name="Obraz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3542" y="0"/>
          <a:ext cx="397329" cy="36193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3</xdr:row>
      <xdr:rowOff>38100</xdr:rowOff>
    </xdr:from>
    <xdr:to>
      <xdr:col>13</xdr:col>
      <xdr:colOff>485775</xdr:colOff>
      <xdr:row>19</xdr:row>
      <xdr:rowOff>123825</xdr:rowOff>
    </xdr:to>
    <xdr:pic>
      <xdr:nvPicPr>
        <xdr:cNvPr id="2055" name="Picture 1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609600"/>
          <a:ext cx="5505450" cy="2981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21</xdr:row>
      <xdr:rowOff>144118</xdr:rowOff>
    </xdr:from>
    <xdr:to>
      <xdr:col>12</xdr:col>
      <xdr:colOff>215348</xdr:colOff>
      <xdr:row>36</xdr:row>
      <xdr:rowOff>145774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514350</xdr:colOff>
      <xdr:row>5</xdr:row>
      <xdr:rowOff>114300</xdr:rowOff>
    </xdr:from>
    <xdr:to>
      <xdr:col>13</xdr:col>
      <xdr:colOff>66675</xdr:colOff>
      <xdr:row>26</xdr:row>
      <xdr:rowOff>171450</xdr:rowOff>
    </xdr:to>
    <xdr:pic>
      <xdr:nvPicPr>
        <xdr:cNvPr id="3079" name="Obraz 1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1028700"/>
          <a:ext cx="5038725" cy="385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676275</xdr:colOff>
      <xdr:row>6</xdr:row>
      <xdr:rowOff>9525</xdr:rowOff>
    </xdr:from>
    <xdr:to>
      <xdr:col>21</xdr:col>
      <xdr:colOff>447675</xdr:colOff>
      <xdr:row>21</xdr:row>
      <xdr:rowOff>38100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670892</xdr:colOff>
      <xdr:row>23</xdr:row>
      <xdr:rowOff>173934</xdr:rowOff>
    </xdr:from>
    <xdr:to>
      <xdr:col>21</xdr:col>
      <xdr:colOff>442292</xdr:colOff>
      <xdr:row>39</xdr:row>
      <xdr:rowOff>20292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1</xdr:row>
      <xdr:rowOff>95250</xdr:rowOff>
    </xdr:from>
    <xdr:to>
      <xdr:col>5</xdr:col>
      <xdr:colOff>495300</xdr:colOff>
      <xdr:row>15</xdr:row>
      <xdr:rowOff>47625</xdr:rowOff>
    </xdr:to>
    <xdr:pic>
      <xdr:nvPicPr>
        <xdr:cNvPr id="4103" name="Picture 1" descr="C:\Documents and Settings\Anna Stolińska\Ustawienia lokalne\Temporary Internet Files\Content.IE5\369MGMRE\MP900401169[1].jpg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276225"/>
          <a:ext cx="1990725" cy="248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22</xdr:row>
      <xdr:rowOff>85725</xdr:rowOff>
    </xdr:from>
    <xdr:to>
      <xdr:col>11</xdr:col>
      <xdr:colOff>276225</xdr:colOff>
      <xdr:row>49</xdr:row>
      <xdr:rowOff>85725</xdr:rowOff>
    </xdr:to>
    <xdr:graphicFrame macro="">
      <xdr:nvGraphicFramePr>
        <xdr:cNvPr id="5127" name="Wykres 2">
          <a:extLst>
            <a:ext uri="{FF2B5EF4-FFF2-40B4-BE49-F238E27FC236}">
              <a16:creationId xmlns:a16="http://schemas.microsoft.com/office/drawing/2014/main" id="{00000000-0008-0000-0400-000007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409574</xdr:colOff>
      <xdr:row>5</xdr:row>
      <xdr:rowOff>76199</xdr:rowOff>
    </xdr:from>
    <xdr:to>
      <xdr:col>23</xdr:col>
      <xdr:colOff>647700</xdr:colOff>
      <xdr:row>25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8</xdr:row>
      <xdr:rowOff>161925</xdr:rowOff>
    </xdr:from>
    <xdr:to>
      <xdr:col>18</xdr:col>
      <xdr:colOff>209549</xdr:colOff>
      <xdr:row>32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19050</xdr:rowOff>
    </xdr:from>
    <xdr:to>
      <xdr:col>24</xdr:col>
      <xdr:colOff>514350</xdr:colOff>
      <xdr:row>21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9</xdr:row>
      <xdr:rowOff>0</xdr:rowOff>
    </xdr:from>
    <xdr:to>
      <xdr:col>22</xdr:col>
      <xdr:colOff>600074</xdr:colOff>
      <xdr:row>39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4.25"/>
  <cols>
    <col min="1" max="1" width="20" bestFit="1" customWidth="1"/>
    <col min="2" max="2" width="10.75" bestFit="1" customWidth="1"/>
  </cols>
  <sheetData>
    <row r="1" spans="1:2" ht="15">
      <c r="A1" s="2" t="s">
        <v>0</v>
      </c>
      <c r="B1" s="2" t="s">
        <v>1</v>
      </c>
    </row>
    <row r="2" spans="1:2">
      <c r="A2" t="s">
        <v>2</v>
      </c>
      <c r="B2" s="1">
        <v>65200</v>
      </c>
    </row>
    <row r="3" spans="1:2">
      <c r="A3" t="s">
        <v>3</v>
      </c>
      <c r="B3" s="1">
        <v>49800</v>
      </c>
    </row>
    <row r="4" spans="1:2">
      <c r="A4" t="s">
        <v>4</v>
      </c>
      <c r="B4" s="1">
        <v>33000</v>
      </c>
    </row>
    <row r="5" spans="1:2">
      <c r="A5" t="s">
        <v>5</v>
      </c>
      <c r="B5" s="1">
        <v>57770</v>
      </c>
    </row>
    <row r="6" spans="1:2">
      <c r="A6" t="s">
        <v>6</v>
      </c>
      <c r="B6" s="1">
        <v>35000</v>
      </c>
    </row>
    <row r="7" spans="1:2">
      <c r="A7" t="s">
        <v>7</v>
      </c>
      <c r="B7" s="1">
        <v>43900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zoomScale="115" zoomScaleNormal="115" workbookViewId="0">
      <selection activeCell="D39" sqref="D39"/>
    </sheetView>
  </sheetViews>
  <sheetFormatPr defaultRowHeight="14.25"/>
  <cols>
    <col min="3" max="3" width="13.875" bestFit="1" customWidth="1"/>
    <col min="4" max="4" width="10.75" bestFit="1" customWidth="1"/>
  </cols>
  <sheetData>
    <row r="1" spans="2:2" ht="15">
      <c r="B1" t="s">
        <v>8</v>
      </c>
    </row>
    <row r="2" spans="2:2" ht="15">
      <c r="B2" t="s">
        <v>9</v>
      </c>
    </row>
    <row r="3" spans="2:2" ht="15">
      <c r="B3" t="s">
        <v>10</v>
      </c>
    </row>
    <row r="26" spans="3:4" ht="15">
      <c r="C26" s="2" t="s">
        <v>0</v>
      </c>
      <c r="D26" s="2" t="s">
        <v>1</v>
      </c>
    </row>
    <row r="27" spans="3:4">
      <c r="C27" t="s">
        <v>2</v>
      </c>
      <c r="D27" s="1">
        <v>65200</v>
      </c>
    </row>
    <row r="28" spans="3:4">
      <c r="C28" t="s">
        <v>3</v>
      </c>
      <c r="D28" s="1">
        <v>49800</v>
      </c>
    </row>
    <row r="29" spans="3:4">
      <c r="C29" t="s">
        <v>4</v>
      </c>
      <c r="D29" s="1">
        <v>33000</v>
      </c>
    </row>
    <row r="30" spans="3:4">
      <c r="C30" t="s">
        <v>5</v>
      </c>
      <c r="D30" s="1">
        <v>57770</v>
      </c>
    </row>
    <row r="31" spans="3:4">
      <c r="C31" t="s">
        <v>6</v>
      </c>
      <c r="D31" s="1">
        <v>35000</v>
      </c>
    </row>
    <row r="32" spans="3:4">
      <c r="C32" t="s">
        <v>7</v>
      </c>
      <c r="D32" s="1">
        <v>43900</v>
      </c>
    </row>
    <row r="39" spans="4:4">
      <c r="D39" s="31">
        <f>AVERAGE(D27:D32)</f>
        <v>47445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15" zoomScaleNormal="115" workbookViewId="0">
      <selection activeCell="T42" sqref="T42"/>
    </sheetView>
  </sheetViews>
  <sheetFormatPr defaultRowHeight="14.25"/>
  <sheetData>
    <row r="1" spans="1:1" ht="15">
      <c r="A1" t="s">
        <v>8</v>
      </c>
    </row>
    <row r="2" spans="1:1">
      <c r="A2" t="s">
        <v>11</v>
      </c>
    </row>
    <row r="3" spans="1:1">
      <c r="A3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6" sqref="H6"/>
    </sheetView>
  </sheetViews>
  <sheetFormatPr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0" activeCellId="1" sqref="B10:B21 E10:E21"/>
    </sheetView>
  </sheetViews>
  <sheetFormatPr defaultRowHeight="14.25"/>
  <cols>
    <col min="1" max="1" width="3.375" bestFit="1" customWidth="1"/>
    <col min="4" max="4" width="11.25" bestFit="1" customWidth="1"/>
    <col min="5" max="6" width="14.5" bestFit="1" customWidth="1"/>
  </cols>
  <sheetData>
    <row r="1" spans="1:6">
      <c r="A1" t="s">
        <v>13</v>
      </c>
    </row>
    <row r="2" spans="1:6">
      <c r="A2" s="13" t="s">
        <v>14</v>
      </c>
    </row>
    <row r="3" spans="1:6">
      <c r="A3" s="13" t="s">
        <v>15</v>
      </c>
    </row>
    <row r="4" spans="1:6">
      <c r="A4" s="13" t="s">
        <v>16</v>
      </c>
    </row>
    <row r="5" spans="1:6">
      <c r="A5" s="13" t="s">
        <v>17</v>
      </c>
    </row>
    <row r="6" spans="1:6" ht="15" thickBot="1">
      <c r="A6" s="13" t="s">
        <v>18</v>
      </c>
    </row>
    <row r="7" spans="1:6" ht="18.75" thickBot="1">
      <c r="A7" s="42" t="s">
        <v>19</v>
      </c>
      <c r="B7" s="43"/>
      <c r="C7" s="43"/>
      <c r="D7" s="43"/>
      <c r="E7" s="43"/>
      <c r="F7" s="43"/>
    </row>
    <row r="8" spans="1:6" ht="18">
      <c r="A8" s="3"/>
      <c r="B8" s="3"/>
      <c r="C8" s="3"/>
      <c r="D8" s="3"/>
      <c r="E8" s="3"/>
      <c r="F8" s="3"/>
    </row>
    <row r="9" spans="1:6" ht="36">
      <c r="A9" s="4" t="s">
        <v>20</v>
      </c>
      <c r="B9" s="4" t="s">
        <v>21</v>
      </c>
      <c r="C9" s="4" t="s">
        <v>22</v>
      </c>
      <c r="D9" s="4" t="s">
        <v>23</v>
      </c>
      <c r="E9" s="4" t="s">
        <v>24</v>
      </c>
      <c r="F9" s="4" t="s">
        <v>25</v>
      </c>
    </row>
    <row r="10" spans="1:6" ht="18">
      <c r="A10" s="5">
        <v>1</v>
      </c>
      <c r="B10" s="6" t="s">
        <v>26</v>
      </c>
      <c r="C10" s="7">
        <v>10</v>
      </c>
      <c r="D10" s="8">
        <v>25</v>
      </c>
      <c r="E10" s="9">
        <f>C10*D10</f>
        <v>250</v>
      </c>
      <c r="F10" s="9">
        <f>E10-19%*E10</f>
        <v>202.5</v>
      </c>
    </row>
    <row r="11" spans="1:6" ht="18">
      <c r="A11" s="5">
        <v>2</v>
      </c>
      <c r="B11" s="6" t="s">
        <v>27</v>
      </c>
      <c r="C11" s="7">
        <v>22</v>
      </c>
      <c r="D11" s="8">
        <v>30</v>
      </c>
      <c r="E11" s="9">
        <f t="shared" ref="E11:E21" si="0">C11*D11</f>
        <v>660</v>
      </c>
      <c r="F11" s="9">
        <f t="shared" ref="F11:F22" si="1">E11-19%*E11</f>
        <v>534.6</v>
      </c>
    </row>
    <row r="12" spans="1:6" ht="18">
      <c r="A12" s="5">
        <v>3</v>
      </c>
      <c r="B12" s="6" t="s">
        <v>28</v>
      </c>
      <c r="C12" s="7">
        <v>12</v>
      </c>
      <c r="D12" s="8">
        <v>32</v>
      </c>
      <c r="E12" s="9">
        <f t="shared" si="0"/>
        <v>384</v>
      </c>
      <c r="F12" s="9">
        <f t="shared" si="1"/>
        <v>311.03999999999996</v>
      </c>
    </row>
    <row r="13" spans="1:6" ht="18">
      <c r="A13" s="5">
        <v>4</v>
      </c>
      <c r="B13" s="6" t="s">
        <v>29</v>
      </c>
      <c r="C13" s="7">
        <v>13</v>
      </c>
      <c r="D13" s="8">
        <v>26</v>
      </c>
      <c r="E13" s="9">
        <f t="shared" si="0"/>
        <v>338</v>
      </c>
      <c r="F13" s="9">
        <f t="shared" si="1"/>
        <v>273.77999999999997</v>
      </c>
    </row>
    <row r="14" spans="1:6" ht="18">
      <c r="A14" s="5">
        <v>5</v>
      </c>
      <c r="B14" s="6" t="s">
        <v>30</v>
      </c>
      <c r="C14" s="7">
        <v>13</v>
      </c>
      <c r="D14" s="8">
        <v>26</v>
      </c>
      <c r="E14" s="9">
        <f t="shared" si="0"/>
        <v>338</v>
      </c>
      <c r="F14" s="9">
        <f t="shared" si="1"/>
        <v>273.77999999999997</v>
      </c>
    </row>
    <row r="15" spans="1:6" ht="18">
      <c r="A15" s="5">
        <v>6</v>
      </c>
      <c r="B15" s="6" t="s">
        <v>31</v>
      </c>
      <c r="C15" s="7">
        <v>14</v>
      </c>
      <c r="D15" s="8">
        <v>26</v>
      </c>
      <c r="E15" s="9">
        <f t="shared" si="0"/>
        <v>364</v>
      </c>
      <c r="F15" s="9">
        <f t="shared" si="1"/>
        <v>294.84000000000003</v>
      </c>
    </row>
    <row r="16" spans="1:6" ht="18">
      <c r="A16" s="5">
        <v>7</v>
      </c>
      <c r="B16" s="6" t="s">
        <v>32</v>
      </c>
      <c r="C16" s="7">
        <v>40</v>
      </c>
      <c r="D16" s="8">
        <v>30</v>
      </c>
      <c r="E16" s="9">
        <f t="shared" si="0"/>
        <v>1200</v>
      </c>
      <c r="F16" s="9">
        <f t="shared" si="1"/>
        <v>972</v>
      </c>
    </row>
    <row r="17" spans="1:6" ht="18">
      <c r="A17" s="5">
        <v>8</v>
      </c>
      <c r="B17" s="6" t="s">
        <v>33</v>
      </c>
      <c r="C17" s="7">
        <v>23</v>
      </c>
      <c r="D17" s="8">
        <v>45</v>
      </c>
      <c r="E17" s="9">
        <f t="shared" si="0"/>
        <v>1035</v>
      </c>
      <c r="F17" s="9">
        <f t="shared" si="1"/>
        <v>838.35</v>
      </c>
    </row>
    <row r="18" spans="1:6" ht="18">
      <c r="A18" s="5">
        <v>9</v>
      </c>
      <c r="B18" s="6" t="s">
        <v>34</v>
      </c>
      <c r="C18" s="7">
        <v>32</v>
      </c>
      <c r="D18" s="8">
        <v>45</v>
      </c>
      <c r="E18" s="9">
        <f t="shared" si="0"/>
        <v>1440</v>
      </c>
      <c r="F18" s="9">
        <f t="shared" si="1"/>
        <v>1166.4000000000001</v>
      </c>
    </row>
    <row r="19" spans="1:6" ht="18">
      <c r="A19" s="5">
        <v>10</v>
      </c>
      <c r="B19" s="6" t="s">
        <v>35</v>
      </c>
      <c r="C19" s="7">
        <v>13</v>
      </c>
      <c r="D19" s="8">
        <v>40</v>
      </c>
      <c r="E19" s="9">
        <f t="shared" si="0"/>
        <v>520</v>
      </c>
      <c r="F19" s="9">
        <f t="shared" si="1"/>
        <v>421.2</v>
      </c>
    </row>
    <row r="20" spans="1:6" ht="18">
      <c r="A20" s="5">
        <v>11</v>
      </c>
      <c r="B20" s="6" t="s">
        <v>36</v>
      </c>
      <c r="C20" s="7">
        <v>15</v>
      </c>
      <c r="D20" s="8">
        <v>45</v>
      </c>
      <c r="E20" s="9">
        <f t="shared" si="0"/>
        <v>675</v>
      </c>
      <c r="F20" s="9">
        <f t="shared" si="1"/>
        <v>546.75</v>
      </c>
    </row>
    <row r="21" spans="1:6" ht="18.75" thickBot="1">
      <c r="A21" s="5">
        <v>12</v>
      </c>
      <c r="B21" s="6" t="s">
        <v>37</v>
      </c>
      <c r="C21" s="7">
        <v>16</v>
      </c>
      <c r="D21" s="8">
        <v>45</v>
      </c>
      <c r="E21" s="9">
        <f t="shared" si="0"/>
        <v>720</v>
      </c>
      <c r="F21" s="9">
        <f t="shared" si="1"/>
        <v>583.20000000000005</v>
      </c>
    </row>
    <row r="22" spans="1:6" ht="18.75" thickBot="1">
      <c r="A22" s="3"/>
      <c r="B22" s="3"/>
      <c r="C22" s="3"/>
      <c r="D22" s="10" t="s">
        <v>38</v>
      </c>
      <c r="E22" s="11">
        <f>SUM(E10:E21)</f>
        <v>7924</v>
      </c>
      <c r="F22" s="12">
        <f t="shared" si="1"/>
        <v>6418.4400000000005</v>
      </c>
    </row>
  </sheetData>
  <mergeCells count="1">
    <mergeCell ref="A7:F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34" sqref="H34"/>
    </sheetView>
  </sheetViews>
  <sheetFormatPr defaultRowHeight="14.25"/>
  <cols>
    <col min="2" max="2" width="2.75" bestFit="1" customWidth="1"/>
    <col min="4" max="4" width="18.125" bestFit="1" customWidth="1"/>
    <col min="5" max="5" width="18.5" bestFit="1" customWidth="1"/>
    <col min="6" max="6" width="14.75" bestFit="1" customWidth="1"/>
  </cols>
  <sheetData>
    <row r="1" spans="1:6">
      <c r="C1" t="s">
        <v>39</v>
      </c>
    </row>
    <row r="2" spans="1:6">
      <c r="C2" t="s">
        <v>40</v>
      </c>
    </row>
    <row r="3" spans="1:6">
      <c r="C3" t="s">
        <v>41</v>
      </c>
    </row>
    <row r="4" spans="1:6">
      <c r="C4" t="s">
        <v>42</v>
      </c>
    </row>
    <row r="5" spans="1:6">
      <c r="C5" t="s">
        <v>43</v>
      </c>
    </row>
    <row r="7" spans="1:6">
      <c r="A7" t="s">
        <v>80</v>
      </c>
    </row>
    <row r="8" spans="1:6" ht="15">
      <c r="A8" s="45" t="s">
        <v>47</v>
      </c>
      <c r="C8" s="14" t="s">
        <v>21</v>
      </c>
      <c r="D8" s="14" t="s">
        <v>44</v>
      </c>
      <c r="E8" s="14" t="s">
        <v>45</v>
      </c>
      <c r="F8" s="14" t="s">
        <v>46</v>
      </c>
    </row>
    <row r="9" spans="1:6" ht="18">
      <c r="A9" s="45"/>
      <c r="B9" s="44" t="s">
        <v>47</v>
      </c>
      <c r="C9" s="6" t="str">
        <f>'Wykres 3'!B10</f>
        <v>Styczeń</v>
      </c>
      <c r="D9" s="32">
        <f>'Wykres 3'!E10</f>
        <v>250</v>
      </c>
      <c r="E9" s="15">
        <v>3950</v>
      </c>
      <c r="F9" s="15">
        <v>1230.45</v>
      </c>
    </row>
    <row r="10" spans="1:6" ht="18">
      <c r="A10" s="45"/>
      <c r="B10" s="44"/>
      <c r="C10" s="6" t="str">
        <f>'Wykres 3'!B11</f>
        <v>Luty</v>
      </c>
      <c r="D10" s="32">
        <f>'Wykres 3'!E11</f>
        <v>660</v>
      </c>
      <c r="E10" s="15">
        <v>3950</v>
      </c>
      <c r="F10" s="15">
        <v>1310.56</v>
      </c>
    </row>
    <row r="11" spans="1:6" ht="19.5" customHeight="1">
      <c r="A11" s="45" t="s">
        <v>48</v>
      </c>
      <c r="B11" s="44"/>
      <c r="C11" s="6" t="str">
        <f>'Wykres 3'!B12</f>
        <v>Marzec</v>
      </c>
      <c r="D11" s="32">
        <f>'Wykres 3'!E12</f>
        <v>384</v>
      </c>
      <c r="E11" s="15">
        <v>3950</v>
      </c>
      <c r="F11" s="15">
        <v>1451.2</v>
      </c>
    </row>
    <row r="12" spans="1:6" ht="18">
      <c r="A12" s="45"/>
      <c r="B12" s="44" t="s">
        <v>48</v>
      </c>
      <c r="C12" s="6" t="str">
        <f>'Wykres 3'!B13</f>
        <v>Kwiecień</v>
      </c>
      <c r="D12" s="32">
        <f>'Wykres 3'!E13</f>
        <v>338</v>
      </c>
      <c r="E12" s="15">
        <v>3950</v>
      </c>
      <c r="F12" s="15">
        <v>1009.99</v>
      </c>
    </row>
    <row r="13" spans="1:6" ht="18">
      <c r="A13" s="45"/>
      <c r="B13" s="44"/>
      <c r="C13" s="6" t="str">
        <f>'Wykres 3'!B14</f>
        <v>Maj</v>
      </c>
      <c r="D13" s="32">
        <f>'Wykres 3'!E14</f>
        <v>338</v>
      </c>
      <c r="E13" s="15">
        <v>3950</v>
      </c>
      <c r="F13" s="15">
        <v>987</v>
      </c>
    </row>
    <row r="14" spans="1:6" ht="18">
      <c r="A14" s="46" t="s">
        <v>49</v>
      </c>
      <c r="B14" s="44"/>
      <c r="C14" s="6" t="str">
        <f>'Wykres 3'!B15</f>
        <v>Czerwiec</v>
      </c>
      <c r="D14" s="32">
        <f>'Wykres 3'!E15</f>
        <v>364</v>
      </c>
      <c r="E14" s="15">
        <v>3950</v>
      </c>
      <c r="F14" s="15">
        <v>1110.49</v>
      </c>
    </row>
    <row r="15" spans="1:6" ht="18">
      <c r="A15" s="46"/>
      <c r="B15" s="44" t="s">
        <v>49</v>
      </c>
      <c r="C15" s="6" t="str">
        <f>'Wykres 3'!B16</f>
        <v>Lipiec</v>
      </c>
      <c r="D15" s="32">
        <f>'Wykres 3'!E16</f>
        <v>1200</v>
      </c>
      <c r="E15" s="15">
        <v>3950</v>
      </c>
      <c r="F15" s="15">
        <v>1123</v>
      </c>
    </row>
    <row r="16" spans="1:6" ht="18">
      <c r="A16" s="46"/>
      <c r="B16" s="44"/>
      <c r="C16" s="6" t="str">
        <f>'Wykres 3'!B17</f>
        <v>Sierpień</v>
      </c>
      <c r="D16" s="32">
        <f>'Wykres 3'!E17</f>
        <v>1035</v>
      </c>
      <c r="E16" s="15">
        <v>3950</v>
      </c>
      <c r="F16" s="15">
        <v>1199.9000000000001</v>
      </c>
    </row>
    <row r="17" spans="1:6" ht="18">
      <c r="A17" s="46" t="s">
        <v>50</v>
      </c>
      <c r="B17" s="44"/>
      <c r="C17" s="6" t="str">
        <f>'Wykres 3'!B18</f>
        <v>Wrzesień</v>
      </c>
      <c r="D17" s="32">
        <f>'Wykres 3'!E18</f>
        <v>1440</v>
      </c>
      <c r="E17" s="15">
        <v>3950</v>
      </c>
      <c r="F17" s="15">
        <v>1230</v>
      </c>
    </row>
    <row r="18" spans="1:6" ht="14.25" customHeight="1">
      <c r="A18" s="46"/>
      <c r="B18" s="44" t="s">
        <v>50</v>
      </c>
      <c r="C18" s="6" t="str">
        <f>'Wykres 3'!B19</f>
        <v>Październik</v>
      </c>
      <c r="D18" s="32">
        <f>'Wykres 3'!E19</f>
        <v>520</v>
      </c>
      <c r="E18" s="15">
        <v>3950</v>
      </c>
      <c r="F18" s="15">
        <v>1340.44</v>
      </c>
    </row>
    <row r="19" spans="1:6" ht="18">
      <c r="A19" s="46"/>
      <c r="B19" s="44"/>
      <c r="C19" s="6" t="str">
        <f>'Wykres 3'!B20</f>
        <v>Listopad</v>
      </c>
      <c r="D19" s="32">
        <f>'Wykres 3'!E20</f>
        <v>675</v>
      </c>
      <c r="E19" s="15">
        <v>3950</v>
      </c>
      <c r="F19" s="15">
        <v>1421</v>
      </c>
    </row>
    <row r="20" spans="1:6" ht="18">
      <c r="B20" s="44"/>
      <c r="C20" s="6" t="str">
        <f>'Wykres 3'!B21</f>
        <v>Grudzień</v>
      </c>
      <c r="D20" s="32">
        <f>'Wykres 3'!E21</f>
        <v>720</v>
      </c>
      <c r="E20" s="15">
        <v>3950</v>
      </c>
      <c r="F20" s="15">
        <v>1590.45</v>
      </c>
    </row>
  </sheetData>
  <mergeCells count="8">
    <mergeCell ref="B9:B11"/>
    <mergeCell ref="B12:B14"/>
    <mergeCell ref="B15:B17"/>
    <mergeCell ref="B18:B20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I49" sqref="I49"/>
    </sheetView>
  </sheetViews>
  <sheetFormatPr defaultRowHeight="14.25"/>
  <cols>
    <col min="1" max="1" width="12.625" customWidth="1"/>
    <col min="2" max="4" width="11" bestFit="1" customWidth="1"/>
    <col min="5" max="5" width="9.5" bestFit="1" customWidth="1"/>
    <col min="6" max="12" width="11" bestFit="1" customWidth="1"/>
  </cols>
  <sheetData>
    <row r="1" spans="1:12" ht="15">
      <c r="A1" t="s">
        <v>51</v>
      </c>
    </row>
    <row r="2" spans="1:12">
      <c r="A2" t="s">
        <v>52</v>
      </c>
    </row>
    <row r="3" spans="1:12">
      <c r="A3" t="s">
        <v>53</v>
      </c>
    </row>
    <row r="4" spans="1:12">
      <c r="A4" t="s">
        <v>54</v>
      </c>
    </row>
    <row r="7" spans="1:12">
      <c r="A7" s="47" t="s">
        <v>47</v>
      </c>
      <c r="B7" s="47"/>
      <c r="C7" s="47"/>
      <c r="D7" s="47" t="s">
        <v>48</v>
      </c>
      <c r="E7" s="47"/>
      <c r="F7" s="47"/>
      <c r="G7" s="47" t="s">
        <v>49</v>
      </c>
      <c r="H7" s="47"/>
      <c r="I7" s="47"/>
      <c r="J7" s="47" t="s">
        <v>50</v>
      </c>
      <c r="K7" s="47"/>
      <c r="L7" s="47"/>
    </row>
    <row r="8" spans="1:12" ht="23.25" customHeight="1">
      <c r="A8" s="36">
        <v>1230.45</v>
      </c>
      <c r="B8" s="37">
        <v>1310.56</v>
      </c>
      <c r="C8" s="33">
        <v>1451.2</v>
      </c>
      <c r="D8" s="38">
        <v>1009.99</v>
      </c>
      <c r="E8" s="33">
        <v>987</v>
      </c>
      <c r="F8" s="39">
        <v>1110.49</v>
      </c>
      <c r="G8" s="38">
        <v>1123</v>
      </c>
      <c r="H8" s="37">
        <v>1199.9000000000001</v>
      </c>
      <c r="I8" s="39">
        <v>1230</v>
      </c>
      <c r="J8" s="35">
        <v>1340.44</v>
      </c>
      <c r="K8" s="37">
        <v>1421</v>
      </c>
      <c r="L8" s="34">
        <v>1590.45</v>
      </c>
    </row>
    <row r="15" spans="1:12">
      <c r="A15" t="s">
        <v>55</v>
      </c>
    </row>
    <row r="17" spans="1:12" s="16" customFormat="1" ht="16.5" customHeight="1">
      <c r="A17" s="47" t="s">
        <v>47</v>
      </c>
      <c r="B17" s="47"/>
      <c r="C17" s="47"/>
      <c r="D17" s="47" t="s">
        <v>48</v>
      </c>
      <c r="E17" s="47"/>
      <c r="F17" s="47"/>
      <c r="G17" s="47" t="s">
        <v>49</v>
      </c>
      <c r="H17" s="47"/>
      <c r="I17" s="47"/>
      <c r="J17" s="47" t="s">
        <v>50</v>
      </c>
      <c r="K17" s="47"/>
      <c r="L17" s="47"/>
    </row>
    <row r="18" spans="1:12" s="16" customFormat="1" ht="24" customHeight="1">
      <c r="A18" s="17">
        <v>1230.45</v>
      </c>
      <c r="B18" s="18">
        <v>1310.56</v>
      </c>
      <c r="C18" s="19">
        <v>1451.2</v>
      </c>
      <c r="D18" s="17">
        <v>1009.99</v>
      </c>
      <c r="E18" s="18">
        <v>987</v>
      </c>
      <c r="F18" s="19">
        <v>1110.49</v>
      </c>
      <c r="G18" s="17">
        <v>1123</v>
      </c>
      <c r="H18" s="18">
        <v>1199.9000000000001</v>
      </c>
      <c r="I18" s="19">
        <v>1230</v>
      </c>
      <c r="J18" s="17">
        <v>1340.44</v>
      </c>
      <c r="K18" s="18">
        <v>1421</v>
      </c>
      <c r="L18" s="19">
        <v>1590.45</v>
      </c>
    </row>
  </sheetData>
  <mergeCells count="8">
    <mergeCell ref="A17:C17"/>
    <mergeCell ref="D17:F17"/>
    <mergeCell ref="G17:I17"/>
    <mergeCell ref="J17:L17"/>
    <mergeCell ref="A7:C7"/>
    <mergeCell ref="D7:F7"/>
    <mergeCell ref="G7:I7"/>
    <mergeCell ref="J7:L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Y43" sqref="Y43"/>
    </sheetView>
  </sheetViews>
  <sheetFormatPr defaultRowHeight="12.75"/>
  <cols>
    <col min="1" max="1" width="6" style="20" customWidth="1"/>
    <col min="2" max="2" width="3" style="20" customWidth="1"/>
    <col min="3" max="3" width="4.125" style="20" customWidth="1"/>
    <col min="4" max="4" width="23.75" style="20" bestFit="1" customWidth="1"/>
    <col min="5" max="5" width="13.75" style="20" customWidth="1"/>
    <col min="6" max="16384" width="9" style="20"/>
  </cols>
  <sheetData>
    <row r="1" spans="1:11" ht="13.5" thickBot="1">
      <c r="A1" s="20" t="s">
        <v>56</v>
      </c>
      <c r="K1" s="20" t="s">
        <v>81</v>
      </c>
    </row>
    <row r="2" spans="1:11" ht="13.5" thickBot="1">
      <c r="A2" s="20" t="s">
        <v>57</v>
      </c>
      <c r="K2" s="21">
        <v>273.14999999999998</v>
      </c>
    </row>
    <row r="3" spans="1:11">
      <c r="A3" s="20" t="s">
        <v>58</v>
      </c>
    </row>
    <row r="4" spans="1:11">
      <c r="A4" s="20" t="s">
        <v>59</v>
      </c>
    </row>
    <row r="5" spans="1:11" ht="14.25">
      <c r="A5" s="20" t="s">
        <v>60</v>
      </c>
    </row>
    <row r="6" spans="1:11">
      <c r="A6" s="20" t="s">
        <v>61</v>
      </c>
    </row>
    <row r="9" spans="1:11" ht="33.75" customHeight="1">
      <c r="B9" s="48" t="s">
        <v>62</v>
      </c>
      <c r="C9" s="22" t="s">
        <v>63</v>
      </c>
      <c r="D9" s="22" t="s">
        <v>64</v>
      </c>
      <c r="E9" s="22" t="s">
        <v>65</v>
      </c>
      <c r="F9" s="22" t="s">
        <v>66</v>
      </c>
    </row>
    <row r="10" spans="1:11" ht="12.75" customHeight="1">
      <c r="B10" s="48"/>
      <c r="C10" s="23">
        <v>1</v>
      </c>
      <c r="D10" s="40">
        <v>40210</v>
      </c>
      <c r="E10" s="24">
        <v>-10</v>
      </c>
      <c r="F10" s="24">
        <f>E10+273.15</f>
        <v>263.14999999999998</v>
      </c>
    </row>
    <row r="11" spans="1:11">
      <c r="B11" s="48"/>
      <c r="C11" s="23">
        <v>2</v>
      </c>
      <c r="D11" s="40">
        <v>40217</v>
      </c>
      <c r="E11" s="24">
        <v>-9</v>
      </c>
      <c r="F11" s="24">
        <f t="shared" ref="F11:F23" si="0">E11+273.15</f>
        <v>264.14999999999998</v>
      </c>
    </row>
    <row r="12" spans="1:11">
      <c r="B12" s="48"/>
      <c r="C12" s="23">
        <v>3</v>
      </c>
      <c r="D12" s="40">
        <v>40224</v>
      </c>
      <c r="E12" s="24">
        <v>-11</v>
      </c>
      <c r="F12" s="24">
        <f t="shared" si="0"/>
        <v>262.14999999999998</v>
      </c>
    </row>
    <row r="13" spans="1:11">
      <c r="B13" s="48"/>
      <c r="C13" s="23">
        <v>4</v>
      </c>
      <c r="D13" s="40">
        <v>40231</v>
      </c>
      <c r="E13" s="24">
        <v>-10</v>
      </c>
      <c r="F13" s="24">
        <f t="shared" si="0"/>
        <v>263.14999999999998</v>
      </c>
    </row>
    <row r="14" spans="1:11">
      <c r="B14" s="48"/>
      <c r="C14" s="23">
        <v>5</v>
      </c>
      <c r="D14" s="40">
        <v>40238</v>
      </c>
      <c r="E14" s="24">
        <v>-6</v>
      </c>
      <c r="F14" s="24">
        <f t="shared" si="0"/>
        <v>267.14999999999998</v>
      </c>
    </row>
    <row r="15" spans="1:11">
      <c r="B15" s="48"/>
      <c r="C15" s="23">
        <v>6</v>
      </c>
      <c r="D15" s="40">
        <v>40245</v>
      </c>
      <c r="E15" s="24">
        <v>-5</v>
      </c>
      <c r="F15" s="24">
        <f t="shared" si="0"/>
        <v>268.14999999999998</v>
      </c>
    </row>
    <row r="16" spans="1:11">
      <c r="B16" s="48"/>
      <c r="C16" s="23">
        <v>7</v>
      </c>
      <c r="D16" s="40">
        <v>40252</v>
      </c>
      <c r="E16" s="24">
        <v>-3</v>
      </c>
      <c r="F16" s="24">
        <f t="shared" si="0"/>
        <v>270.14999999999998</v>
      </c>
    </row>
    <row r="17" spans="2:6">
      <c r="B17" s="48"/>
      <c r="C17" s="23">
        <v>8</v>
      </c>
      <c r="D17" s="40">
        <v>40259</v>
      </c>
      <c r="E17" s="24">
        <v>-2</v>
      </c>
      <c r="F17" s="24">
        <f t="shared" si="0"/>
        <v>271.14999999999998</v>
      </c>
    </row>
    <row r="18" spans="2:6">
      <c r="B18" s="48"/>
      <c r="C18" s="23">
        <v>9</v>
      </c>
      <c r="D18" s="40">
        <v>40266</v>
      </c>
      <c r="E18" s="24">
        <v>-1</v>
      </c>
      <c r="F18" s="24">
        <f t="shared" si="0"/>
        <v>272.14999999999998</v>
      </c>
    </row>
    <row r="19" spans="2:6">
      <c r="B19" s="48"/>
      <c r="C19" s="23">
        <v>10</v>
      </c>
      <c r="D19" s="40">
        <v>40273</v>
      </c>
      <c r="E19" s="24">
        <v>0</v>
      </c>
      <c r="F19" s="24">
        <f t="shared" si="0"/>
        <v>273.14999999999998</v>
      </c>
    </row>
    <row r="20" spans="2:6">
      <c r="B20" s="48"/>
      <c r="C20" s="23">
        <v>11</v>
      </c>
      <c r="D20" s="40">
        <v>40280</v>
      </c>
      <c r="E20" s="24">
        <v>2</v>
      </c>
      <c r="F20" s="24">
        <f t="shared" si="0"/>
        <v>275.14999999999998</v>
      </c>
    </row>
    <row r="21" spans="2:6">
      <c r="B21" s="48"/>
      <c r="C21" s="23">
        <v>12</v>
      </c>
      <c r="D21" s="40">
        <v>40287</v>
      </c>
      <c r="E21" s="24">
        <v>3</v>
      </c>
      <c r="F21" s="24">
        <f t="shared" si="0"/>
        <v>276.14999999999998</v>
      </c>
    </row>
    <row r="22" spans="2:6">
      <c r="B22" s="48"/>
      <c r="C22" s="23">
        <v>13</v>
      </c>
      <c r="D22" s="40">
        <v>40294</v>
      </c>
      <c r="E22" s="24">
        <v>2</v>
      </c>
      <c r="F22" s="24">
        <f t="shared" si="0"/>
        <v>275.14999999999998</v>
      </c>
    </row>
    <row r="23" spans="2:6">
      <c r="B23" s="48"/>
      <c r="C23" s="23">
        <v>14</v>
      </c>
      <c r="D23" s="40">
        <v>40301</v>
      </c>
      <c r="E23" s="24">
        <v>3</v>
      </c>
      <c r="F23" s="24">
        <f t="shared" si="0"/>
        <v>276.14999999999998</v>
      </c>
    </row>
    <row r="24" spans="2:6" ht="27.75" customHeight="1">
      <c r="D24" s="25" t="s">
        <v>67</v>
      </c>
      <c r="E24" s="41">
        <f>-AVERAGE(E10:E23)</f>
        <v>3.3571428571428572</v>
      </c>
    </row>
  </sheetData>
  <mergeCells count="1">
    <mergeCell ref="B9:B23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J1" sqref="J1"/>
    </sheetView>
  </sheetViews>
  <sheetFormatPr defaultRowHeight="14.25"/>
  <cols>
    <col min="3" max="3" width="12.625" bestFit="1" customWidth="1"/>
  </cols>
  <sheetData>
    <row r="1" spans="1:3" ht="15">
      <c r="A1" t="s">
        <v>68</v>
      </c>
    </row>
    <row r="3" spans="1:3" ht="15">
      <c r="A3" s="26" t="s">
        <v>69</v>
      </c>
      <c r="B3" s="26" t="s">
        <v>70</v>
      </c>
      <c r="C3" s="26" t="s">
        <v>71</v>
      </c>
    </row>
    <row r="4" spans="1:3">
      <c r="A4" s="27" t="s">
        <v>72</v>
      </c>
      <c r="B4" s="28">
        <v>51110</v>
      </c>
      <c r="C4" s="27">
        <v>68</v>
      </c>
    </row>
    <row r="5" spans="1:3">
      <c r="A5" s="27" t="s">
        <v>73</v>
      </c>
      <c r="B5" s="28">
        <v>31500</v>
      </c>
      <c r="C5" s="27">
        <v>1620</v>
      </c>
    </row>
    <row r="6" spans="1:3">
      <c r="A6" s="27" t="s">
        <v>74</v>
      </c>
      <c r="B6" s="28">
        <v>83300</v>
      </c>
      <c r="C6" s="27">
        <v>307</v>
      </c>
    </row>
    <row r="7" spans="1:3">
      <c r="A7" s="27" t="s">
        <v>75</v>
      </c>
      <c r="B7" s="28">
        <v>59570</v>
      </c>
      <c r="C7" s="27">
        <v>223</v>
      </c>
    </row>
    <row r="8" spans="1:3">
      <c r="A8" s="27" t="s">
        <v>76</v>
      </c>
      <c r="B8" s="28">
        <v>371000</v>
      </c>
      <c r="C8" s="27">
        <v>995</v>
      </c>
    </row>
    <row r="9" spans="1:3">
      <c r="A9" s="29" t="s">
        <v>77</v>
      </c>
      <c r="B9" s="30">
        <v>57016</v>
      </c>
      <c r="C9" s="29">
        <v>263</v>
      </c>
    </row>
    <row r="10" spans="1:3" ht="15" customHeight="1">
      <c r="A10" s="29" t="s">
        <v>78</v>
      </c>
      <c r="B10" s="30">
        <v>34000</v>
      </c>
      <c r="C10" s="29">
        <v>1435</v>
      </c>
    </row>
    <row r="11" spans="1:3">
      <c r="A11" s="29" t="s">
        <v>79</v>
      </c>
      <c r="B11" s="30">
        <v>68800</v>
      </c>
      <c r="C11" s="29">
        <v>80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47d5d3-ab1f-4fdd-8c26-f6724c8a0b6d">
      <Terms xmlns="http://schemas.microsoft.com/office/infopath/2007/PartnerControls"/>
    </lcf76f155ced4ddcb4097134ff3c332f>
    <TaxCatchAll xmlns="cc7de7a5-89d0-4137-b2be-69cc67a1e9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C58387AB152747A4171818D083EFD4" ma:contentTypeVersion="14" ma:contentTypeDescription="Utwórz nowy dokument." ma:contentTypeScope="" ma:versionID="87df775c9b444a54c7327dac2030e7a1">
  <xsd:schema xmlns:xsd="http://www.w3.org/2001/XMLSchema" xmlns:xs="http://www.w3.org/2001/XMLSchema" xmlns:p="http://schemas.microsoft.com/office/2006/metadata/properties" xmlns:ns2="4e47d5d3-ab1f-4fdd-8c26-f6724c8a0b6d" xmlns:ns3="cc7de7a5-89d0-4137-b2be-69cc67a1e973" targetNamespace="http://schemas.microsoft.com/office/2006/metadata/properties" ma:root="true" ma:fieldsID="35582c654672fe57d2415d73b6157cf3" ns2:_="" ns3:_="">
    <xsd:import namespace="4e47d5d3-ab1f-4fdd-8c26-f6724c8a0b6d"/>
    <xsd:import namespace="cc7de7a5-89d0-4137-b2be-69cc67a1e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d5d3-ab1f-4fdd-8c26-f6724c8a0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12f60c9d-9536-40b1-9848-3ccc2b2807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e7a5-89d0-4137-b2be-69cc67a1e97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bce2e61-3138-4a54-ba16-e89157a2387d}" ma:internalName="TaxCatchAll" ma:showField="CatchAllData" ma:web="cc7de7a5-89d0-4137-b2be-69cc67a1e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23460A-5FB1-479E-9E2A-E0A05A8A6846}">
  <ds:schemaRefs>
    <ds:schemaRef ds:uri="http://schemas.microsoft.com/office/2006/metadata/properties"/>
    <ds:schemaRef ds:uri="http://schemas.microsoft.com/office/infopath/2007/PartnerControls"/>
    <ds:schemaRef ds:uri="4e47d5d3-ab1f-4fdd-8c26-f6724c8a0b6d"/>
    <ds:schemaRef ds:uri="cc7de7a5-89d0-4137-b2be-69cc67a1e973"/>
  </ds:schemaRefs>
</ds:datastoreItem>
</file>

<file path=customXml/itemProps2.xml><?xml version="1.0" encoding="utf-8"?>
<ds:datastoreItem xmlns:ds="http://schemas.openxmlformats.org/officeDocument/2006/customXml" ds:itemID="{A728F540-A088-4305-BDE8-57217FFCA0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2F68E0-DD19-4B9B-A782-CA5274A2D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47d5d3-ab1f-4fdd-8c26-f6724c8a0b6d"/>
    <ds:schemaRef ds:uri="cc7de7a5-89d0-4137-b2be-69cc67a1e9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Dane</vt:lpstr>
      <vt:lpstr>Wykres 1</vt:lpstr>
      <vt:lpstr>Wykres 2</vt:lpstr>
      <vt:lpstr>Obrazek</vt:lpstr>
      <vt:lpstr>Wykres 3</vt:lpstr>
      <vt:lpstr>Wykres 4</vt:lpstr>
      <vt:lpstr>Wykres 5</vt:lpstr>
      <vt:lpstr>Wykres 6</vt:lpstr>
      <vt:lpstr>Wykres 7</vt:lpstr>
    </vt:vector>
  </TitlesOfParts>
  <Manager/>
  <Company>Twoja nazwa firmy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</dc:creator>
  <cp:keywords/>
  <dc:description/>
  <cp:lastModifiedBy>Rafał</cp:lastModifiedBy>
  <cp:revision/>
  <dcterms:created xsi:type="dcterms:W3CDTF">2011-03-04T21:39:04Z</dcterms:created>
  <dcterms:modified xsi:type="dcterms:W3CDTF">2023-01-13T20:31:22Z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0x0101009EC58387AB152747A4171818D083EFD4</vt:lpwstr>
  </property>
  <property fmtid="{D5CDD505-2E9C-101B-9397-08002B2CF9AE}" pid="3" name="MediaServiceImageTags">
    <vt:lpwstr/>
  </property>
</Properties>
</file>