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capitaledu-my.sharepoint.com/personal/nhuang_capital_edu/Documents/Capital University/Spring 23/Math 491 - Indvl Study/Migraine Dataset/ScienceDirect/Workspace/"/>
    </mc:Choice>
  </mc:AlternateContent>
  <xr:revisionPtr revIDLastSave="19" documentId="13_ncr:1_{43AB5969-F2E4-4B00-9BE2-D240D1929173}" xr6:coauthVersionLast="47" xr6:coauthVersionMax="47" xr10:uidLastSave="{B33EA16C-1DE5-4B84-BF84-A19EC9553678}"/>
  <bookViews>
    <workbookView xWindow="-110" yWindow="-110" windowWidth="22780" windowHeight="14660" xr2:uid="{00000000-000D-0000-FFFF-FFFF00000000}"/>
  </bookViews>
  <sheets>
    <sheet name="Tab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3" i="1" l="1"/>
  <c r="K44" i="1" s="1"/>
  <c r="Q33" i="1"/>
  <c r="K34" i="1" s="1"/>
  <c r="P33" i="1"/>
  <c r="L33" i="1"/>
  <c r="M33" i="1"/>
  <c r="N33" i="1"/>
  <c r="O33" i="1"/>
  <c r="K33" i="1"/>
  <c r="J33" i="1"/>
  <c r="J34" i="1" l="1"/>
  <c r="P34" i="1"/>
  <c r="O34" i="1"/>
  <c r="N34" i="1"/>
  <c r="M34" i="1"/>
  <c r="L34" i="1"/>
  <c r="J44" i="1"/>
  <c r="P44" i="1"/>
  <c r="M44" i="1"/>
  <c r="O44" i="1"/>
  <c r="N44" i="1"/>
  <c r="L44" i="1"/>
  <c r="Q44" i="1"/>
  <c r="Q34" i="1" l="1"/>
</calcChain>
</file>

<file path=xl/sharedStrings.xml><?xml version="1.0" encoding="utf-8"?>
<sst xmlns="http://schemas.openxmlformats.org/spreadsheetml/2006/main" count="98" uniqueCount="21">
  <si>
    <t>Hispanic</t>
  </si>
  <si>
    <t>Total</t>
  </si>
  <si>
    <t>Male</t>
  </si>
  <si>
    <t>Female</t>
  </si>
  <si>
    <t>Northeast</t>
  </si>
  <si>
    <t>Midwest</t>
  </si>
  <si>
    <t>South</t>
  </si>
  <si>
    <t>West</t>
  </si>
  <si>
    <t>United States</t>
  </si>
  <si>
    <t>Table 2a. Population by Sex, Race, and Ethnicity for the United States and Regions: 2010</t>
  </si>
  <si>
    <t>Table 2b. Population by Sex, Race, and Ethnicity for the United States and Regions: 2018</t>
  </si>
  <si>
    <t>Table 2c. Percentage Change in Population by Sex, Race, and Ethnicity for the United States and Regions: 2010 to 2018</t>
  </si>
  <si>
    <t>Not Hispanic</t>
  </si>
  <si>
    <t>White</t>
  </si>
  <si>
    <t>Black or African American</t>
  </si>
  <si>
    <t>American Indian and Alaska Native</t>
  </si>
  <si>
    <t>Asian</t>
  </si>
  <si>
    <t>Two or More Races</t>
  </si>
  <si>
    <t>Native Hawaiian or Other Pacific Islander</t>
  </si>
  <si>
    <t>All Genders - Exclude Two Race</t>
  </si>
  <si>
    <t>All Genders - Include Two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</si>
</sst>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0" fillId="0" borderId="7" xfId="0" applyBorder="1"/>
    <xf numFmtId="0" fontId="0" fillId="0" borderId="7" xfId="0" applyBorder="1" applyAlignment="1">
      <alignment horizontal="left" indent="5"/>
    </xf>
    <xf numFmtId="0" fontId="0" fillId="0" borderId="8" xfId="0" applyBorder="1" applyAlignment="1">
      <alignment horizontal="left" indent="5"/>
    </xf>
    <xf numFmtId="0" fontId="0" fillId="0" borderId="9" xfId="0" applyBorder="1"/>
    <xf numFmtId="164" fontId="1" fillId="0" borderId="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4" xfId="0" applyNumberFormat="1" applyBorder="1"/>
    <xf numFmtId="164" fontId="0" fillId="0" borderId="1" xfId="0" applyNumberFormat="1" applyBorder="1"/>
    <xf numFmtId="164" fontId="0" fillId="0" borderId="0" xfId="0" applyNumberFormat="1"/>
    <xf numFmtId="164" fontId="0" fillId="0" borderId="2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3" fontId="0" fillId="0" borderId="4" xfId="0" applyNumberFormat="1" applyBorder="1"/>
    <xf numFmtId="3" fontId="0" fillId="0" borderId="1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1" xfId="0" applyNumberFormat="1" applyBorder="1" applyAlignment="1">
      <alignment vertical="top" wrapText="1"/>
    </xf>
    <xf numFmtId="3" fontId="0" fillId="0" borderId="0" xfId="0" applyNumberFormat="1" applyAlignment="1">
      <alignment vertical="top" wrapText="1"/>
    </xf>
    <xf numFmtId="3" fontId="0" fillId="0" borderId="2" xfId="0" applyNumberFormat="1" applyBorder="1" applyAlignment="1">
      <alignment vertical="top" wrapText="1"/>
    </xf>
    <xf numFmtId="3" fontId="0" fillId="0" borderId="5" xfId="0" applyNumberFormat="1" applyBorder="1" applyAlignment="1">
      <alignment vertical="top" wrapText="1"/>
    </xf>
    <xf numFmtId="3" fontId="0" fillId="0" borderId="5" xfId="0" applyNumberFormat="1" applyBorder="1"/>
    <xf numFmtId="3" fontId="0" fillId="0" borderId="6" xfId="0" applyNumberFormat="1" applyBorder="1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10" fontId="0" fillId="2" borderId="0" xfId="1" applyNumberFormat="1" applyFont="1" applyFill="1"/>
    <xf numFmtId="10" fontId="0" fillId="2" borderId="0" xfId="0" applyNumberFormat="1" applyFill="1"/>
    <xf numFmtId="165" fontId="0" fillId="2" borderId="0" xfId="1" applyNumberFormat="1" applyFont="1" applyFill="1"/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topLeftCell="G16" workbookViewId="0">
      <selection activeCell="U32" sqref="U32"/>
    </sheetView>
  </sheetViews>
  <sheetFormatPr defaultRowHeight="14.5" x14ac:dyDescent="0.35"/>
  <cols>
    <col min="1" max="1" width="26.1796875" customWidth="1"/>
    <col min="2" max="9" width="12.26953125" customWidth="1"/>
    <col min="10" max="10" width="11.1796875" bestFit="1" customWidth="1"/>
    <col min="11" max="11" width="10.1796875" bestFit="1" customWidth="1"/>
    <col min="12" max="12" width="9.1796875" bestFit="1" customWidth="1"/>
    <col min="13" max="13" width="10.6328125" customWidth="1"/>
    <col min="14" max="14" width="8.7265625" bestFit="1" customWidth="1"/>
    <col min="15" max="15" width="9.1796875" bestFit="1" customWidth="1"/>
    <col min="16" max="16" width="10.1796875" bestFit="1" customWidth="1"/>
    <col min="17" max="17" width="11.26953125" bestFit="1" customWidth="1"/>
    <col min="18" max="18" width="11.453125" bestFit="1" customWidth="1"/>
    <col min="19" max="19" width="11.54296875" customWidth="1"/>
    <col min="20" max="20" width="10.54296875" bestFit="1" customWidth="1"/>
    <col min="21" max="21" width="11.81640625" customWidth="1"/>
    <col min="22" max="23" width="10.54296875" bestFit="1" customWidth="1"/>
    <col min="24" max="24" width="12.7265625" customWidth="1"/>
    <col min="25" max="25" width="11.1796875" bestFit="1" customWidth="1"/>
  </cols>
  <sheetData>
    <row r="1" spans="1:17" x14ac:dyDescent="0.35">
      <c r="A1" s="28" t="s">
        <v>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x14ac:dyDescent="0.35">
      <c r="A2" s="29"/>
      <c r="B2" s="29" t="s">
        <v>2</v>
      </c>
      <c r="C2" s="29"/>
      <c r="D2" s="29"/>
      <c r="E2" s="29"/>
      <c r="F2" s="29"/>
      <c r="G2" s="29"/>
      <c r="H2" s="29"/>
      <c r="I2" s="29"/>
      <c r="J2" s="29" t="s">
        <v>3</v>
      </c>
      <c r="K2" s="29"/>
      <c r="L2" s="29"/>
      <c r="M2" s="29"/>
      <c r="N2" s="29"/>
      <c r="O2" s="29"/>
      <c r="P2" s="29"/>
      <c r="Q2" s="29"/>
    </row>
    <row r="3" spans="1:17" x14ac:dyDescent="0.35">
      <c r="A3" s="29"/>
      <c r="B3" s="30" t="s">
        <v>12</v>
      </c>
      <c r="C3" s="31"/>
      <c r="D3" s="31"/>
      <c r="E3" s="31"/>
      <c r="F3" s="31"/>
      <c r="G3" s="32"/>
      <c r="H3" s="33" t="s">
        <v>0</v>
      </c>
      <c r="I3" s="33" t="s">
        <v>1</v>
      </c>
      <c r="J3" s="30" t="s">
        <v>12</v>
      </c>
      <c r="K3" s="31"/>
      <c r="L3" s="31"/>
      <c r="M3" s="31"/>
      <c r="N3" s="31"/>
      <c r="O3" s="32"/>
      <c r="P3" s="33" t="s">
        <v>0</v>
      </c>
      <c r="Q3" s="33" t="s">
        <v>1</v>
      </c>
    </row>
    <row r="4" spans="1:17" ht="72.5" x14ac:dyDescent="0.35">
      <c r="A4" s="29"/>
      <c r="B4" s="23" t="s">
        <v>13</v>
      </c>
      <c r="C4" s="23" t="s">
        <v>14</v>
      </c>
      <c r="D4" s="23" t="s">
        <v>15</v>
      </c>
      <c r="E4" s="23" t="s">
        <v>16</v>
      </c>
      <c r="F4" s="23" t="s">
        <v>18</v>
      </c>
      <c r="G4" s="23" t="s">
        <v>17</v>
      </c>
      <c r="H4" s="34"/>
      <c r="I4" s="34"/>
      <c r="J4" s="23" t="s">
        <v>13</v>
      </c>
      <c r="K4" s="23" t="s">
        <v>14</v>
      </c>
      <c r="L4" s="23" t="s">
        <v>15</v>
      </c>
      <c r="M4" s="23" t="s">
        <v>16</v>
      </c>
      <c r="N4" s="23" t="s">
        <v>18</v>
      </c>
      <c r="O4" s="23" t="s">
        <v>17</v>
      </c>
      <c r="P4" s="34"/>
      <c r="Q4" s="34"/>
    </row>
    <row r="5" spans="1:17" x14ac:dyDescent="0.35">
      <c r="A5" s="4" t="s">
        <v>8</v>
      </c>
      <c r="B5" s="14">
        <v>97021367</v>
      </c>
      <c r="C5" s="15">
        <v>18071580</v>
      </c>
      <c r="D5" s="15">
        <v>1115817</v>
      </c>
      <c r="E5" s="15">
        <v>6969907</v>
      </c>
      <c r="F5" s="15">
        <v>250709</v>
      </c>
      <c r="G5" s="15">
        <v>2739796</v>
      </c>
      <c r="H5" s="15">
        <v>25619601</v>
      </c>
      <c r="I5" s="13">
        <v>151788777</v>
      </c>
      <c r="J5" s="14">
        <v>100305067</v>
      </c>
      <c r="K5" s="15">
        <v>19854674</v>
      </c>
      <c r="L5" s="15">
        <v>1147525</v>
      </c>
      <c r="M5" s="15">
        <v>7691732</v>
      </c>
      <c r="N5" s="15">
        <v>246524</v>
      </c>
      <c r="O5" s="15">
        <v>2864796</v>
      </c>
      <c r="P5" s="15">
        <v>24859010</v>
      </c>
      <c r="Q5" s="13">
        <v>156969328</v>
      </c>
    </row>
    <row r="6" spans="1:17" x14ac:dyDescent="0.35">
      <c r="A6" s="2" t="s">
        <v>4</v>
      </c>
      <c r="B6" s="17">
        <v>18568230</v>
      </c>
      <c r="C6" s="18">
        <v>2883664</v>
      </c>
      <c r="D6" s="18">
        <v>60065</v>
      </c>
      <c r="E6" s="18">
        <v>1495062</v>
      </c>
      <c r="F6" s="18">
        <v>8771</v>
      </c>
      <c r="G6" s="18">
        <v>375312</v>
      </c>
      <c r="H6" s="16">
        <v>3479021</v>
      </c>
      <c r="I6" s="13">
        <v>26870125</v>
      </c>
      <c r="J6" s="17">
        <v>19593119</v>
      </c>
      <c r="K6" s="18">
        <v>3259941</v>
      </c>
      <c r="L6" s="18">
        <v>62656</v>
      </c>
      <c r="M6" s="18">
        <v>1607870</v>
      </c>
      <c r="N6" s="18">
        <v>9364</v>
      </c>
      <c r="O6" s="18">
        <v>402328</v>
      </c>
      <c r="P6" s="16">
        <v>3513027</v>
      </c>
      <c r="Q6" s="13">
        <v>28448305</v>
      </c>
    </row>
    <row r="7" spans="1:17" x14ac:dyDescent="0.35">
      <c r="A7" s="2" t="s">
        <v>5</v>
      </c>
      <c r="B7" s="17">
        <v>25654080</v>
      </c>
      <c r="C7" s="18">
        <v>3284630</v>
      </c>
      <c r="D7" s="18">
        <v>193017</v>
      </c>
      <c r="E7" s="18">
        <v>837244</v>
      </c>
      <c r="F7" s="18">
        <v>12986</v>
      </c>
      <c r="G7" s="18">
        <v>528204</v>
      </c>
      <c r="H7" s="16">
        <v>2418872</v>
      </c>
      <c r="I7" s="13">
        <v>32929033</v>
      </c>
      <c r="J7" s="17">
        <v>26512848</v>
      </c>
      <c r="K7" s="18">
        <v>3586540</v>
      </c>
      <c r="L7" s="18">
        <v>196616</v>
      </c>
      <c r="M7" s="18">
        <v>899157</v>
      </c>
      <c r="N7" s="18">
        <v>12822</v>
      </c>
      <c r="O7" s="18">
        <v>549867</v>
      </c>
      <c r="P7" s="16">
        <v>2242860</v>
      </c>
      <c r="Q7" s="13">
        <v>34000710</v>
      </c>
    </row>
    <row r="8" spans="1:17" x14ac:dyDescent="0.35">
      <c r="A8" s="2" t="s">
        <v>6</v>
      </c>
      <c r="B8" s="17">
        <v>33793995</v>
      </c>
      <c r="C8" s="18">
        <v>10257764</v>
      </c>
      <c r="D8" s="18">
        <v>366152</v>
      </c>
      <c r="E8" s="18">
        <v>1534067</v>
      </c>
      <c r="F8" s="18">
        <v>35432</v>
      </c>
      <c r="G8" s="18">
        <v>860923</v>
      </c>
      <c r="H8" s="16">
        <v>9290890</v>
      </c>
      <c r="I8" s="13">
        <v>56139223</v>
      </c>
      <c r="J8" s="17">
        <v>35068635</v>
      </c>
      <c r="K8" s="18">
        <v>11407219</v>
      </c>
      <c r="L8" s="18">
        <v>376600</v>
      </c>
      <c r="M8" s="18">
        <v>1684592</v>
      </c>
      <c r="N8" s="18">
        <v>35165</v>
      </c>
      <c r="O8" s="18">
        <v>914365</v>
      </c>
      <c r="P8" s="16">
        <v>8937246</v>
      </c>
      <c r="Q8" s="13">
        <v>58423822</v>
      </c>
    </row>
    <row r="9" spans="1:17" x14ac:dyDescent="0.35">
      <c r="A9" s="3" t="s">
        <v>7</v>
      </c>
      <c r="B9" s="19">
        <v>19005062</v>
      </c>
      <c r="C9" s="20">
        <v>1645522</v>
      </c>
      <c r="D9" s="20">
        <v>496583</v>
      </c>
      <c r="E9" s="20">
        <v>3103534</v>
      </c>
      <c r="F9" s="20">
        <v>193520</v>
      </c>
      <c r="G9" s="20">
        <v>975357</v>
      </c>
      <c r="H9" s="21">
        <v>10430818</v>
      </c>
      <c r="I9" s="22">
        <v>35850396</v>
      </c>
      <c r="J9" s="19">
        <v>19130465</v>
      </c>
      <c r="K9" s="20">
        <v>1600974</v>
      </c>
      <c r="L9" s="20">
        <v>511653</v>
      </c>
      <c r="M9" s="20">
        <v>3500113</v>
      </c>
      <c r="N9" s="20">
        <v>189173</v>
      </c>
      <c r="O9" s="20">
        <v>998236</v>
      </c>
      <c r="P9" s="21">
        <v>10165877</v>
      </c>
      <c r="Q9" s="22">
        <v>36096491</v>
      </c>
    </row>
    <row r="11" spans="1:17" x14ac:dyDescent="0.35">
      <c r="A11" s="2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spans="1:17" x14ac:dyDescent="0.35">
      <c r="A12" s="29"/>
      <c r="B12" s="29" t="s">
        <v>2</v>
      </c>
      <c r="C12" s="29"/>
      <c r="D12" s="29"/>
      <c r="E12" s="29"/>
      <c r="F12" s="29"/>
      <c r="G12" s="29"/>
      <c r="H12" s="29"/>
      <c r="I12" s="29"/>
      <c r="J12" s="29" t="s">
        <v>3</v>
      </c>
      <c r="K12" s="29"/>
      <c r="L12" s="29"/>
      <c r="M12" s="29"/>
      <c r="N12" s="29"/>
      <c r="O12" s="29"/>
      <c r="P12" s="29"/>
      <c r="Q12" s="29"/>
    </row>
    <row r="13" spans="1:17" x14ac:dyDescent="0.35">
      <c r="A13" s="29"/>
      <c r="B13" s="30" t="s">
        <v>12</v>
      </c>
      <c r="C13" s="31"/>
      <c r="D13" s="31"/>
      <c r="E13" s="31"/>
      <c r="F13" s="31"/>
      <c r="G13" s="32"/>
      <c r="H13" s="33" t="s">
        <v>0</v>
      </c>
      <c r="I13" s="33" t="s">
        <v>1</v>
      </c>
      <c r="J13" s="30" t="s">
        <v>12</v>
      </c>
      <c r="K13" s="31"/>
      <c r="L13" s="31"/>
      <c r="M13" s="31"/>
      <c r="N13" s="31"/>
      <c r="O13" s="32"/>
      <c r="P13" s="33" t="s">
        <v>0</v>
      </c>
      <c r="Q13" s="33" t="s">
        <v>1</v>
      </c>
    </row>
    <row r="14" spans="1:17" ht="72.5" x14ac:dyDescent="0.35">
      <c r="A14" s="29"/>
      <c r="B14" s="23" t="s">
        <v>13</v>
      </c>
      <c r="C14" s="23" t="s">
        <v>14</v>
      </c>
      <c r="D14" s="23" t="s">
        <v>15</v>
      </c>
      <c r="E14" s="23" t="s">
        <v>16</v>
      </c>
      <c r="F14" s="23" t="s">
        <v>18</v>
      </c>
      <c r="G14" s="23" t="s">
        <v>17</v>
      </c>
      <c r="H14" s="34"/>
      <c r="I14" s="34"/>
      <c r="J14" s="23" t="s">
        <v>13</v>
      </c>
      <c r="K14" s="23" t="s">
        <v>14</v>
      </c>
      <c r="L14" s="23" t="s">
        <v>15</v>
      </c>
      <c r="M14" s="23" t="s">
        <v>16</v>
      </c>
      <c r="N14" s="23" t="s">
        <v>18</v>
      </c>
      <c r="O14" s="23" t="s">
        <v>17</v>
      </c>
      <c r="P14" s="34"/>
      <c r="Q14" s="34"/>
    </row>
    <row r="15" spans="1:17" x14ac:dyDescent="0.35">
      <c r="A15" s="4" t="s">
        <v>8</v>
      </c>
      <c r="B15" s="14">
        <v>97418608</v>
      </c>
      <c r="C15" s="15">
        <v>19560023</v>
      </c>
      <c r="D15" s="15">
        <v>1189703</v>
      </c>
      <c r="E15" s="15">
        <v>8918924</v>
      </c>
      <c r="F15" s="15">
        <v>294994</v>
      </c>
      <c r="G15" s="15">
        <v>3512242</v>
      </c>
      <c r="H15" s="15">
        <v>30234185</v>
      </c>
      <c r="I15" s="13">
        <v>161128679</v>
      </c>
      <c r="J15" s="14">
        <v>100127799</v>
      </c>
      <c r="K15" s="15">
        <v>21342200</v>
      </c>
      <c r="L15" s="15">
        <v>1227668</v>
      </c>
      <c r="M15" s="15">
        <v>9809751</v>
      </c>
      <c r="N15" s="15">
        <v>291352</v>
      </c>
      <c r="O15" s="15">
        <v>3602424</v>
      </c>
      <c r="P15" s="15">
        <v>29637561</v>
      </c>
      <c r="Q15" s="13">
        <v>166038755</v>
      </c>
    </row>
    <row r="16" spans="1:17" x14ac:dyDescent="0.35">
      <c r="A16" s="2" t="s">
        <v>4</v>
      </c>
      <c r="B16" s="17">
        <v>17869153</v>
      </c>
      <c r="C16" s="18">
        <v>3008666</v>
      </c>
      <c r="D16" s="18">
        <v>62182</v>
      </c>
      <c r="E16" s="18">
        <v>1826351</v>
      </c>
      <c r="F16" s="18">
        <v>10531</v>
      </c>
      <c r="G16" s="18">
        <v>471724</v>
      </c>
      <c r="H16" s="16">
        <v>4111823</v>
      </c>
      <c r="I16" s="13">
        <v>27360430</v>
      </c>
      <c r="J16" s="17">
        <v>18708469</v>
      </c>
      <c r="K16" s="18">
        <v>3340393</v>
      </c>
      <c r="L16" s="18">
        <v>64439</v>
      </c>
      <c r="M16" s="18">
        <v>1981070</v>
      </c>
      <c r="N16" s="18">
        <v>11354</v>
      </c>
      <c r="O16" s="18">
        <v>493694</v>
      </c>
      <c r="P16" s="16">
        <v>4151230</v>
      </c>
      <c r="Q16" s="13">
        <v>28750649</v>
      </c>
    </row>
    <row r="17" spans="1:17" x14ac:dyDescent="0.35">
      <c r="A17" s="2" t="s">
        <v>5</v>
      </c>
      <c r="B17" s="17">
        <v>25435206</v>
      </c>
      <c r="C17" s="18">
        <v>3438190</v>
      </c>
      <c r="D17" s="18">
        <v>204933</v>
      </c>
      <c r="E17" s="18">
        <v>1142548</v>
      </c>
      <c r="F17" s="18">
        <v>17801</v>
      </c>
      <c r="G17" s="18">
        <v>674702</v>
      </c>
      <c r="H17" s="16">
        <v>2814797</v>
      </c>
      <c r="I17" s="13">
        <v>33728177</v>
      </c>
      <c r="J17" s="17">
        <v>26093196</v>
      </c>
      <c r="K17" s="18">
        <v>3711791</v>
      </c>
      <c r="L17" s="18">
        <v>208821</v>
      </c>
      <c r="M17" s="18">
        <v>1206018</v>
      </c>
      <c r="N17" s="18">
        <v>17033</v>
      </c>
      <c r="O17" s="18">
        <v>685309</v>
      </c>
      <c r="P17" s="16">
        <v>2658399</v>
      </c>
      <c r="Q17" s="13">
        <v>34580567</v>
      </c>
    </row>
    <row r="18" spans="1:17" x14ac:dyDescent="0.35">
      <c r="A18" s="2" t="s">
        <v>6</v>
      </c>
      <c r="B18" s="17">
        <v>34644607</v>
      </c>
      <c r="C18" s="18">
        <v>11292269</v>
      </c>
      <c r="D18" s="18">
        <v>395318</v>
      </c>
      <c r="E18" s="18">
        <v>2133970</v>
      </c>
      <c r="F18" s="18">
        <v>46359</v>
      </c>
      <c r="G18" s="18">
        <v>1158387</v>
      </c>
      <c r="H18" s="16">
        <v>11469952</v>
      </c>
      <c r="I18" s="13">
        <v>61140862</v>
      </c>
      <c r="J18" s="17">
        <v>35871314</v>
      </c>
      <c r="K18" s="18">
        <v>12537061</v>
      </c>
      <c r="L18" s="18">
        <v>407901</v>
      </c>
      <c r="M18" s="18">
        <v>2333397</v>
      </c>
      <c r="N18" s="18">
        <v>46996</v>
      </c>
      <c r="O18" s="18">
        <v>1208110</v>
      </c>
      <c r="P18" s="16">
        <v>11208307</v>
      </c>
      <c r="Q18" s="13">
        <v>63613086</v>
      </c>
    </row>
    <row r="19" spans="1:17" x14ac:dyDescent="0.35">
      <c r="A19" s="3" t="s">
        <v>7</v>
      </c>
      <c r="B19" s="19">
        <v>19469642</v>
      </c>
      <c r="C19" s="20">
        <v>1820898</v>
      </c>
      <c r="D19" s="20">
        <v>527270</v>
      </c>
      <c r="E19" s="20">
        <v>3816055</v>
      </c>
      <c r="F19" s="20">
        <v>220303</v>
      </c>
      <c r="G19" s="20">
        <v>1207429</v>
      </c>
      <c r="H19" s="21">
        <v>11837613</v>
      </c>
      <c r="I19" s="22">
        <v>38899210</v>
      </c>
      <c r="J19" s="19">
        <v>19454820</v>
      </c>
      <c r="K19" s="20">
        <v>1752955</v>
      </c>
      <c r="L19" s="20">
        <v>546507</v>
      </c>
      <c r="M19" s="20">
        <v>4289266</v>
      </c>
      <c r="N19" s="20">
        <v>215969</v>
      </c>
      <c r="O19" s="20">
        <v>1215311</v>
      </c>
      <c r="P19" s="21">
        <v>11619625</v>
      </c>
      <c r="Q19" s="22">
        <v>39094453</v>
      </c>
    </row>
    <row r="21" spans="1:17" x14ac:dyDescent="0.35">
      <c r="A21" s="28" t="s">
        <v>11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spans="1:17" x14ac:dyDescent="0.35">
      <c r="A22" s="29"/>
      <c r="B22" s="29" t="s">
        <v>2</v>
      </c>
      <c r="C22" s="29"/>
      <c r="D22" s="29"/>
      <c r="E22" s="29"/>
      <c r="F22" s="29"/>
      <c r="G22" s="29"/>
      <c r="H22" s="29"/>
      <c r="I22" s="29"/>
      <c r="J22" s="29" t="s">
        <v>3</v>
      </c>
      <c r="K22" s="29"/>
      <c r="L22" s="29"/>
      <c r="M22" s="29"/>
      <c r="N22" s="29"/>
      <c r="O22" s="29"/>
      <c r="P22" s="29"/>
      <c r="Q22" s="29"/>
    </row>
    <row r="23" spans="1:17" x14ac:dyDescent="0.35">
      <c r="A23" s="29"/>
      <c r="B23" s="30" t="s">
        <v>12</v>
      </c>
      <c r="C23" s="31"/>
      <c r="D23" s="31"/>
      <c r="E23" s="31"/>
      <c r="F23" s="31"/>
      <c r="G23" s="32"/>
      <c r="H23" s="33" t="s">
        <v>0</v>
      </c>
      <c r="I23" s="33" t="s">
        <v>1</v>
      </c>
      <c r="J23" s="30" t="s">
        <v>12</v>
      </c>
      <c r="K23" s="31"/>
      <c r="L23" s="31"/>
      <c r="M23" s="31"/>
      <c r="N23" s="31"/>
      <c r="O23" s="32"/>
      <c r="P23" s="33" t="s">
        <v>0</v>
      </c>
      <c r="Q23" s="33" t="s">
        <v>1</v>
      </c>
    </row>
    <row r="24" spans="1:17" ht="72.5" x14ac:dyDescent="0.35">
      <c r="A24" s="29"/>
      <c r="B24" s="23" t="s">
        <v>13</v>
      </c>
      <c r="C24" s="23" t="s">
        <v>14</v>
      </c>
      <c r="D24" s="23" t="s">
        <v>15</v>
      </c>
      <c r="E24" s="23" t="s">
        <v>16</v>
      </c>
      <c r="F24" s="23" t="s">
        <v>18</v>
      </c>
      <c r="G24" s="23" t="s">
        <v>17</v>
      </c>
      <c r="H24" s="34"/>
      <c r="I24" s="34"/>
      <c r="J24" s="23" t="s">
        <v>13</v>
      </c>
      <c r="K24" s="23" t="s">
        <v>14</v>
      </c>
      <c r="L24" s="23" t="s">
        <v>15</v>
      </c>
      <c r="M24" s="23" t="s">
        <v>16</v>
      </c>
      <c r="N24" s="23" t="s">
        <v>18</v>
      </c>
      <c r="O24" s="23" t="s">
        <v>17</v>
      </c>
      <c r="P24" s="34"/>
      <c r="Q24" s="34"/>
    </row>
    <row r="25" spans="1:17" x14ac:dyDescent="0.35">
      <c r="A25" s="1" t="s">
        <v>8</v>
      </c>
      <c r="B25" s="5">
        <v>0.40943661410171633</v>
      </c>
      <c r="C25" s="6">
        <v>8.2363744620005548</v>
      </c>
      <c r="D25" s="6">
        <v>6.6216951345964432</v>
      </c>
      <c r="E25" s="6">
        <v>27.963314288124646</v>
      </c>
      <c r="F25" s="6">
        <v>17.663905164952194</v>
      </c>
      <c r="G25" s="6">
        <v>28.193558936504758</v>
      </c>
      <c r="H25" s="6">
        <v>18.011927664291104</v>
      </c>
      <c r="I25" s="7">
        <v>6.1532230409893875</v>
      </c>
      <c r="J25" s="5">
        <v>-0.17672885857301707</v>
      </c>
      <c r="K25" s="6">
        <v>7.4920696255199148</v>
      </c>
      <c r="L25" s="6">
        <v>6.9839872769656433</v>
      </c>
      <c r="M25" s="6">
        <v>27.536307817277045</v>
      </c>
      <c r="N25" s="6">
        <v>18.184030763739027</v>
      </c>
      <c r="O25" s="6">
        <v>25.7480113767263</v>
      </c>
      <c r="P25" s="6">
        <v>19.222611841742694</v>
      </c>
      <c r="Q25" s="7">
        <v>5.7778338708311221</v>
      </c>
    </row>
    <row r="26" spans="1:17" x14ac:dyDescent="0.35">
      <c r="A26" s="2" t="s">
        <v>4</v>
      </c>
      <c r="B26" s="8">
        <v>-3.7649092024387891</v>
      </c>
      <c r="C26" s="9">
        <v>4.3348323521741783</v>
      </c>
      <c r="D26" s="9">
        <v>3.5245151086323152</v>
      </c>
      <c r="E26" s="9">
        <v>22.158880367503151</v>
      </c>
      <c r="F26" s="9">
        <v>20.066127009463003</v>
      </c>
      <c r="G26" s="9">
        <v>25.68849383979196</v>
      </c>
      <c r="H26" s="9">
        <v>18.189082503382416</v>
      </c>
      <c r="I26" s="7">
        <v>1.8247216937025788</v>
      </c>
      <c r="J26" s="8">
        <v>-4.5151055327127851</v>
      </c>
      <c r="K26" s="9">
        <v>2.4678974251374486</v>
      </c>
      <c r="L26" s="9">
        <v>2.845697139938713</v>
      </c>
      <c r="M26" s="9">
        <v>23.210831721470019</v>
      </c>
      <c r="N26" s="9">
        <v>21.251601879538658</v>
      </c>
      <c r="O26" s="9">
        <v>22.709331689566721</v>
      </c>
      <c r="P26" s="9">
        <v>18.166754767327436</v>
      </c>
      <c r="Q26" s="7">
        <v>1.0627838811486308</v>
      </c>
    </row>
    <row r="27" spans="1:17" x14ac:dyDescent="0.35">
      <c r="A27" s="2" t="s">
        <v>5</v>
      </c>
      <c r="B27" s="8">
        <v>-0.85317423193503727</v>
      </c>
      <c r="C27" s="9">
        <v>4.6751080030323049</v>
      </c>
      <c r="D27" s="9">
        <v>6.1735494800976083</v>
      </c>
      <c r="E27" s="9">
        <v>36.465355380271461</v>
      </c>
      <c r="F27" s="9">
        <v>37.078392114584936</v>
      </c>
      <c r="G27" s="9">
        <v>27.735117492483962</v>
      </c>
      <c r="H27" s="9">
        <v>16.368166649578811</v>
      </c>
      <c r="I27" s="7">
        <v>2.426867500178338</v>
      </c>
      <c r="J27" s="8">
        <v>-1.5828250514618423</v>
      </c>
      <c r="K27" s="9">
        <v>3.4922515850931544</v>
      </c>
      <c r="L27" s="9">
        <v>6.2075314318265047</v>
      </c>
      <c r="M27" s="9">
        <v>34.127632882800221</v>
      </c>
      <c r="N27" s="9">
        <v>32.84199032912182</v>
      </c>
      <c r="O27" s="9">
        <v>24.631774592765161</v>
      </c>
      <c r="P27" s="9">
        <v>18.527192958989861</v>
      </c>
      <c r="Q27" s="7">
        <v>1.7054261513950737</v>
      </c>
    </row>
    <row r="28" spans="1:17" x14ac:dyDescent="0.35">
      <c r="A28" s="2" t="s">
        <v>6</v>
      </c>
      <c r="B28" s="8">
        <v>2.5170507363808272</v>
      </c>
      <c r="C28" s="9">
        <v>10.085092618625268</v>
      </c>
      <c r="D28" s="9">
        <v>7.9655443640892303</v>
      </c>
      <c r="E28" s="9">
        <v>39.105397613011689</v>
      </c>
      <c r="F28" s="9">
        <v>30.839354256039737</v>
      </c>
      <c r="G28" s="9">
        <v>34.551754338076691</v>
      </c>
      <c r="H28" s="9">
        <v>23.453748779718627</v>
      </c>
      <c r="I28" s="7">
        <v>8.9093484603447397</v>
      </c>
      <c r="J28" s="8">
        <v>2.2888800775964047</v>
      </c>
      <c r="K28" s="9">
        <v>9.9046226779726059</v>
      </c>
      <c r="L28" s="9">
        <v>8.3114710568242174</v>
      </c>
      <c r="M28" s="9">
        <v>38.514073437366434</v>
      </c>
      <c r="N28" s="9">
        <v>33.644248542584961</v>
      </c>
      <c r="O28" s="9">
        <v>32.125573485424312</v>
      </c>
      <c r="P28" s="9">
        <v>25.411194902769825</v>
      </c>
      <c r="Q28" s="7">
        <v>8.8821029202779656</v>
      </c>
    </row>
    <row r="29" spans="1:17" x14ac:dyDescent="0.35">
      <c r="A29" s="3" t="s">
        <v>7</v>
      </c>
      <c r="B29" s="10">
        <v>2.4445066267081894</v>
      </c>
      <c r="C29" s="11">
        <v>10.657773034939673</v>
      </c>
      <c r="D29" s="11">
        <v>6.1796316023706011</v>
      </c>
      <c r="E29" s="11">
        <v>22.958375838640723</v>
      </c>
      <c r="F29" s="11">
        <v>13.839913187267467</v>
      </c>
      <c r="G29" s="11">
        <v>23.793544312492759</v>
      </c>
      <c r="H29" s="11">
        <v>13.486909655599396</v>
      </c>
      <c r="I29" s="12">
        <v>8.5042686836708867</v>
      </c>
      <c r="J29" s="10">
        <v>1.6954893673520222</v>
      </c>
      <c r="K29" s="11">
        <v>9.4930336157863913</v>
      </c>
      <c r="L29" s="11">
        <v>6.8120386277418481</v>
      </c>
      <c r="M29" s="11">
        <v>22.546500641550715</v>
      </c>
      <c r="N29" s="11">
        <v>14.164812103207117</v>
      </c>
      <c r="O29" s="11">
        <v>21.745859696504635</v>
      </c>
      <c r="P29" s="11">
        <v>14.300271388292421</v>
      </c>
      <c r="Q29" s="12">
        <v>8.3054111824886245</v>
      </c>
    </row>
    <row r="30" spans="1:17" x14ac:dyDescent="0.35">
      <c r="J30" s="35" t="s">
        <v>20</v>
      </c>
      <c r="K30" s="36"/>
      <c r="L30" s="36"/>
      <c r="M30" s="36"/>
      <c r="N30" s="36"/>
      <c r="O30" s="36"/>
      <c r="P30" s="36"/>
    </row>
    <row r="31" spans="1:17" x14ac:dyDescent="0.35">
      <c r="J31" s="30" t="s">
        <v>12</v>
      </c>
      <c r="K31" s="31"/>
      <c r="L31" s="31"/>
      <c r="M31" s="31"/>
      <c r="N31" s="31"/>
      <c r="O31" s="32"/>
      <c r="P31" s="33" t="s">
        <v>0</v>
      </c>
      <c r="Q31" s="33" t="s">
        <v>1</v>
      </c>
    </row>
    <row r="32" spans="1:17" ht="72.5" x14ac:dyDescent="0.35">
      <c r="J32" s="23" t="s">
        <v>13</v>
      </c>
      <c r="K32" s="23" t="s">
        <v>14</v>
      </c>
      <c r="L32" s="23" t="s">
        <v>15</v>
      </c>
      <c r="M32" s="23" t="s">
        <v>16</v>
      </c>
      <c r="N32" s="23" t="s">
        <v>18</v>
      </c>
      <c r="O32" s="23" t="s">
        <v>17</v>
      </c>
      <c r="P32" s="34"/>
      <c r="Q32" s="34"/>
    </row>
    <row r="33" spans="10:17" x14ac:dyDescent="0.35">
      <c r="J33" s="16">
        <f>SUM(B15,J15)</f>
        <v>197546407</v>
      </c>
      <c r="K33" s="16">
        <f>SUM(C15,K15)</f>
        <v>40902223</v>
      </c>
      <c r="L33" s="16">
        <f>SUM(D15,L15)</f>
        <v>2417371</v>
      </c>
      <c r="M33" s="16">
        <f>SUM(E15,M15)</f>
        <v>18728675</v>
      </c>
      <c r="N33" s="16">
        <f>SUM(F15,N15)</f>
        <v>586346</v>
      </c>
      <c r="O33" s="16">
        <f>SUM(G15,O15)</f>
        <v>7114666</v>
      </c>
      <c r="P33" s="16">
        <f>SUM(H15,P15)</f>
        <v>59871746</v>
      </c>
      <c r="Q33" s="16">
        <f>SUM(J33:P33)</f>
        <v>327167434</v>
      </c>
    </row>
    <row r="34" spans="10:17" x14ac:dyDescent="0.35">
      <c r="J34" s="27">
        <f>(J33/$Q$33)</f>
        <v>0.60380828429274536</v>
      </c>
      <c r="K34" s="27">
        <f>(K33/$Q$33)</f>
        <v>0.12501923709191667</v>
      </c>
      <c r="L34" s="27">
        <f>(L33/$Q$33)</f>
        <v>7.3887885797337639E-3</v>
      </c>
      <c r="M34" s="27">
        <f>(M33/$Q$33)</f>
        <v>5.724492432214387E-2</v>
      </c>
      <c r="N34" s="27">
        <f>(N33/$Q$33)</f>
        <v>1.7921893778706593E-3</v>
      </c>
      <c r="O34" s="27">
        <f>(O33/$Q$33)</f>
        <v>2.1746253632322098E-2</v>
      </c>
      <c r="P34" s="27">
        <f>(P33/$Q$33)</f>
        <v>0.18300032270326758</v>
      </c>
      <c r="Q34" s="26">
        <f>SUM(J34:P34)</f>
        <v>1</v>
      </c>
    </row>
    <row r="40" spans="10:17" x14ac:dyDescent="0.35">
      <c r="J40" s="37" t="s">
        <v>19</v>
      </c>
      <c r="K40" s="38"/>
      <c r="L40" s="38"/>
      <c r="M40" s="38"/>
      <c r="N40" s="38"/>
      <c r="O40" s="38"/>
    </row>
    <row r="41" spans="10:17" x14ac:dyDescent="0.35">
      <c r="J41" s="37" t="s">
        <v>12</v>
      </c>
      <c r="K41" s="38"/>
      <c r="L41" s="38"/>
      <c r="M41" s="38"/>
      <c r="N41" s="38"/>
      <c r="P41" t="s">
        <v>0</v>
      </c>
      <c r="Q41" t="s">
        <v>1</v>
      </c>
    </row>
    <row r="42" spans="10:17" ht="72.5" x14ac:dyDescent="0.35">
      <c r="J42" s="24" t="s">
        <v>13</v>
      </c>
      <c r="K42" s="24" t="s">
        <v>14</v>
      </c>
      <c r="L42" s="24" t="s">
        <v>15</v>
      </c>
      <c r="M42" s="24" t="s">
        <v>16</v>
      </c>
      <c r="N42" s="24" t="s">
        <v>18</v>
      </c>
      <c r="O42" s="24" t="s">
        <v>17</v>
      </c>
      <c r="P42" s="24"/>
      <c r="Q42" s="24"/>
    </row>
    <row r="43" spans="10:17" x14ac:dyDescent="0.35">
      <c r="J43" s="16">
        <v>197546407</v>
      </c>
      <c r="K43" s="16">
        <v>40902223</v>
      </c>
      <c r="L43" s="16">
        <v>2417371</v>
      </c>
      <c r="M43" s="16">
        <v>18728675</v>
      </c>
      <c r="N43" s="16">
        <v>586346</v>
      </c>
      <c r="O43" s="16">
        <v>0</v>
      </c>
      <c r="P43" s="16">
        <v>59871746</v>
      </c>
      <c r="Q43">
        <f>SUM(J43:P43)</f>
        <v>320052768</v>
      </c>
    </row>
    <row r="44" spans="10:17" x14ac:dyDescent="0.35">
      <c r="J44" s="27">
        <f>(J43/$Q$43)</f>
        <v>0.61723074052588733</v>
      </c>
      <c r="K44" s="27">
        <f>(K43/$Q$43)</f>
        <v>0.12779837292330495</v>
      </c>
      <c r="L44" s="27">
        <f>(L43/$Q$43)</f>
        <v>7.5530388788888712E-3</v>
      </c>
      <c r="M44" s="27">
        <f>(M43/$Q$43)</f>
        <v>5.8517459845871415E-2</v>
      </c>
      <c r="N44" s="27">
        <f>(N43/$Q$43)</f>
        <v>1.8320291483934299E-3</v>
      </c>
      <c r="O44" s="27">
        <f>(O43/$Q$43)</f>
        <v>0</v>
      </c>
      <c r="P44" s="27">
        <f>(P43/$Q$43)</f>
        <v>0.18706835867765406</v>
      </c>
      <c r="Q44" s="25">
        <f>SUM(J44:P44)</f>
        <v>1.0000000000000002</v>
      </c>
    </row>
  </sheetData>
  <mergeCells count="36">
    <mergeCell ref="J41:N41"/>
    <mergeCell ref="J40:O40"/>
    <mergeCell ref="J31:O31"/>
    <mergeCell ref="P31:P32"/>
    <mergeCell ref="Q31:Q32"/>
    <mergeCell ref="J30:P30"/>
    <mergeCell ref="A1:Q1"/>
    <mergeCell ref="A2:A4"/>
    <mergeCell ref="B2:I2"/>
    <mergeCell ref="J2:Q2"/>
    <mergeCell ref="B3:G3"/>
    <mergeCell ref="H3:H4"/>
    <mergeCell ref="I3:I4"/>
    <mergeCell ref="J3:O3"/>
    <mergeCell ref="P3:P4"/>
    <mergeCell ref="Q3:Q4"/>
    <mergeCell ref="A11:Q11"/>
    <mergeCell ref="A12:A14"/>
    <mergeCell ref="B12:I12"/>
    <mergeCell ref="J12:Q12"/>
    <mergeCell ref="B13:G13"/>
    <mergeCell ref="H13:H14"/>
    <mergeCell ref="I13:I14"/>
    <mergeCell ref="J13:O13"/>
    <mergeCell ref="P13:P14"/>
    <mergeCell ref="Q13:Q14"/>
    <mergeCell ref="A21:Q21"/>
    <mergeCell ref="A22:A24"/>
    <mergeCell ref="B22:I22"/>
    <mergeCell ref="J22:Q22"/>
    <mergeCell ref="B23:G23"/>
    <mergeCell ref="H23:H24"/>
    <mergeCell ref="I23:I24"/>
    <mergeCell ref="J23:O23"/>
    <mergeCell ref="P23:P24"/>
    <mergeCell ref="Q23:Q24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Assembly>Nintex.Workflow, Version=1.0.0.0, Culture=neutral, PublicKeyToken=913f6bae0ca5ae12</Assembly>
    <Class>Nintex.Workflow.ConditionalWorkflowStartReceiver</Class>
    <Data>11/25/2013 7:02:50 PM</Data>
    <Filter/>
  </Receiver>
  <Receiver>
    <Name>Nintex conditional workflow start</Name>
    <Synchronization>Synchronous</Synchronization>
    <Type>10002</Type>
    <SequenceNumber>50000</SequenceNumber>
    <Assembly>Nintex.Workflow, Version=1.0.0.0, Culture=neutral, PublicKeyToken=913f6bae0ca5ae12</Assembly>
    <Class>Nintex.Workflow.ConditionalWorkflowStartReceiver</Class>
    <Data>11/25/2013 7:02:50 PM</Data>
    <Filter/>
  </Receiver>
  <Receiver>
    <Name>Nintex conditional workflow start</Name>
    <Synchronization>Synchronous</Synchronization>
    <Type>2</Type>
    <SequenceNumber>50000</SequenceNumber>
    <Assembly>Nintex.Workflow, Version=1.0.0.0, Culture=neutral, PublicKeyToken=913f6bae0ca5ae12</Assembly>
    <Class>Nintex.Workflow.ConditionalWorkflowStartReceiver</Class>
    <Data>11/25/2013 7:02:50 PM</Data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0AC9A4758F65499E86187F28ED95EE" ma:contentTypeVersion="2" ma:contentTypeDescription="Create a new document." ma:contentTypeScope="" ma:versionID="79ab027e8cec94814dd116109763243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ec81109b1d640e5854dd17e82b37f3d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1:Rating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8" nillable="true" ma:displayName="Rating (0-5)" ma:decimals="2" ma:description="Average value of all the ratings that have been submitted" ma:indexed="true" ma:internalName="AverageRating" ma:readOnly="true">
      <xsd:simpleType>
        <xsd:restriction base="dms:Number"/>
      </xsd:simpleType>
    </xsd:element>
    <xsd:element name="RatingCount" ma:index="9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10D809-7116-4306-844A-07C0A3CE45F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FC550BA-590C-4D72-B87D-138A36C248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A0770D-8E97-4F6D-9620-80A5F7D3FC6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9752ADD-9454-4263-9D77-FF06B82F80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Leigh Johnson(CENSUS/POP FED)</dc:creator>
  <cp:lastModifiedBy>Huang, Nic</cp:lastModifiedBy>
  <cp:lastPrinted>2023-04-18T17:42:12Z</cp:lastPrinted>
  <dcterms:created xsi:type="dcterms:W3CDTF">2019-05-16T18:18:28Z</dcterms:created>
  <dcterms:modified xsi:type="dcterms:W3CDTF">2023-04-18T17:42:36Z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0x010100430AC9A4758F65499E86187F28ED95EE</vt:lpwstr>
  </property>
</Properties>
</file>