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Code\02 APDL\02 Library\"/>
    </mc:Choice>
  </mc:AlternateContent>
  <xr:revisionPtr revIDLastSave="0" documentId="8_{15B15721-3AD6-4C72-962F-A757BCE368B5}" xr6:coauthVersionLast="47" xr6:coauthVersionMax="47" xr10:uidLastSave="{00000000-0000-0000-0000-000000000000}"/>
  <bookViews>
    <workbookView xWindow="28680" yWindow="-120" windowWidth="29040" windowHeight="15990" xr2:uid="{57765FAC-6D47-40F4-A26E-A58D90F44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  <c r="O12" i="1"/>
  <c r="O13" i="1"/>
  <c r="O14" i="1"/>
  <c r="O15" i="1"/>
  <c r="O16" i="1"/>
  <c r="O10" i="1"/>
  <c r="I11" i="1"/>
  <c r="I12" i="1"/>
  <c r="I13" i="1"/>
  <c r="I14" i="1"/>
  <c r="I15" i="1"/>
  <c r="I16" i="1"/>
  <c r="I10" i="1"/>
  <c r="G11" i="1"/>
  <c r="G12" i="1"/>
  <c r="G13" i="1"/>
  <c r="G14" i="1"/>
  <c r="G15" i="1"/>
  <c r="G16" i="1"/>
  <c r="M11" i="1"/>
  <c r="M12" i="1"/>
  <c r="M13" i="1"/>
  <c r="M14" i="1"/>
  <c r="M15" i="1"/>
  <c r="M16" i="1"/>
  <c r="M10" i="1"/>
  <c r="G10" i="1"/>
  <c r="D11" i="1"/>
  <c r="D12" i="1"/>
  <c r="D13" i="1"/>
  <c r="D14" i="1"/>
  <c r="D15" i="1"/>
  <c r="D16" i="1"/>
  <c r="D10" i="1"/>
  <c r="L11" i="1"/>
  <c r="L12" i="1"/>
  <c r="L13" i="1"/>
  <c r="L14" i="1"/>
  <c r="L15" i="1"/>
  <c r="L16" i="1"/>
  <c r="L10" i="1"/>
  <c r="F11" i="1"/>
  <c r="F12" i="1"/>
  <c r="F13" i="1"/>
  <c r="F14" i="1"/>
  <c r="F15" i="1"/>
  <c r="F16" i="1"/>
  <c r="F10" i="1"/>
  <c r="C11" i="1"/>
  <c r="C12" i="1"/>
  <c r="C13" i="1"/>
  <c r="C14" i="1"/>
  <c r="C15" i="1"/>
  <c r="C16" i="1"/>
  <c r="C10" i="1"/>
  <c r="N16" i="1" l="1"/>
  <c r="N15" i="1"/>
  <c r="P15" i="1" s="1"/>
  <c r="N14" i="1"/>
  <c r="P14" i="1" s="1"/>
  <c r="P16" i="1"/>
  <c r="H15" i="1"/>
  <c r="J15" i="1" s="1"/>
  <c r="H10" i="1"/>
  <c r="J10" i="1" s="1"/>
  <c r="H11" i="1"/>
  <c r="J11" i="1" s="1"/>
  <c r="N13" i="1"/>
  <c r="P13" i="1" s="1"/>
  <c r="H16" i="1"/>
  <c r="J16" i="1" s="1"/>
  <c r="N12" i="1"/>
  <c r="P12" i="1" s="1"/>
  <c r="J12" i="1"/>
  <c r="N10" i="1"/>
  <c r="P10" i="1" s="1"/>
  <c r="N11" i="1"/>
  <c r="P11" i="1" s="1"/>
  <c r="H14" i="1"/>
  <c r="J14" i="1" s="1"/>
  <c r="H13" i="1"/>
  <c r="J13" i="1" s="1"/>
  <c r="H12" i="1"/>
  <c r="P18" i="1" l="1"/>
  <c r="J18" i="1"/>
  <c r="R18" i="1" s="1"/>
</calcChain>
</file>

<file path=xl/sharedStrings.xml><?xml version="1.0" encoding="utf-8"?>
<sst xmlns="http://schemas.openxmlformats.org/spreadsheetml/2006/main" count="26" uniqueCount="17">
  <si>
    <t>Q</t>
  </si>
  <si>
    <t>x</t>
  </si>
  <si>
    <t>Dx</t>
  </si>
  <si>
    <t>y</t>
  </si>
  <si>
    <t>z</t>
  </si>
  <si>
    <t>Dy</t>
  </si>
  <si>
    <t>A</t>
  </si>
  <si>
    <t>B</t>
  </si>
  <si>
    <t>D</t>
  </si>
  <si>
    <t>p</t>
  </si>
  <si>
    <t>Dz</t>
  </si>
  <si>
    <t>total</t>
  </si>
  <si>
    <t>Fh</t>
  </si>
  <si>
    <t>Atrb</t>
  </si>
  <si>
    <t>fi</t>
  </si>
  <si>
    <t>F_total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</si>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</sst>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9AD6-C5EB-426E-8311-A6E2A2F3E4BF}">
  <dimension ref="A1:R18"/>
  <sheetViews>
    <sheetView tabSelected="1" workbookViewId="0">
      <selection activeCell="G4" sqref="G4"/>
    </sheetView>
  </sheetViews>
  <sheetFormatPr defaultRowHeight="15" x14ac:dyDescent="0.25"/>
  <cols>
    <col min="9" max="9" width="9.375" bestFit="1" customWidth="1"/>
    <col min="10" max="10" width="9.375" customWidth="1"/>
  </cols>
  <sheetData>
    <row r="1" spans="1:18" x14ac:dyDescent="0.25">
      <c r="A1" t="s">
        <v>1</v>
      </c>
      <c r="B1">
        <v>-7.8773</v>
      </c>
    </row>
    <row r="2" spans="1:18" x14ac:dyDescent="0.25">
      <c r="A2" t="s">
        <v>3</v>
      </c>
      <c r="B2">
        <v>3</v>
      </c>
    </row>
    <row r="3" spans="1:18" x14ac:dyDescent="0.25">
      <c r="A3" t="s">
        <v>4</v>
      </c>
      <c r="B3">
        <v>-1.5226</v>
      </c>
    </row>
    <row r="4" spans="1:18" x14ac:dyDescent="0.25">
      <c r="A4" t="s">
        <v>0</v>
      </c>
      <c r="B4">
        <v>96000</v>
      </c>
    </row>
    <row r="5" spans="1:18" x14ac:dyDescent="0.25">
      <c r="A5" t="s">
        <v>13</v>
      </c>
      <c r="B5">
        <v>0.18459999999999999</v>
      </c>
    </row>
    <row r="6" spans="1:18" x14ac:dyDescent="0.25">
      <c r="A6" t="s">
        <v>14</v>
      </c>
      <c r="B6">
        <v>1.3475999999999999</v>
      </c>
    </row>
    <row r="8" spans="1:18" x14ac:dyDescent="0.25">
      <c r="A8" s="3"/>
      <c r="B8" s="3"/>
      <c r="C8" s="3"/>
      <c r="D8" s="3"/>
      <c r="E8" s="4" t="s">
        <v>6</v>
      </c>
      <c r="F8" s="5"/>
      <c r="G8" s="5"/>
      <c r="H8" s="5"/>
      <c r="I8" s="5"/>
      <c r="J8" s="6"/>
      <c r="K8" s="4" t="s">
        <v>7</v>
      </c>
      <c r="L8" s="5"/>
      <c r="M8" s="5"/>
      <c r="N8" s="5"/>
      <c r="O8" s="5"/>
      <c r="P8" s="6"/>
    </row>
    <row r="9" spans="1:18" x14ac:dyDescent="0.25">
      <c r="A9" s="17" t="s">
        <v>0</v>
      </c>
      <c r="B9" s="18" t="s">
        <v>1</v>
      </c>
      <c r="C9" s="18" t="s">
        <v>2</v>
      </c>
      <c r="D9" s="19" t="s">
        <v>10</v>
      </c>
      <c r="E9" s="12" t="s">
        <v>3</v>
      </c>
      <c r="F9" s="13" t="s">
        <v>5</v>
      </c>
      <c r="G9" s="13" t="s">
        <v>16</v>
      </c>
      <c r="H9" s="13" t="s">
        <v>8</v>
      </c>
      <c r="I9" s="13" t="s">
        <v>9</v>
      </c>
      <c r="J9" s="16" t="s">
        <v>12</v>
      </c>
      <c r="K9" s="12" t="s">
        <v>3</v>
      </c>
      <c r="L9" s="13" t="s">
        <v>5</v>
      </c>
      <c r="M9" s="13" t="s">
        <v>16</v>
      </c>
      <c r="N9" s="13" t="s">
        <v>8</v>
      </c>
      <c r="O9" s="13" t="s">
        <v>9</v>
      </c>
      <c r="P9" s="16" t="s">
        <v>12</v>
      </c>
      <c r="R9" t="s">
        <v>15</v>
      </c>
    </row>
    <row r="10" spans="1:18" x14ac:dyDescent="0.25">
      <c r="A10" s="20">
        <v>1</v>
      </c>
      <c r="B10" s="21">
        <v>-0.6</v>
      </c>
      <c r="C10" s="21">
        <f>B10-$B$1</f>
        <v>7.2773000000000003</v>
      </c>
      <c r="D10" s="22">
        <f>0-$B$3</f>
        <v>1.5226</v>
      </c>
      <c r="E10" s="20">
        <v>-0.5</v>
      </c>
      <c r="F10" s="21">
        <f>E10-$B$2</f>
        <v>-3.5</v>
      </c>
      <c r="G10" s="21">
        <f>SQRT(C10^2+F10^2)</f>
        <v>8.0752148757788493</v>
      </c>
      <c r="H10" s="21">
        <f>SQRT(C10^2+F10^2+D10^2)</f>
        <v>8.2175060724042073</v>
      </c>
      <c r="I10" s="24">
        <f>6*$B$4*(G10^2)*D10/(2*PI()*(H10^5))</f>
        <v>242.90499579679869</v>
      </c>
      <c r="J10" s="23">
        <f>I10*$B$5*$B$6</f>
        <v>60.426737373182377</v>
      </c>
      <c r="K10" s="20">
        <v>0.5</v>
      </c>
      <c r="L10" s="21">
        <f>K10-$B$2</f>
        <v>-2.5</v>
      </c>
      <c r="M10" s="21">
        <f>SQRT(C10^2+L10^2)</f>
        <v>7.6947446539830029</v>
      </c>
      <c r="N10" s="21">
        <f>SQRT(C10^2+L10^2+D10^2)</f>
        <v>7.8439407219840724</v>
      </c>
      <c r="O10" s="21">
        <f>6*$B$4*(M10^2)*D10/(2*PI()*(N10^5))</f>
        <v>278.32059925434589</v>
      </c>
      <c r="P10" s="23">
        <f>O10*$B$5*$B$6</f>
        <v>69.236969381881892</v>
      </c>
    </row>
    <row r="11" spans="1:18" x14ac:dyDescent="0.25">
      <c r="A11" s="7">
        <v>2</v>
      </c>
      <c r="B11" s="8">
        <v>-1.6</v>
      </c>
      <c r="C11" s="8">
        <f t="shared" ref="C11:C16" si="0">B11-$B$1</f>
        <v>6.2773000000000003</v>
      </c>
      <c r="D11" s="9">
        <f t="shared" ref="D11:D16" si="1">0-$B$3</f>
        <v>1.5226</v>
      </c>
      <c r="E11" s="7">
        <v>-0.5</v>
      </c>
      <c r="F11" s="8">
        <f t="shared" ref="F11:F16" si="2">E11-$B$2</f>
        <v>-3.5</v>
      </c>
      <c r="G11" s="8">
        <f t="shared" ref="G11:G16" si="3">SQRT(C11^2+F11^2)</f>
        <v>7.1871061832979768</v>
      </c>
      <c r="H11" s="8">
        <f t="shared" ref="H11:H16" si="4">SQRT(C11^2+F11^2+D11^2)</f>
        <v>7.3466186814071142</v>
      </c>
      <c r="I11" s="10">
        <f t="shared" ref="I11:I16" si="5">6*$B$4*(G11^2)*D11/(2*PI()*(H11^5))</f>
        <v>336.89849341386775</v>
      </c>
      <c r="J11" s="11">
        <f t="shared" ref="J11:J16" si="6">I11*$B$5*$B$6</f>
        <v>83.809214035147889</v>
      </c>
      <c r="K11" s="7">
        <v>0.5</v>
      </c>
      <c r="L11" s="8">
        <f t="shared" ref="L11:L16" si="7">K11-$B$2</f>
        <v>-2.5</v>
      </c>
      <c r="M11" s="8">
        <f t="shared" ref="M11:M16" si="8">SQRT(C11^2+L11^2)</f>
        <v>6.7568110296204082</v>
      </c>
      <c r="N11" s="8">
        <f t="shared" ref="N11:N16" si="9">SQRT(C11^2+L11^2+D11^2)</f>
        <v>6.9262403979359544</v>
      </c>
      <c r="O11" s="8">
        <f t="shared" ref="O11:O16" si="10">6*$B$4*(M11^2)*D11/(2*PI()*(N11^5))</f>
        <v>399.78286969112412</v>
      </c>
      <c r="P11" s="11">
        <f t="shared" ref="P11:P16" si="11">O11*$B$5*$B$6</f>
        <v>99.452769153137083</v>
      </c>
    </row>
    <row r="12" spans="1:18" x14ac:dyDescent="0.25">
      <c r="A12" s="7">
        <v>3</v>
      </c>
      <c r="B12" s="8">
        <v>-2.6</v>
      </c>
      <c r="C12" s="8">
        <f t="shared" si="0"/>
        <v>5.2773000000000003</v>
      </c>
      <c r="D12" s="9">
        <f t="shared" si="1"/>
        <v>1.5226</v>
      </c>
      <c r="E12" s="7">
        <v>-0.5</v>
      </c>
      <c r="F12" s="8">
        <f t="shared" si="2"/>
        <v>-3.5</v>
      </c>
      <c r="G12" s="8">
        <f t="shared" si="3"/>
        <v>6.3324478118654879</v>
      </c>
      <c r="H12" s="8">
        <f t="shared" si="4"/>
        <v>6.5129260743539845</v>
      </c>
      <c r="I12" s="10">
        <f t="shared" si="5"/>
        <v>477.62927254492365</v>
      </c>
      <c r="J12" s="11">
        <f t="shared" si="6"/>
        <v>118.81838213801211</v>
      </c>
      <c r="K12" s="7">
        <v>0.5</v>
      </c>
      <c r="L12" s="8">
        <f t="shared" si="7"/>
        <v>-2.5</v>
      </c>
      <c r="M12" s="8">
        <f t="shared" si="8"/>
        <v>5.8395115626223406</v>
      </c>
      <c r="N12" s="8">
        <f t="shared" si="9"/>
        <v>6.0347498746841204</v>
      </c>
      <c r="O12" s="8">
        <f t="shared" si="10"/>
        <v>594.68243908420482</v>
      </c>
      <c r="P12" s="11">
        <f t="shared" si="11"/>
        <v>147.93734253636279</v>
      </c>
    </row>
    <row r="13" spans="1:18" x14ac:dyDescent="0.25">
      <c r="A13" s="7">
        <v>4</v>
      </c>
      <c r="B13" s="8">
        <v>-3.6</v>
      </c>
      <c r="C13" s="8">
        <f t="shared" si="0"/>
        <v>4.2773000000000003</v>
      </c>
      <c r="D13" s="9">
        <f t="shared" si="1"/>
        <v>1.5226</v>
      </c>
      <c r="E13" s="7">
        <v>-0.5</v>
      </c>
      <c r="F13" s="8">
        <f t="shared" si="2"/>
        <v>-3.5</v>
      </c>
      <c r="G13" s="8">
        <f t="shared" si="3"/>
        <v>5.5267798300637958</v>
      </c>
      <c r="H13" s="8">
        <f t="shared" si="4"/>
        <v>5.7326787848265139</v>
      </c>
      <c r="I13" s="10">
        <f t="shared" si="5"/>
        <v>688.62808147521753</v>
      </c>
      <c r="J13" s="11">
        <f t="shared" si="6"/>
        <v>171.30791439922217</v>
      </c>
      <c r="K13" s="7">
        <v>0.5</v>
      </c>
      <c r="L13" s="8">
        <f t="shared" si="7"/>
        <v>-2.5</v>
      </c>
      <c r="M13" s="8">
        <f t="shared" si="8"/>
        <v>4.954320870714775</v>
      </c>
      <c r="N13" s="8">
        <f t="shared" si="9"/>
        <v>5.1830112917106401</v>
      </c>
      <c r="O13" s="8">
        <f t="shared" si="10"/>
        <v>915.97986418392406</v>
      </c>
      <c r="P13" s="11">
        <f t="shared" si="11"/>
        <v>227.86552623424765</v>
      </c>
    </row>
    <row r="14" spans="1:18" x14ac:dyDescent="0.25">
      <c r="A14" s="7">
        <v>5</v>
      </c>
      <c r="B14" s="8">
        <v>-4.5999999999999996</v>
      </c>
      <c r="C14" s="8">
        <f t="shared" si="0"/>
        <v>3.2773000000000003</v>
      </c>
      <c r="D14" s="9">
        <f t="shared" si="1"/>
        <v>1.5226</v>
      </c>
      <c r="E14" s="7">
        <v>-0.5</v>
      </c>
      <c r="F14" s="8">
        <f t="shared" si="2"/>
        <v>-3.5</v>
      </c>
      <c r="G14" s="8">
        <f t="shared" si="3"/>
        <v>4.7948613421036486</v>
      </c>
      <c r="H14" s="8">
        <f t="shared" si="4"/>
        <v>5.0308057058487163</v>
      </c>
      <c r="I14" s="10">
        <f t="shared" si="5"/>
        <v>995.84746449481224</v>
      </c>
      <c r="J14" s="11">
        <f t="shared" si="6"/>
        <v>247.73394636608234</v>
      </c>
      <c r="K14" s="7">
        <v>0.5</v>
      </c>
      <c r="L14" s="8">
        <f t="shared" si="7"/>
        <v>-2.5</v>
      </c>
      <c r="M14" s="8">
        <f t="shared" si="8"/>
        <v>4.1219771093493476</v>
      </c>
      <c r="N14" s="8">
        <f t="shared" si="9"/>
        <v>4.3942014120884352</v>
      </c>
      <c r="O14" s="8">
        <f t="shared" si="10"/>
        <v>1447.5707375475945</v>
      </c>
      <c r="P14" s="11">
        <f t="shared" si="11"/>
        <v>360.10777176467292</v>
      </c>
    </row>
    <row r="15" spans="1:18" x14ac:dyDescent="0.25">
      <c r="A15" s="7">
        <v>6</v>
      </c>
      <c r="B15" s="8">
        <v>-5.6</v>
      </c>
      <c r="C15" s="8">
        <f t="shared" si="0"/>
        <v>2.2773000000000003</v>
      </c>
      <c r="D15" s="9">
        <f t="shared" si="1"/>
        <v>1.5226</v>
      </c>
      <c r="E15" s="7">
        <v>-0.5</v>
      </c>
      <c r="F15" s="8">
        <f t="shared" si="2"/>
        <v>-3.5</v>
      </c>
      <c r="G15" s="8">
        <f t="shared" si="3"/>
        <v>4.1756550731591808</v>
      </c>
      <c r="H15" s="8">
        <f t="shared" si="4"/>
        <v>4.4445929003678168</v>
      </c>
      <c r="I15" s="10">
        <f t="shared" si="5"/>
        <v>1403.1940462609332</v>
      </c>
      <c r="J15" s="11">
        <f t="shared" si="6"/>
        <v>349.06831717843164</v>
      </c>
      <c r="K15" s="7">
        <v>0.5</v>
      </c>
      <c r="L15" s="8">
        <f t="shared" si="7"/>
        <v>-2.5</v>
      </c>
      <c r="M15" s="8">
        <f t="shared" si="8"/>
        <v>3.3817296299379112</v>
      </c>
      <c r="N15" s="8">
        <f t="shared" si="9"/>
        <v>3.7086933076219717</v>
      </c>
      <c r="O15" s="8">
        <f t="shared" si="10"/>
        <v>2275.1058279566814</v>
      </c>
      <c r="P15" s="11">
        <f t="shared" si="11"/>
        <v>565.97116049906651</v>
      </c>
    </row>
    <row r="16" spans="1:18" x14ac:dyDescent="0.25">
      <c r="A16" s="12">
        <v>7</v>
      </c>
      <c r="B16" s="13">
        <v>-6.6</v>
      </c>
      <c r="C16" s="13">
        <f t="shared" si="0"/>
        <v>1.2773000000000003</v>
      </c>
      <c r="D16" s="16">
        <f t="shared" si="1"/>
        <v>1.5226</v>
      </c>
      <c r="E16" s="12">
        <v>-0.5</v>
      </c>
      <c r="F16" s="13">
        <f t="shared" si="2"/>
        <v>-3.5</v>
      </c>
      <c r="G16" s="13">
        <f t="shared" si="3"/>
        <v>3.7257878750675006</v>
      </c>
      <c r="H16" s="13">
        <f t="shared" si="4"/>
        <v>4.0248982657950494</v>
      </c>
      <c r="I16" s="14">
        <f t="shared" si="5"/>
        <v>1834.3835745938925</v>
      </c>
      <c r="J16" s="15">
        <f t="shared" si="6"/>
        <v>456.33402532565577</v>
      </c>
      <c r="K16" s="12">
        <v>0.5</v>
      </c>
      <c r="L16" s="13">
        <f t="shared" si="7"/>
        <v>-2.5</v>
      </c>
      <c r="M16" s="13">
        <f t="shared" si="8"/>
        <v>2.8074000943933877</v>
      </c>
      <c r="N16" s="13">
        <f t="shared" si="9"/>
        <v>3.1937135203396063</v>
      </c>
      <c r="O16" s="13">
        <f t="shared" si="10"/>
        <v>3310.9854832331321</v>
      </c>
      <c r="P16" s="15">
        <f t="shared" si="11"/>
        <v>823.66379326803713</v>
      </c>
    </row>
    <row r="18" spans="1:18" x14ac:dyDescent="0.25">
      <c r="A18" t="s">
        <v>11</v>
      </c>
      <c r="I18" s="1"/>
      <c r="J18" s="1">
        <f>SUM(J10:J16)</f>
        <v>1487.4985368157343</v>
      </c>
      <c r="O18" s="1"/>
      <c r="P18" s="1">
        <f>SUM(P10:P16)</f>
        <v>2294.2353328374056</v>
      </c>
      <c r="Q18" s="2"/>
      <c r="R18" s="2">
        <f>J18+P18</f>
        <v>3781.7338696531397</v>
      </c>
    </row>
  </sheetData>
  <mergeCells count="2">
    <mergeCell ref="E8:J8"/>
    <mergeCell ref="K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2021-10-21T17:57:17Z</dcterms:created>
  <dcterms:modified xsi:type="dcterms:W3CDTF">2021-10-22T15:53:01Z</dcterms:modified>
</cp:coreProperties>
</file>