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206F3E1A-6CAB-4E6F-A741-1B2AE38ABC27}" xr6:coauthVersionLast="47" xr6:coauthVersionMax="47" xr10:uidLastSave="{00000000-0000-0000-0000-000000000000}"/>
  <bookViews>
    <workbookView xWindow="1044" yWindow="1044" windowWidth="21780" windowHeight="10992" xr2:uid="{00000000-000D-0000-FFFF-FFFF00000000}"/>
  </bookViews>
  <sheets>
    <sheet name="BOM_Board1_Schematic1_2025-03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P28" i="1" l="1"/>
  <c r="P29" i="1" s="1"/>
</calcChain>
</file>

<file path=xl/sharedStrings.xml><?xml version="1.0" encoding="utf-8"?>
<sst xmlns="http://schemas.openxmlformats.org/spreadsheetml/2006/main" count="383" uniqueCount="239">
  <si>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</si>
  <si>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</si>
  <si>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</si>
  <si>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</si>
  <si>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</si>
  <si>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</si>
  <si>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</si>
  <si>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</si>
  <si>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</si>
  <si>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</si>
  <si>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Primary Category</t>
  </si>
  <si>
    <t>Secondary Category</t>
  </si>
  <si>
    <t>Pin Count</t>
  </si>
  <si>
    <t>JLCPCB Stock</t>
  </si>
  <si>
    <t>JLCPCB Price</t>
  </si>
  <si>
    <t>1</t>
  </si>
  <si>
    <t>TS1201-TZ25HAM</t>
  </si>
  <si>
    <t>BOOT,RUN</t>
  </si>
  <si>
    <t>KEY-SMD_L3.9-W3.0-LS5.0_1</t>
  </si>
  <si>
    <t/>
  </si>
  <si>
    <t>BXCONN(宝讯)</t>
  </si>
  <si>
    <t>C36936654</t>
  </si>
  <si>
    <t>LCSC</t>
  </si>
  <si>
    <t>Switches</t>
  </si>
  <si>
    <t>Tactile Switches</t>
  </si>
  <si>
    <t>2</t>
  </si>
  <si>
    <t>14468</t>
  </si>
  <si>
    <t>0.0243</t>
  </si>
  <si>
    <t>10uF</t>
  </si>
  <si>
    <t>C1,C2</t>
  </si>
  <si>
    <t>C0402</t>
  </si>
  <si>
    <t>CL05A106MQ5NUNC</t>
  </si>
  <si>
    <t>SAMSUNG(三星)</t>
  </si>
  <si>
    <t>C15525</t>
  </si>
  <si>
    <t>Capacitors</t>
  </si>
  <si>
    <t>Multilayer Ceramic Capacitors MLCC - SMD/SMT</t>
  </si>
  <si>
    <t>5424629</t>
  </si>
  <si>
    <t>0.004</t>
  </si>
  <si>
    <t>3</t>
  </si>
  <si>
    <t>4.7uF</t>
  </si>
  <si>
    <t>C3,C4</t>
  </si>
  <si>
    <t>C0603</t>
  </si>
  <si>
    <t>CL10A475KO8NNNC</t>
  </si>
  <si>
    <t>C19666</t>
  </si>
  <si>
    <t>2425805</t>
  </si>
  <si>
    <t>0.0099</t>
  </si>
  <si>
    <t>CL05A475MP5NRNC</t>
  </si>
  <si>
    <t>4</t>
  </si>
  <si>
    <t>15pF</t>
  </si>
  <si>
    <t>C6,C7</t>
  </si>
  <si>
    <t>0402CG150J500NT</t>
  </si>
  <si>
    <t>FH(风华)</t>
  </si>
  <si>
    <t>C1548</t>
  </si>
  <si>
    <t>413465</t>
  </si>
  <si>
    <t>0.001</t>
  </si>
  <si>
    <t>5</t>
  </si>
  <si>
    <t>100nF</t>
  </si>
  <si>
    <t>C8,C11,C12,C13,C14,C15,C16,C17,C18,C19,C21,C23</t>
  </si>
  <si>
    <t>CL05B104KO5NNNC</t>
  </si>
  <si>
    <t>C1525</t>
  </si>
  <si>
    <t>12965390</t>
  </si>
  <si>
    <t>0.0011</t>
  </si>
  <si>
    <t>6</t>
  </si>
  <si>
    <t>C9,C10</t>
  </si>
  <si>
    <t>C23733</t>
  </si>
  <si>
    <t>877991</t>
  </si>
  <si>
    <t>0.0051</t>
  </si>
  <si>
    <t>7</t>
  </si>
  <si>
    <t>DF2B7AFS,L3M</t>
  </si>
  <si>
    <t>D1,D2,D4</t>
  </si>
  <si>
    <t>SOD-923_L0.8-W0.6-LS1.0-BI</t>
  </si>
  <si>
    <t>TOSHIBA(东芝)</t>
  </si>
  <si>
    <t>C1972965</t>
  </si>
  <si>
    <t>Circuit Protection</t>
  </si>
  <si>
    <t>ESD and Surge Protection (TVS/ESD)</t>
  </si>
  <si>
    <t>6243</t>
  </si>
  <si>
    <t>0.05</t>
  </si>
  <si>
    <t>8</t>
  </si>
  <si>
    <t>X6511WV-26H-C60D30</t>
  </si>
  <si>
    <t>H1,H2</t>
  </si>
  <si>
    <t>HDR-TH_26P-P2.54-V-M</t>
  </si>
  <si>
    <t>XKB Connection(中国星坤)</t>
  </si>
  <si>
    <t>C725958</t>
  </si>
  <si>
    <t>Connectors</t>
  </si>
  <si>
    <t>Pin Headers</t>
  </si>
  <si>
    <t>26</t>
  </si>
  <si>
    <t>1033</t>
  </si>
  <si>
    <t>0.3885</t>
  </si>
  <si>
    <t>9</t>
  </si>
  <si>
    <t>AOTA-B201610S3R3-101-T</t>
  </si>
  <si>
    <t>L1</t>
  </si>
  <si>
    <t>IND-SMD_L2.0-W1.6_AOTA-B201610S3R3-101-T</t>
  </si>
  <si>
    <t>ABRACON</t>
  </si>
  <si>
    <t>C42411119</t>
  </si>
  <si>
    <t>Inductors, Coils, Chokes</t>
  </si>
  <si>
    <t>Power Inductors</t>
  </si>
  <si>
    <t>33344</t>
  </si>
  <si>
    <t>0.2777</t>
  </si>
  <si>
    <t>10</t>
  </si>
  <si>
    <t>KT-0603R</t>
  </si>
  <si>
    <t>PWR</t>
  </si>
  <si>
    <t>LED0603-RD</t>
  </si>
  <si>
    <t>KENTO</t>
  </si>
  <si>
    <t>C2286</t>
  </si>
  <si>
    <t>Optoelectronics</t>
  </si>
  <si>
    <t>LED Indication - Discrete</t>
  </si>
  <si>
    <t>3125512</t>
  </si>
  <si>
    <t>0.0056</t>
  </si>
  <si>
    <t>11</t>
  </si>
  <si>
    <t>33Ω</t>
  </si>
  <si>
    <t>R1</t>
  </si>
  <si>
    <t>R0402</t>
  </si>
  <si>
    <t>0402WGF330JTCE</t>
  </si>
  <si>
    <t>UNI-ROYAL(厚声)</t>
  </si>
  <si>
    <t>C25105</t>
  </si>
  <si>
    <t>Resistors</t>
  </si>
  <si>
    <t>Chip Resistor - Surface Mount</t>
  </si>
  <si>
    <t>1918052</t>
  </si>
  <si>
    <t>0.0006</t>
  </si>
  <si>
    <t>12</t>
  </si>
  <si>
    <t>1kΩ</t>
  </si>
  <si>
    <t>R4,R5,R6</t>
  </si>
  <si>
    <t>0402WGF1001TCE</t>
  </si>
  <si>
    <t>C11702</t>
  </si>
  <si>
    <t>8458417</t>
  </si>
  <si>
    <t>13</t>
  </si>
  <si>
    <t>27Ω</t>
  </si>
  <si>
    <t>R7,R8</t>
  </si>
  <si>
    <t>0402WGF270JTCE</t>
  </si>
  <si>
    <t>C25100</t>
  </si>
  <si>
    <t>48627</t>
  </si>
  <si>
    <t>14</t>
  </si>
  <si>
    <t>10kΩ</t>
  </si>
  <si>
    <t>R9</t>
  </si>
  <si>
    <t>0402WGF1002TCE</t>
  </si>
  <si>
    <t>C25744</t>
  </si>
  <si>
    <t>18000627</t>
  </si>
  <si>
    <t>15</t>
  </si>
  <si>
    <t>5.1kΩ</t>
  </si>
  <si>
    <t>R10,R11</t>
  </si>
  <si>
    <t>0402WGF5101TCE</t>
  </si>
  <si>
    <t>C25905</t>
  </si>
  <si>
    <t>2318550</t>
  </si>
  <si>
    <t>0.0005</t>
  </si>
  <si>
    <t>16</t>
  </si>
  <si>
    <t>1.5kΩ</t>
  </si>
  <si>
    <t>R14,R15</t>
  </si>
  <si>
    <t>0402WGF1501TCE</t>
  </si>
  <si>
    <t>C25867</t>
  </si>
  <si>
    <t>1130036</t>
  </si>
  <si>
    <t>17</t>
  </si>
  <si>
    <t>820Ω</t>
  </si>
  <si>
    <t>R16</t>
  </si>
  <si>
    <t>R0603</t>
  </si>
  <si>
    <t>0603WAF8200T5E</t>
  </si>
  <si>
    <t>C23253</t>
  </si>
  <si>
    <t>243326</t>
  </si>
  <si>
    <t>18</t>
  </si>
  <si>
    <t>0Ω</t>
  </si>
  <si>
    <t>R17</t>
  </si>
  <si>
    <t>0603WAF0000T5E</t>
  </si>
  <si>
    <t>C21189</t>
  </si>
  <si>
    <t>12099255</t>
  </si>
  <si>
    <t>19</t>
  </si>
  <si>
    <t>XL-5050RGBC-WS2812B</t>
  </si>
  <si>
    <t>RGB</t>
  </si>
  <si>
    <t>LED-SMD_4P-L5.0-W5.0-BL_XL-5050RGBC</t>
  </si>
  <si>
    <t>XINGLIGHT(成兴光)</t>
  </si>
  <si>
    <t>C2843785</t>
  </si>
  <si>
    <t>RGB LEDs(Built-in IC)</t>
  </si>
  <si>
    <t>583483</t>
  </si>
  <si>
    <t>0.0501</t>
  </si>
  <si>
    <t>20</t>
  </si>
  <si>
    <t>RP2350B</t>
  </si>
  <si>
    <t>U1</t>
  </si>
  <si>
    <t>QFN-80_L10.0-W10.0-P0.40-TL-EP3.4</t>
  </si>
  <si>
    <t>Raspberry Pi(树莓派)</t>
  </si>
  <si>
    <t>C42415655</t>
  </si>
  <si>
    <t>Embedded Processors &amp; Controllers</t>
  </si>
  <si>
    <t>Microcontrollers (MCU/MPU/SOC)</t>
  </si>
  <si>
    <t>81</t>
  </si>
  <si>
    <t>13582</t>
  </si>
  <si>
    <t>2.007</t>
  </si>
  <si>
    <t>21</t>
  </si>
  <si>
    <t>NCP1117ST33T3G</t>
  </si>
  <si>
    <t>U2</t>
  </si>
  <si>
    <t>SOT-223-3_L6.5-W3.4-P2.30-LS7.0-BR</t>
  </si>
  <si>
    <t>onsemi(安森美)</t>
  </si>
  <si>
    <t>C26537</t>
  </si>
  <si>
    <t>Power Management (PMIC)</t>
  </si>
  <si>
    <t>Voltage Regulators - Linear, Low Drop Out (LDO) Regulators</t>
  </si>
  <si>
    <t>5518</t>
  </si>
  <si>
    <t>0.2771</t>
  </si>
  <si>
    <t>22</t>
  </si>
  <si>
    <t>W25Q128JVSIQ</t>
  </si>
  <si>
    <t>U3</t>
  </si>
  <si>
    <t>SOIC-8_L5.2-W5.2-P1.27-LS8.0-BL</t>
  </si>
  <si>
    <t>WINBOND(华邦)</t>
  </si>
  <si>
    <t>C97521</t>
  </si>
  <si>
    <t>Memory</t>
  </si>
  <si>
    <t>NOR FLASH</t>
  </si>
  <si>
    <t>155942</t>
  </si>
  <si>
    <t>0.5565</t>
  </si>
  <si>
    <t>23</t>
  </si>
  <si>
    <t>LM4040D30FTA</t>
  </si>
  <si>
    <t>U5</t>
  </si>
  <si>
    <t>SOT-23-3_L2.9-W1.3-P1.90-LS2.4-BR</t>
  </si>
  <si>
    <t>DIODES(美台)</t>
  </si>
  <si>
    <t>C460726</t>
  </si>
  <si>
    <t>Voltage Reference</t>
  </si>
  <si>
    <t>3051</t>
  </si>
  <si>
    <t>0.3432</t>
  </si>
  <si>
    <t>24</t>
  </si>
  <si>
    <t>TYPE-C-31-M-12</t>
  </si>
  <si>
    <t>USBC1</t>
  </si>
  <si>
    <t>USB-C_SMD-TYPE-C-31-M-12</t>
  </si>
  <si>
    <t>韩国韩荣</t>
  </si>
  <si>
    <t>C165948</t>
  </si>
  <si>
    <t>USB Connectors</t>
  </si>
  <si>
    <t>82911</t>
  </si>
  <si>
    <t>0.1697</t>
  </si>
  <si>
    <t>25</t>
  </si>
  <si>
    <t>KT-0603W</t>
  </si>
  <si>
    <t>USR</t>
  </si>
  <si>
    <t>LED0603-R-RD</t>
  </si>
  <si>
    <t>C2290</t>
  </si>
  <si>
    <t>958265</t>
  </si>
  <si>
    <t>0.0102</t>
  </si>
  <si>
    <t>ABM8-272-T3</t>
  </si>
  <si>
    <t>Y1</t>
  </si>
  <si>
    <t>CRYSTAL-SMD_4P-L3.2-W2.5-BL</t>
  </si>
  <si>
    <t>C20625731</t>
  </si>
  <si>
    <t>Crystals, Oscillators, Resonators</t>
  </si>
  <si>
    <t>Crystals</t>
  </si>
  <si>
    <t>35077</t>
  </si>
  <si>
    <t>0.3495</t>
  </si>
  <si>
    <t>Subtotal</t>
  </si>
  <si>
    <t>Board Total</t>
  </si>
  <si>
    <t>Boards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</si>
</sst>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T12" sqref="T12"/>
    </sheetView>
  </sheetViews>
  <sheetFormatPr defaultRowHeight="14.4" x14ac:dyDescent="0.3"/>
  <cols>
    <col min="1" max="1" width="5.21875" customWidth="1"/>
    <col min="2" max="2" width="9.109375" customWidth="1"/>
    <col min="3" max="3" width="20" customWidth="1"/>
    <col min="4" max="4" width="43.33203125" customWidth="1"/>
    <col min="5" max="5" width="48.44140625" customWidth="1"/>
    <col min="6" max="6" width="20" customWidth="1"/>
    <col min="7" max="7" width="26.5546875" customWidth="1"/>
    <col min="8" max="10" width="20" customWidth="1"/>
    <col min="11" max="11" width="30.88671875" customWidth="1"/>
    <col min="12" max="12" width="51.44140625" customWidth="1"/>
    <col min="13" max="13" width="6.6640625" customWidth="1"/>
    <col min="14" max="14" width="14.109375" customWidth="1"/>
    <col min="15" max="15" width="12.33203125" customWidth="1"/>
    <col min="16" max="16" width="10.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236</v>
      </c>
    </row>
    <row r="2" spans="1:16" x14ac:dyDescent="0.3">
      <c r="A2" t="s">
        <v>15</v>
      </c>
      <c r="B2">
        <v>2</v>
      </c>
      <c r="C2" t="s">
        <v>16</v>
      </c>
      <c r="D2" t="s">
        <v>17</v>
      </c>
      <c r="E2" t="s">
        <v>18</v>
      </c>
      <c r="F2" t="s">
        <v>19</v>
      </c>
      <c r="G2" t="s">
        <v>16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f>B2*O2</f>
        <v>4.8599999999999997E-2</v>
      </c>
    </row>
    <row r="3" spans="1:16" x14ac:dyDescent="0.3">
      <c r="A3" t="s">
        <v>25</v>
      </c>
      <c r="B3">
        <v>2</v>
      </c>
      <c r="C3" t="s">
        <v>28</v>
      </c>
      <c r="D3" t="s">
        <v>29</v>
      </c>
      <c r="E3" t="s">
        <v>30</v>
      </c>
      <c r="F3" t="s">
        <v>28</v>
      </c>
      <c r="G3" t="s">
        <v>31</v>
      </c>
      <c r="H3" t="s">
        <v>32</v>
      </c>
      <c r="I3" t="s">
        <v>33</v>
      </c>
      <c r="J3" t="s">
        <v>22</v>
      </c>
      <c r="K3" t="s">
        <v>34</v>
      </c>
      <c r="L3" t="s">
        <v>35</v>
      </c>
      <c r="M3" t="s">
        <v>25</v>
      </c>
      <c r="N3" t="s">
        <v>36</v>
      </c>
      <c r="O3" t="s">
        <v>37</v>
      </c>
      <c r="P3">
        <f>B3*O3</f>
        <v>8.0000000000000002E-3</v>
      </c>
    </row>
    <row r="4" spans="1:16" x14ac:dyDescent="0.3">
      <c r="A4" t="s">
        <v>38</v>
      </c>
      <c r="B4">
        <v>2</v>
      </c>
      <c r="C4" t="s">
        <v>39</v>
      </c>
      <c r="D4" t="s">
        <v>40</v>
      </c>
      <c r="E4" t="s">
        <v>41</v>
      </c>
      <c r="F4" t="s">
        <v>39</v>
      </c>
      <c r="G4" t="s">
        <v>42</v>
      </c>
      <c r="H4" t="s">
        <v>32</v>
      </c>
      <c r="I4" t="s">
        <v>43</v>
      </c>
      <c r="J4" t="s">
        <v>22</v>
      </c>
      <c r="K4" t="s">
        <v>34</v>
      </c>
      <c r="L4" t="s">
        <v>35</v>
      </c>
      <c r="M4" t="s">
        <v>25</v>
      </c>
      <c r="N4" t="s">
        <v>44</v>
      </c>
      <c r="O4" t="s">
        <v>45</v>
      </c>
      <c r="P4">
        <f>B4*O4</f>
        <v>1.9800000000000002E-2</v>
      </c>
    </row>
    <row r="5" spans="1:16" x14ac:dyDescent="0.3">
      <c r="A5" t="s">
        <v>47</v>
      </c>
      <c r="B5">
        <v>2</v>
      </c>
      <c r="C5" t="s">
        <v>48</v>
      </c>
      <c r="D5" t="s">
        <v>49</v>
      </c>
      <c r="E5" t="s">
        <v>30</v>
      </c>
      <c r="F5" t="s">
        <v>48</v>
      </c>
      <c r="G5" t="s">
        <v>50</v>
      </c>
      <c r="H5" t="s">
        <v>51</v>
      </c>
      <c r="I5" t="s">
        <v>52</v>
      </c>
      <c r="J5" t="s">
        <v>22</v>
      </c>
      <c r="K5" t="s">
        <v>34</v>
      </c>
      <c r="L5" t="s">
        <v>35</v>
      </c>
      <c r="M5" t="s">
        <v>25</v>
      </c>
      <c r="N5" t="s">
        <v>53</v>
      </c>
      <c r="O5" t="s">
        <v>54</v>
      </c>
      <c r="P5">
        <f>B5*O5</f>
        <v>2E-3</v>
      </c>
    </row>
    <row r="6" spans="1:16" x14ac:dyDescent="0.3">
      <c r="A6" t="s">
        <v>55</v>
      </c>
      <c r="B6">
        <v>12</v>
      </c>
      <c r="C6" t="s">
        <v>56</v>
      </c>
      <c r="D6" t="s">
        <v>57</v>
      </c>
      <c r="E6" t="s">
        <v>30</v>
      </c>
      <c r="F6" t="s">
        <v>56</v>
      </c>
      <c r="G6" t="s">
        <v>58</v>
      </c>
      <c r="H6" t="s">
        <v>32</v>
      </c>
      <c r="I6" t="s">
        <v>59</v>
      </c>
      <c r="J6" t="s">
        <v>22</v>
      </c>
      <c r="K6" t="s">
        <v>34</v>
      </c>
      <c r="L6" t="s">
        <v>35</v>
      </c>
      <c r="M6" t="s">
        <v>25</v>
      </c>
      <c r="N6" t="s">
        <v>60</v>
      </c>
      <c r="O6" t="s">
        <v>61</v>
      </c>
      <c r="P6">
        <f>B6*O6</f>
        <v>1.32E-2</v>
      </c>
    </row>
    <row r="7" spans="1:16" x14ac:dyDescent="0.3">
      <c r="A7" t="s">
        <v>62</v>
      </c>
      <c r="B7">
        <v>2</v>
      </c>
      <c r="C7" t="s">
        <v>39</v>
      </c>
      <c r="D7" t="s">
        <v>63</v>
      </c>
      <c r="E7" t="s">
        <v>30</v>
      </c>
      <c r="F7" t="s">
        <v>39</v>
      </c>
      <c r="G7" t="s">
        <v>46</v>
      </c>
      <c r="H7" t="s">
        <v>32</v>
      </c>
      <c r="I7" t="s">
        <v>64</v>
      </c>
      <c r="J7" t="s">
        <v>22</v>
      </c>
      <c r="K7" t="s">
        <v>34</v>
      </c>
      <c r="L7" t="s">
        <v>35</v>
      </c>
      <c r="M7" t="s">
        <v>25</v>
      </c>
      <c r="N7" t="s">
        <v>65</v>
      </c>
      <c r="O7" t="s">
        <v>66</v>
      </c>
      <c r="P7">
        <f>B7*O7</f>
        <v>1.0200000000000001E-2</v>
      </c>
    </row>
    <row r="8" spans="1:16" x14ac:dyDescent="0.3">
      <c r="A8" t="s">
        <v>67</v>
      </c>
      <c r="B8">
        <v>3</v>
      </c>
      <c r="C8" t="s">
        <v>68</v>
      </c>
      <c r="D8" t="s">
        <v>69</v>
      </c>
      <c r="E8" t="s">
        <v>70</v>
      </c>
      <c r="F8" t="s">
        <v>19</v>
      </c>
      <c r="G8" t="s">
        <v>68</v>
      </c>
      <c r="H8" t="s">
        <v>71</v>
      </c>
      <c r="I8" t="s">
        <v>72</v>
      </c>
      <c r="J8" t="s">
        <v>22</v>
      </c>
      <c r="K8" t="s">
        <v>73</v>
      </c>
      <c r="L8" t="s">
        <v>74</v>
      </c>
      <c r="M8" t="s">
        <v>25</v>
      </c>
      <c r="N8" t="s">
        <v>75</v>
      </c>
      <c r="O8" t="s">
        <v>76</v>
      </c>
      <c r="P8">
        <f>B8*O8</f>
        <v>0.15000000000000002</v>
      </c>
    </row>
    <row r="9" spans="1:16" x14ac:dyDescent="0.3">
      <c r="A9" t="s">
        <v>77</v>
      </c>
      <c r="B9">
        <v>2</v>
      </c>
      <c r="C9" t="s">
        <v>78</v>
      </c>
      <c r="D9" t="s">
        <v>79</v>
      </c>
      <c r="E9" t="s">
        <v>80</v>
      </c>
      <c r="F9" t="s">
        <v>19</v>
      </c>
      <c r="G9" t="s">
        <v>78</v>
      </c>
      <c r="H9" t="s">
        <v>81</v>
      </c>
      <c r="I9" t="s">
        <v>82</v>
      </c>
      <c r="J9" t="s">
        <v>22</v>
      </c>
      <c r="K9" t="s">
        <v>83</v>
      </c>
      <c r="L9" t="s">
        <v>84</v>
      </c>
      <c r="M9" t="s">
        <v>85</v>
      </c>
      <c r="N9" t="s">
        <v>86</v>
      </c>
      <c r="O9" t="s">
        <v>87</v>
      </c>
      <c r="P9">
        <f>B9*O9</f>
        <v>0.77700000000000002</v>
      </c>
    </row>
    <row r="10" spans="1:16" x14ac:dyDescent="0.3">
      <c r="A10" t="s">
        <v>88</v>
      </c>
      <c r="B10">
        <v>1</v>
      </c>
      <c r="C10" t="s">
        <v>89</v>
      </c>
      <c r="D10" t="s">
        <v>90</v>
      </c>
      <c r="E10" t="s">
        <v>91</v>
      </c>
      <c r="F10" t="s">
        <v>19</v>
      </c>
      <c r="G10" t="s">
        <v>89</v>
      </c>
      <c r="H10" t="s">
        <v>92</v>
      </c>
      <c r="I10" t="s">
        <v>93</v>
      </c>
      <c r="J10" t="s">
        <v>22</v>
      </c>
      <c r="K10" t="s">
        <v>94</v>
      </c>
      <c r="L10" t="s">
        <v>95</v>
      </c>
      <c r="M10" t="s">
        <v>25</v>
      </c>
      <c r="N10" t="s">
        <v>96</v>
      </c>
      <c r="O10" t="s">
        <v>97</v>
      </c>
      <c r="P10">
        <f>B10*O10</f>
        <v>0.2777</v>
      </c>
    </row>
    <row r="11" spans="1:16" x14ac:dyDescent="0.3">
      <c r="A11" t="s">
        <v>98</v>
      </c>
      <c r="B11">
        <v>1</v>
      </c>
      <c r="C11" t="s">
        <v>99</v>
      </c>
      <c r="D11" t="s">
        <v>100</v>
      </c>
      <c r="E11" t="s">
        <v>101</v>
      </c>
      <c r="F11" t="s">
        <v>19</v>
      </c>
      <c r="G11" t="s">
        <v>99</v>
      </c>
      <c r="H11" t="s">
        <v>102</v>
      </c>
      <c r="I11" t="s">
        <v>103</v>
      </c>
      <c r="J11" t="s">
        <v>22</v>
      </c>
      <c r="K11" t="s">
        <v>104</v>
      </c>
      <c r="L11" t="s">
        <v>105</v>
      </c>
      <c r="M11" t="s">
        <v>25</v>
      </c>
      <c r="N11" t="s">
        <v>106</v>
      </c>
      <c r="O11" t="s">
        <v>107</v>
      </c>
      <c r="P11">
        <f>B11*O11</f>
        <v>5.5999999999999999E-3</v>
      </c>
    </row>
    <row r="12" spans="1:16" x14ac:dyDescent="0.3">
      <c r="A12" t="s">
        <v>108</v>
      </c>
      <c r="B12">
        <v>1</v>
      </c>
      <c r="C12" t="s">
        <v>109</v>
      </c>
      <c r="D12" t="s">
        <v>110</v>
      </c>
      <c r="E12" t="s">
        <v>111</v>
      </c>
      <c r="F12" t="s">
        <v>109</v>
      </c>
      <c r="G12" t="s">
        <v>112</v>
      </c>
      <c r="H12" t="s">
        <v>113</v>
      </c>
      <c r="I12" t="s">
        <v>114</v>
      </c>
      <c r="J12" t="s">
        <v>22</v>
      </c>
      <c r="K12" t="s">
        <v>115</v>
      </c>
      <c r="L12" t="s">
        <v>116</v>
      </c>
      <c r="M12" t="s">
        <v>25</v>
      </c>
      <c r="N12" t="s">
        <v>117</v>
      </c>
      <c r="O12" t="s">
        <v>118</v>
      </c>
      <c r="P12">
        <f>B12*O12</f>
        <v>5.9999999999999995E-4</v>
      </c>
    </row>
    <row r="13" spans="1:16" x14ac:dyDescent="0.3">
      <c r="A13" t="s">
        <v>119</v>
      </c>
      <c r="B13">
        <v>3</v>
      </c>
      <c r="C13" t="s">
        <v>120</v>
      </c>
      <c r="D13" t="s">
        <v>121</v>
      </c>
      <c r="E13" t="s">
        <v>111</v>
      </c>
      <c r="F13" t="s">
        <v>120</v>
      </c>
      <c r="G13" t="s">
        <v>122</v>
      </c>
      <c r="H13" t="s">
        <v>113</v>
      </c>
      <c r="I13" t="s">
        <v>123</v>
      </c>
      <c r="J13" t="s">
        <v>22</v>
      </c>
      <c r="K13" t="s">
        <v>115</v>
      </c>
      <c r="L13" t="s">
        <v>116</v>
      </c>
      <c r="M13" t="s">
        <v>25</v>
      </c>
      <c r="N13" t="s">
        <v>124</v>
      </c>
      <c r="O13" t="s">
        <v>118</v>
      </c>
      <c r="P13">
        <f>B13*O13</f>
        <v>1.8E-3</v>
      </c>
    </row>
    <row r="14" spans="1:16" x14ac:dyDescent="0.3">
      <c r="A14" t="s">
        <v>125</v>
      </c>
      <c r="B14">
        <v>2</v>
      </c>
      <c r="C14" t="s">
        <v>126</v>
      </c>
      <c r="D14" t="s">
        <v>127</v>
      </c>
      <c r="E14" t="s">
        <v>111</v>
      </c>
      <c r="F14" t="s">
        <v>126</v>
      </c>
      <c r="G14" t="s">
        <v>128</v>
      </c>
      <c r="H14" t="s">
        <v>113</v>
      </c>
      <c r="I14" t="s">
        <v>129</v>
      </c>
      <c r="J14" t="s">
        <v>22</v>
      </c>
      <c r="K14" t="s">
        <v>115</v>
      </c>
      <c r="L14" t="s">
        <v>116</v>
      </c>
      <c r="M14" t="s">
        <v>25</v>
      </c>
      <c r="N14" t="s">
        <v>130</v>
      </c>
      <c r="O14" t="s">
        <v>118</v>
      </c>
      <c r="P14">
        <f>B14*O14</f>
        <v>1.1999999999999999E-3</v>
      </c>
    </row>
    <row r="15" spans="1:16" x14ac:dyDescent="0.3">
      <c r="A15" t="s">
        <v>131</v>
      </c>
      <c r="B15">
        <v>1</v>
      </c>
      <c r="C15" t="s">
        <v>132</v>
      </c>
      <c r="D15" t="s">
        <v>133</v>
      </c>
      <c r="E15" t="s">
        <v>111</v>
      </c>
      <c r="F15" t="s">
        <v>132</v>
      </c>
      <c r="G15" t="s">
        <v>134</v>
      </c>
      <c r="H15" t="s">
        <v>113</v>
      </c>
      <c r="I15" t="s">
        <v>135</v>
      </c>
      <c r="J15" t="s">
        <v>22</v>
      </c>
      <c r="K15" t="s">
        <v>115</v>
      </c>
      <c r="L15" t="s">
        <v>116</v>
      </c>
      <c r="M15" t="s">
        <v>25</v>
      </c>
      <c r="N15" t="s">
        <v>136</v>
      </c>
      <c r="O15" t="s">
        <v>118</v>
      </c>
      <c r="P15">
        <f>B15*O15</f>
        <v>5.9999999999999995E-4</v>
      </c>
    </row>
    <row r="16" spans="1:16" x14ac:dyDescent="0.3">
      <c r="A16" t="s">
        <v>137</v>
      </c>
      <c r="B16">
        <v>2</v>
      </c>
      <c r="C16" t="s">
        <v>138</v>
      </c>
      <c r="D16" t="s">
        <v>139</v>
      </c>
      <c r="E16" t="s">
        <v>111</v>
      </c>
      <c r="F16" t="s">
        <v>138</v>
      </c>
      <c r="G16" t="s">
        <v>140</v>
      </c>
      <c r="H16" t="s">
        <v>113</v>
      </c>
      <c r="I16" t="s">
        <v>141</v>
      </c>
      <c r="J16" t="s">
        <v>22</v>
      </c>
      <c r="K16" t="s">
        <v>115</v>
      </c>
      <c r="L16" t="s">
        <v>116</v>
      </c>
      <c r="M16" t="s">
        <v>25</v>
      </c>
      <c r="N16" t="s">
        <v>142</v>
      </c>
      <c r="O16" t="s">
        <v>143</v>
      </c>
      <c r="P16">
        <f>B16*O16</f>
        <v>1E-3</v>
      </c>
    </row>
    <row r="17" spans="1:16" x14ac:dyDescent="0.3">
      <c r="A17" t="s">
        <v>144</v>
      </c>
      <c r="B17">
        <v>2</v>
      </c>
      <c r="C17" t="s">
        <v>145</v>
      </c>
      <c r="D17" t="s">
        <v>146</v>
      </c>
      <c r="E17" t="s">
        <v>111</v>
      </c>
      <c r="F17" t="s">
        <v>145</v>
      </c>
      <c r="G17" t="s">
        <v>147</v>
      </c>
      <c r="H17" t="s">
        <v>113</v>
      </c>
      <c r="I17" t="s">
        <v>148</v>
      </c>
      <c r="J17" t="s">
        <v>22</v>
      </c>
      <c r="K17" t="s">
        <v>115</v>
      </c>
      <c r="L17" t="s">
        <v>116</v>
      </c>
      <c r="M17" t="s">
        <v>25</v>
      </c>
      <c r="N17" t="s">
        <v>149</v>
      </c>
      <c r="O17" t="s">
        <v>118</v>
      </c>
      <c r="P17">
        <f>B17*O17</f>
        <v>1.1999999999999999E-3</v>
      </c>
    </row>
    <row r="18" spans="1:16" x14ac:dyDescent="0.3">
      <c r="A18" t="s">
        <v>150</v>
      </c>
      <c r="B18">
        <v>1</v>
      </c>
      <c r="C18" t="s">
        <v>151</v>
      </c>
      <c r="D18" t="s">
        <v>152</v>
      </c>
      <c r="E18" t="s">
        <v>153</v>
      </c>
      <c r="F18" t="s">
        <v>151</v>
      </c>
      <c r="G18" t="s">
        <v>154</v>
      </c>
      <c r="H18" t="s">
        <v>113</v>
      </c>
      <c r="I18" t="s">
        <v>155</v>
      </c>
      <c r="J18" t="s">
        <v>22</v>
      </c>
      <c r="K18" t="s">
        <v>115</v>
      </c>
      <c r="L18" t="s">
        <v>116</v>
      </c>
      <c r="M18" t="s">
        <v>25</v>
      </c>
      <c r="N18" t="s">
        <v>156</v>
      </c>
      <c r="O18" t="s">
        <v>61</v>
      </c>
      <c r="P18">
        <f>B18*O18</f>
        <v>1.1000000000000001E-3</v>
      </c>
    </row>
    <row r="19" spans="1:16" x14ac:dyDescent="0.3">
      <c r="A19" t="s">
        <v>157</v>
      </c>
      <c r="B19">
        <v>1</v>
      </c>
      <c r="C19" t="s">
        <v>158</v>
      </c>
      <c r="D19" t="s">
        <v>159</v>
      </c>
      <c r="E19" t="s">
        <v>153</v>
      </c>
      <c r="F19" t="s">
        <v>158</v>
      </c>
      <c r="G19" t="s">
        <v>160</v>
      </c>
      <c r="H19" t="s">
        <v>113</v>
      </c>
      <c r="I19" t="s">
        <v>161</v>
      </c>
      <c r="J19" t="s">
        <v>22</v>
      </c>
      <c r="K19" t="s">
        <v>115</v>
      </c>
      <c r="L19" t="s">
        <v>116</v>
      </c>
      <c r="M19" t="s">
        <v>25</v>
      </c>
      <c r="N19" t="s">
        <v>162</v>
      </c>
      <c r="O19" t="s">
        <v>61</v>
      </c>
      <c r="P19">
        <f>B19*O19</f>
        <v>1.1000000000000001E-3</v>
      </c>
    </row>
    <row r="20" spans="1:16" x14ac:dyDescent="0.3">
      <c r="A20" t="s">
        <v>163</v>
      </c>
      <c r="B20">
        <v>1</v>
      </c>
      <c r="C20" t="s">
        <v>164</v>
      </c>
      <c r="D20" t="s">
        <v>165</v>
      </c>
      <c r="E20" t="s">
        <v>166</v>
      </c>
      <c r="F20" t="s">
        <v>19</v>
      </c>
      <c r="G20" t="s">
        <v>164</v>
      </c>
      <c r="H20" t="s">
        <v>167</v>
      </c>
      <c r="I20" t="s">
        <v>168</v>
      </c>
      <c r="J20" t="s">
        <v>22</v>
      </c>
      <c r="K20" t="s">
        <v>104</v>
      </c>
      <c r="L20" t="s">
        <v>169</v>
      </c>
      <c r="M20" t="s">
        <v>47</v>
      </c>
      <c r="N20" t="s">
        <v>170</v>
      </c>
      <c r="O20" t="s">
        <v>171</v>
      </c>
      <c r="P20">
        <f>B20*O20</f>
        <v>5.0099999999999999E-2</v>
      </c>
    </row>
    <row r="21" spans="1:16" x14ac:dyDescent="0.3">
      <c r="A21" t="s">
        <v>172</v>
      </c>
      <c r="B21">
        <v>1</v>
      </c>
      <c r="C21" t="s">
        <v>173</v>
      </c>
      <c r="D21" t="s">
        <v>174</v>
      </c>
      <c r="E21" t="s">
        <v>175</v>
      </c>
      <c r="F21" t="s">
        <v>19</v>
      </c>
      <c r="G21" t="s">
        <v>173</v>
      </c>
      <c r="H21" t="s">
        <v>176</v>
      </c>
      <c r="I21" t="s">
        <v>177</v>
      </c>
      <c r="J21" t="s">
        <v>22</v>
      </c>
      <c r="K21" t="s">
        <v>178</v>
      </c>
      <c r="L21" t="s">
        <v>179</v>
      </c>
      <c r="M21" t="s">
        <v>180</v>
      </c>
      <c r="N21" t="s">
        <v>181</v>
      </c>
      <c r="O21" t="s">
        <v>182</v>
      </c>
      <c r="P21">
        <f>B21*O21</f>
        <v>2.0070000000000001</v>
      </c>
    </row>
    <row r="22" spans="1:16" x14ac:dyDescent="0.3">
      <c r="A22" t="s">
        <v>183</v>
      </c>
      <c r="B22">
        <v>1</v>
      </c>
      <c r="C22" t="s">
        <v>184</v>
      </c>
      <c r="D22" t="s">
        <v>185</v>
      </c>
      <c r="E22" t="s">
        <v>186</v>
      </c>
      <c r="F22" t="s">
        <v>19</v>
      </c>
      <c r="G22" t="s">
        <v>184</v>
      </c>
      <c r="H22" t="s">
        <v>187</v>
      </c>
      <c r="I22" t="s">
        <v>188</v>
      </c>
      <c r="J22" t="s">
        <v>22</v>
      </c>
      <c r="K22" t="s">
        <v>189</v>
      </c>
      <c r="L22" t="s">
        <v>190</v>
      </c>
      <c r="M22" t="s">
        <v>47</v>
      </c>
      <c r="N22" t="s">
        <v>191</v>
      </c>
      <c r="O22" t="s">
        <v>192</v>
      </c>
      <c r="P22">
        <f>B22*O22</f>
        <v>0.27710000000000001</v>
      </c>
    </row>
    <row r="23" spans="1:16" x14ac:dyDescent="0.3">
      <c r="A23" t="s">
        <v>193</v>
      </c>
      <c r="B23">
        <v>1</v>
      </c>
      <c r="C23" t="s">
        <v>194</v>
      </c>
      <c r="D23" t="s">
        <v>195</v>
      </c>
      <c r="E23" t="s">
        <v>196</v>
      </c>
      <c r="F23" t="s">
        <v>19</v>
      </c>
      <c r="G23" t="s">
        <v>194</v>
      </c>
      <c r="H23" t="s">
        <v>197</v>
      </c>
      <c r="I23" t="s">
        <v>198</v>
      </c>
      <c r="J23" t="s">
        <v>22</v>
      </c>
      <c r="K23" t="s">
        <v>199</v>
      </c>
      <c r="L23" t="s">
        <v>200</v>
      </c>
      <c r="M23" t="s">
        <v>77</v>
      </c>
      <c r="N23" t="s">
        <v>201</v>
      </c>
      <c r="O23" t="s">
        <v>202</v>
      </c>
      <c r="P23">
        <f>B23*O23</f>
        <v>0.55649999999999999</v>
      </c>
    </row>
    <row r="24" spans="1:16" x14ac:dyDescent="0.3">
      <c r="A24" t="s">
        <v>203</v>
      </c>
      <c r="B24">
        <v>1</v>
      </c>
      <c r="C24" t="s">
        <v>204</v>
      </c>
      <c r="D24" t="s">
        <v>205</v>
      </c>
      <c r="E24" t="s">
        <v>206</v>
      </c>
      <c r="F24" t="s">
        <v>19</v>
      </c>
      <c r="G24" t="s">
        <v>204</v>
      </c>
      <c r="H24" t="s">
        <v>207</v>
      </c>
      <c r="I24" t="s">
        <v>208</v>
      </c>
      <c r="J24" t="s">
        <v>22</v>
      </c>
      <c r="K24" t="s">
        <v>189</v>
      </c>
      <c r="L24" t="s">
        <v>209</v>
      </c>
      <c r="M24" t="s">
        <v>38</v>
      </c>
      <c r="N24" t="s">
        <v>210</v>
      </c>
      <c r="O24" t="s">
        <v>211</v>
      </c>
      <c r="P24">
        <f>B24*O24</f>
        <v>0.34320000000000001</v>
      </c>
    </row>
    <row r="25" spans="1:16" x14ac:dyDescent="0.3">
      <c r="A25" t="s">
        <v>212</v>
      </c>
      <c r="B25">
        <v>1</v>
      </c>
      <c r="C25" t="s">
        <v>213</v>
      </c>
      <c r="D25" t="s">
        <v>214</v>
      </c>
      <c r="E25" t="s">
        <v>215</v>
      </c>
      <c r="F25" t="s">
        <v>19</v>
      </c>
      <c r="G25" t="s">
        <v>213</v>
      </c>
      <c r="H25" t="s">
        <v>216</v>
      </c>
      <c r="I25" t="s">
        <v>217</v>
      </c>
      <c r="J25" t="s">
        <v>22</v>
      </c>
      <c r="K25" t="s">
        <v>83</v>
      </c>
      <c r="L25" t="s">
        <v>218</v>
      </c>
      <c r="M25" t="s">
        <v>172</v>
      </c>
      <c r="N25" t="s">
        <v>219</v>
      </c>
      <c r="O25" t="s">
        <v>220</v>
      </c>
      <c r="P25">
        <f>B25*O25</f>
        <v>0.16969999999999999</v>
      </c>
    </row>
    <row r="26" spans="1:16" x14ac:dyDescent="0.3">
      <c r="A26" t="s">
        <v>221</v>
      </c>
      <c r="B26">
        <v>1</v>
      </c>
      <c r="C26" t="s">
        <v>222</v>
      </c>
      <c r="D26" t="s">
        <v>223</v>
      </c>
      <c r="E26" t="s">
        <v>224</v>
      </c>
      <c r="F26" t="s">
        <v>19</v>
      </c>
      <c r="G26" t="s">
        <v>222</v>
      </c>
      <c r="H26" t="s">
        <v>102</v>
      </c>
      <c r="I26" t="s">
        <v>225</v>
      </c>
      <c r="J26" t="s">
        <v>22</v>
      </c>
      <c r="K26" t="s">
        <v>104</v>
      </c>
      <c r="L26" t="s">
        <v>105</v>
      </c>
      <c r="M26" t="s">
        <v>25</v>
      </c>
      <c r="N26" t="s">
        <v>226</v>
      </c>
      <c r="O26" t="s">
        <v>227</v>
      </c>
      <c r="P26">
        <f>B26*O26</f>
        <v>1.0200000000000001E-2</v>
      </c>
    </row>
    <row r="27" spans="1:16" x14ac:dyDescent="0.3">
      <c r="A27" t="s">
        <v>85</v>
      </c>
      <c r="B27">
        <v>1</v>
      </c>
      <c r="C27" t="s">
        <v>228</v>
      </c>
      <c r="D27" t="s">
        <v>229</v>
      </c>
      <c r="E27" t="s">
        <v>230</v>
      </c>
      <c r="F27" t="s">
        <v>19</v>
      </c>
      <c r="G27" t="s">
        <v>228</v>
      </c>
      <c r="H27" t="s">
        <v>92</v>
      </c>
      <c r="I27" t="s">
        <v>231</v>
      </c>
      <c r="J27" t="s">
        <v>22</v>
      </c>
      <c r="K27" t="s">
        <v>232</v>
      </c>
      <c r="L27" t="s">
        <v>233</v>
      </c>
      <c r="M27" t="s">
        <v>47</v>
      </c>
      <c r="N27" t="s">
        <v>234</v>
      </c>
      <c r="O27" t="s">
        <v>235</v>
      </c>
      <c r="P27">
        <f>B27*O27</f>
        <v>0.34949999999999998</v>
      </c>
    </row>
    <row r="28" spans="1:16" x14ac:dyDescent="0.3">
      <c r="A28" t="s">
        <v>19</v>
      </c>
      <c r="O28" t="s">
        <v>237</v>
      </c>
      <c r="P28" s="1">
        <f>SUM(P2:P27)</f>
        <v>5.0840000000000005</v>
      </c>
    </row>
    <row r="29" spans="1:16" x14ac:dyDescent="0.3">
      <c r="N29">
        <v>5</v>
      </c>
      <c r="O29" t="s">
        <v>238</v>
      </c>
      <c r="P29" s="1">
        <f>N29*P28</f>
        <v>25.42</v>
      </c>
    </row>
  </sheetData>
  <printOptions gridLines="1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BOM_Board1_Schematic1_2025-03-0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2025-03-03T02:18:24Z</dcterms:created>
  <dcterms:modified xsi:type="dcterms:W3CDTF">2025-03-03T02:27:56Z</dcterms:modified>
  <cp:category/>
</cp:coreProperties>
</file>