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xr:revisionPtr revIDLastSave="13" documentId="11_96448F100061D1DFA11E8A87F77DE17127A149B6" xr6:coauthVersionLast="47" xr6:coauthVersionMax="47" xr10:uidLastSave="{DF965521-27DC-4722-B049-2FCAA98D1765}"/>
  <bookViews>
    <workbookView xWindow="0" yWindow="0" windowWidth="0" windowHeight="0" activeTab="2"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ause Admin" sheetId="8" r:id="rId8"/>
    <sheet name="Portatil Nosotros" sheetId="9" r:id="rId9"/>
    <sheet name="Monitor Nosotros" sheetId="10" r:id="rId10"/>
    <sheet name=" Disco mecanico Nosotros" sheetId="11" r:id="rId11"/>
    <sheet name=" Servidor Nosotros" sheetId="12" r:id="rId12"/>
    <sheet name=" ram nosotros" sheetId="13" r:id="rId13"/>
    <sheet name="Tarjeta de video nosotros" sheetId="14" r:id="rId14"/>
    <sheet name="Procesador Nosotros" sheetId="15" r:id="rId15"/>
    <sheet name="Teclado nosostros " sheetId="16" r:id="rId16"/>
    <sheet name="Mouse nosotros" sheetId="17" r:id="rId17"/>
    <sheet name="software licencia" sheetId="18" r:id="rId18"/>
    <sheet name="licencia SQL" sheetId="19" r:id="rId19"/>
    <sheet name="licencia visual" sheetId="20" r:id="rId20"/>
    <sheet name="windows 11 licencia"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M1M20wh7gBM4u5NHwM/l8HzU4oqMA/HBG+RCs0Wu9SA="/>
    </ext>
  </extLst>
</workbook>
</file>

<file path=xl/calcChain.xml><?xml version="1.0" encoding="utf-8"?>
<calcChain xmlns="http://schemas.openxmlformats.org/spreadsheetml/2006/main">
  <c r="J10" i="20" l="1"/>
  <c r="G11" i="18"/>
  <c r="J10" i="18"/>
  <c r="L9" i="14"/>
  <c r="F10" i="7"/>
  <c r="D10" i="7"/>
  <c r="F8" i="6"/>
  <c r="G8" i="6" s="1"/>
  <c r="F8" i="5"/>
  <c r="G8" i="5" s="1"/>
  <c r="F10" i="4"/>
  <c r="G10" i="4" s="1"/>
  <c r="D10" i="4"/>
  <c r="F10" i="3"/>
  <c r="G10" i="3" s="1"/>
  <c r="D10" i="3"/>
  <c r="F9" i="3"/>
  <c r="G9" i="3" s="1"/>
  <c r="F8" i="3"/>
  <c r="G8" i="3" s="1"/>
  <c r="F10" i="2"/>
  <c r="G10" i="2" s="1"/>
  <c r="F9" i="2"/>
  <c r="G9" i="2" s="1"/>
  <c r="F8" i="2"/>
  <c r="G8" i="2" s="1"/>
  <c r="F10" i="1"/>
  <c r="G10" i="1" s="1"/>
  <c r="F9" i="1"/>
  <c r="G9" i="1" s="1"/>
  <c r="F8" i="1"/>
  <c r="G8" i="1" s="1"/>
</calcChain>
</file>

<file path=xl/sharedStrings.xml><?xml version="1.0" encoding="utf-8"?>
<sst xmlns="http://schemas.openxmlformats.org/spreadsheetml/2006/main" count="770" uniqueCount="299">
  <si>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</si>
  <si>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</si>
  <si>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</si>
  <si>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</si>
  <si>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</si>
  <si>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</si>
  <si>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</si>
  <si>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</si>
  <si>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</si>
  <si>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</si>
  <si>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</si>
  <si>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</si>
  <si>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</si>
  <si>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 xml:space="preserve">MERCADO LIBRE </t>
  </si>
  <si>
    <t>https://articulo.mercadolibre.com.co/MCO-1194697164-cpu-torre-core-i5-16ramhd500-monitor-19-_JM#position=27&amp;search_layout=stack&amp;type=item&amp;tracking_id=22ccce83-15fd-498b-821b-fb60ba69422b</t>
  </si>
  <si>
    <t>Cpu Torre Core I5 +16ram+hd500 Monitor 19</t>
  </si>
  <si>
    <t>PESO/DOLAR</t>
  </si>
  <si>
    <t>contado</t>
  </si>
  <si>
    <t>Computador de gran alcance con procesador Intel core i5, acondicionado para ejecutar multitareas administrativas, domesticas, educativas e interactivas a gran velocidad</t>
  </si>
  <si>
    <t xml:space="preserve">Nº2 </t>
  </si>
  <si>
    <t xml:space="preserve">PC WARE </t>
  </si>
  <si>
    <t>https://www.pcware.com.co/xpg-starker-atx-1-fan-cooler-argb-vidrio-templado-x1-1-fan-cooler-standard-fuente-de-poder-xpg-probe-600-watts-certificada-80-plus-bronze-negro-by-adata</t>
  </si>
  <si>
    <t>XPG STARKER ATX/ 1 Fan Cooler ARGB / Vidrio Templado X1 /+ 1 Fan Cooler Standard/+ Fuente De Poder XPG PROBE / 600 Watts / Certificada 80 Plus Bronze/Negro-By ADATA</t>
  </si>
  <si>
    <t>En PcWare encuentras de forma fácil un gran catálogo el componente o partes de pc al mejor precio</t>
  </si>
  <si>
    <t>Nº 3</t>
  </si>
  <si>
    <t xml:space="preserve">POWER DEAL </t>
  </si>
  <si>
    <t>https://powerdeal.com.co/collections/pc-gamer-ensamblados/products/pc-torre-ghost-amd-ryzen-athlon-3000g-8gb-ssd-500-gb-sata-pd</t>
  </si>
  <si>
    <t>CPU GAMER ATROX ATHLON 3000G</t>
  </si>
  <si>
    <t>Computador gamer de escritorio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</si>
  <si>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</si>
  <si>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</si>
  <si>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Mercado libre</t>
  </si>
  <si>
    <t xml:space="preserve">https://www.mercadolibre.com.co/monitor-curvo-27-fhd-diseno-sin-bordes-color-black-100v240v/p/MCO17431651?pdp_filters=category%3AMCO1656&amp;quantity=3
</t>
  </si>
  <si>
    <t>Monitor Curvo 27 Fhd Diseño Sin Bordes Color Black 100V/240V</t>
  </si>
  <si>
    <t>Tiene una resolución de 1920px-1080px.</t>
  </si>
  <si>
    <t xml:space="preserve">ALKOSTO </t>
  </si>
  <si>
    <t>https://www.alkosto.com/monitor-samsung-gamer-24-pulgadas-g320nl-plano-negro/p/8806094113846</t>
  </si>
  <si>
    <t>Monitor Samsung Gamer 24" pulgadas G320NL Plano Negro</t>
  </si>
  <si>
    <t>cheque</t>
  </si>
  <si>
    <t>Stand ergonómico con ajuste en altura, inclinación y pivote</t>
  </si>
  <si>
    <t>https://www.alkosto.com/monitor-samsung-32-pulgadas-cm500-smart-display-negro/p/8806095020167</t>
  </si>
  <si>
    <t>Monitor SAMSUNG 32" Pulgadas CM500 Smart Display Negro</t>
  </si>
  <si>
    <t>Pantalla FHD, Gran nitidez, calidad de imagen y contraste</t>
  </si>
  <si>
    <t>https://www.mercadolibre.com.co/disco-solido-ssd-interno-crucial-ct500bx500ssd1-500gb-negro/p/MCO19614825?pdp_filters=category:MCO1672#searchVariation=MCO19614825&amp;position=2&amp;search_layout=stack&amp;type=product&amp;tracking_id=aa8e5d63-5d99-467d-8939-e0e1b492ed9b</t>
  </si>
  <si>
    <t>Disco sólido SSD interno Crucial CT500BX500SSD1 500GB negro</t>
  </si>
  <si>
    <t xml:space="preserve">contado </t>
  </si>
  <si>
    <t>Útil para guardar programas y documentos con su capacidad de 500 GB.</t>
  </si>
  <si>
    <t xml:space="preserve">FALABELLA </t>
  </si>
  <si>
    <t>https://www.falabella.com.co/falabella-co/product/118315377/Unidad-Estado-Solido-SSD-Interno-Adata-XPG-S40G-1TB/118315378</t>
  </si>
  <si>
    <t>Unidad Estado Solido SSD Interno Adata XPG S40G 1TB</t>
  </si>
  <si>
    <t xml:space="preserve">cheque </t>
  </si>
  <si>
    <t>Con velocidades de lectura y escritura sostenidas de hasta 3500/3000 MB por segundo, iluminación RGB personalizable y una gran cantidad de características que mejoran el rendimiento</t>
  </si>
  <si>
    <t>HI TECH</t>
  </si>
  <si>
    <t>152 #96-90 Suba Bogotá D.C
3008921440</t>
  </si>
  <si>
    <t xml:space="preserve">´MERCADO LIBRE </t>
  </si>
  <si>
    <t>https://www.mercadolibre.com.co/disco-solido-ssd-interno-kingston-sa400s37240gb-negro/p/MCO19035706?pdp_filters=category:MCO1672#searchVariation=MCO19035706&amp;position=7&amp;search_layout=stack&amp;type=product&amp;tracking_id=d2347602-d832-46e2-b62a-c4c325617137</t>
  </si>
  <si>
    <t>Disco sólido SSD interno Kingston SA400S37/240GB Negro</t>
  </si>
  <si>
    <t>121,38</t>
  </si>
  <si>
    <t>26.38 US</t>
  </si>
  <si>
    <t>El Kingston A400 SA400S37/240G 240 GB ofrece una transferencia de datos de 550 MB/s en lectura y 490 MB/s en escritura, para un rendimiento óptimo.</t>
  </si>
  <si>
    <t xml:space="preserve">KTRONIX </t>
  </si>
  <si>
    <t>https://www.ktronix.com/disco-duro-toshiba-basic-2tb/p/723844001346</t>
  </si>
  <si>
    <t>Disco Duro TOSHIBA Basic 2TB</t>
  </si>
  <si>
    <t>475,88</t>
  </si>
  <si>
    <t xml:space="preserve">103.41 US </t>
  </si>
  <si>
    <t>Systestore</t>
  </si>
  <si>
    <t>(314) 251 26 38</t>
  </si>
  <si>
    <t xml:space="preserve">
Mercado libre </t>
  </si>
  <si>
    <t xml:space="preserve">https://articulo.mercadolibre.com.co/MCO-1294185577-poweredge-t150-tower-server-intel-xeon-e-2336g16gb2tb-_JM#position=8&amp;search_layout=stack&amp;type=item&amp;tracking_id=6ce23d24-4588-4653-bb99-db7e1509e5aa
</t>
  </si>
  <si>
    <t>Poweredge T150 - Tower Server/ Intel Xeon E-2336g/16gb/2tb</t>
  </si>
  <si>
    <t>Un procesador Intel® Xeon® serie E-2336 con hasta 8 núcleos por procesador</t>
  </si>
  <si>
    <t>https://articulo.mercadolibre.com.co/MCO-1318522727-servidor-hp-proliant-ml310e-gen8-v2-r16gb-ssd480-xeon-31ghz-_JM#position=4&amp;search_layout=stack&amp;type=item&amp;tracking_id=aa17d476-2270-48e4-afc3-371dfada513d</t>
  </si>
  <si>
    <t>Servidor Hp Proliant Ml310e Gen8 V2 R16gb Ssd480 Xeon 3.1ghz</t>
  </si>
  <si>
    <t>$1.199.999</t>
  </si>
  <si>
    <t>1427998,81</t>
  </si>
  <si>
    <t>310.32 US</t>
  </si>
  <si>
    <t>ProLiant ML310e Gen8 v2</t>
  </si>
  <si>
    <t>Servidor Rack Marca Siara Intel Xeon E3 1260l 16gb 1tb</t>
  </si>
  <si>
    <t>310.32  US</t>
  </si>
  <si>
    <t>Speed logic</t>
  </si>
  <si>
    <t>https://speedlogic.com.co/tienda/memorias-ram/memoria-ram-ddr4-16g-3200-cors</t>
  </si>
  <si>
    <t>MEMORIA RAM DDR4 16G 3200 CORSAIR VENGEANCE RGB RS</t>
  </si>
  <si>
    <t>La memoria DDR4 CORSAIR VENGEANCE RGB RS realza la estética de su PC gracias a su iluminación RGB dinámica y direccionable individualmente</t>
  </si>
  <si>
    <t>Mercado Libre</t>
  </si>
  <si>
    <t>https://listado.mercadolibre.com.co/memoria-ddr4-16gb</t>
  </si>
  <si>
    <t>Memoria RAM Premier color verde 16GB 1 Adata AD4S320016G22-SGN</t>
  </si>
  <si>
    <t>214246,41</t>
  </si>
  <si>
    <t>Cuenta con una tasa de transferencia de 25600 MB/s.</t>
  </si>
  <si>
    <t>Tecnostock</t>
  </si>
  <si>
    <t>https://tecnostock.com.co/products/crucial-laptop-ddr4-3200-mhz-sodimm-memory-module?variant=46808587370781&amp;currency=COP&amp;utm_medium=product_sync&amp;utm_source=google&amp;utm_content=sag_organic&amp;utm_campaign=sag_organic&amp;srsltid=AfmBOoqET5a1tgCjO-30b6IPBqHaFs9VneMJjDgoKfxpm8XhSgHhZF9ABDc</t>
  </si>
  <si>
    <t>Crucial Laptop DDR4 3200 MHz SODIMM Memory Module</t>
  </si>
  <si>
    <t>$99.000,00</t>
  </si>
  <si>
    <t>11781000,00</t>
  </si>
  <si>
    <t>Velocidad de reloj de 3200 MHz.</t>
  </si>
  <si>
    <t>https://www.falabella.com.co/falabella-co/product/130536287/Combo-Dell-Wireless-Km3322w-Teclado-+-Mouse/130536288</t>
  </si>
  <si>
    <t>Combo Dell Wireless Km3322w Teclado + Mouse</t>
  </si>
  <si>
    <t>105776,72</t>
  </si>
  <si>
    <t>Sensor de alta precisión</t>
  </si>
  <si>
    <t>ALKOSTO</t>
  </si>
  <si>
    <t>https://www.alkosto.com/teclado-hp-alambrico-150-basic-negro/p/196548244195</t>
  </si>
  <si>
    <t>Teclado HP Alámbrico 150 Basic Negro</t>
  </si>
  <si>
    <t>71281,00</t>
  </si>
  <si>
    <t>Teclado con cable HP 150. Este perfecto compañero plug-and-play es un teclado cómodo con todo lo que necesitas para donde sea que lo lleves</t>
  </si>
  <si>
    <t>Panamericana</t>
  </si>
  <si>
    <t xml:space="preserve">(601) 364 9000
Calle 12 # 34 - 30, Bogotá D.C.
</t>
  </si>
  <si>
    <r>
      <rPr>
        <b/>
        <sz val="10"/>
        <color theme="1"/>
        <rFont val="Arial"/>
      </rPr>
      <t xml:space="preserve">Importe Total
</t>
    </r>
    <r>
      <rPr>
        <b/>
        <i/>
        <sz val="8"/>
        <color theme="1"/>
        <rFont val="Arial"/>
      </rPr>
      <t>(moneda extranjera)</t>
    </r>
  </si>
  <si>
    <t>https://www.mercadolibre.com.co/mouse-gamer-vertical-inalambrico-recargable-weibo-wb-881-negro/p/MCO16051104?pdp_filters=item_id:MCO2027339616#is_advertising=true&amp;searchVariation=MCO16051104&amp;position=1&amp;search_layout=stack&amp;type=pad&amp;tracking_id=ced31c77-b65c-4671-a8f1-61f3edab0f16&amp;is_advertising=true&amp;ad_domain=VQCATCORE_LST&amp;ad_position=1&amp;ad_click_id=MWZjOWY3ZTgtZjgwNS00MmEzLTk2M2ItNGJiMDNhMjg1NDIy</t>
  </si>
  <si>
    <t>Mouse gamer vertical inalámbrico recargable Weibo WB-881 negro</t>
  </si>
  <si>
    <t>35271,60</t>
  </si>
  <si>
    <t>7,68</t>
  </si>
  <si>
    <t>CHEQUE</t>
  </si>
  <si>
    <t>Posee rueda de desplazamiento.</t>
  </si>
  <si>
    <t>AMAZON</t>
  </si>
  <si>
    <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t>
  </si>
  <si>
    <t>AmazonBasics Ratón de computadora con cable USB de 3 botones (negro), paquete de 1</t>
  </si>
  <si>
    <t>US$7.26</t>
  </si>
  <si>
    <t>CONTADO/CHEQUE</t>
  </si>
  <si>
    <t>Ratón de computadora para navegar fácilmente por una interfaz de computadora; haga clic, desplazarse y más</t>
  </si>
  <si>
    <t>EXPOCOL SUMINISTRO</t>
  </si>
  <si>
    <t>https://expocolsuministros.com/product/mouse-logitech-g-inalambrico-gaming-g305-lila/</t>
  </si>
  <si>
    <t>Mouse LOGITECH G Inalámbrico Gaming G305 Lila</t>
  </si>
  <si>
    <t>37,8</t>
  </si>
  <si>
    <t>G305 puede guardar en la memoria integrada hasta 5 perfiles con hasta 5 niveles de dpi cada uno.</t>
  </si>
  <si>
    <t xml:space="preserve"> </t>
  </si>
  <si>
    <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t>
  </si>
  <si>
    <t>Portatil Lenovo Ryzen 7 5825u Ram 24gb Solido 512gb Fhd</t>
  </si>
  <si>
    <t>$2.129.890</t>
  </si>
  <si>
    <t>$2.534.569</t>
  </si>
  <si>
    <t>548,44US</t>
  </si>
  <si>
    <t xml:space="preserve">CONTADO </t>
  </si>
  <si>
    <t>Procesador AMD RYZEN R7 5825U 8 NUCELOS</t>
  </si>
  <si>
    <t>https://www.alkosto.com/computador-portatil-asus-vivobook-156-pulgadas-x1504za-intel-core-i5-ram-8gb-disco-ssd-512-gb-azul/p/4711387276068</t>
  </si>
  <si>
    <t>Computador Portátil ASUS Vivobook 15.6" Pulgadas X1504ZA - Intel Core i5 - RAM 8GB - Disco SSD 512 GB - Azul</t>
  </si>
  <si>
    <t>$1.849.000</t>
  </si>
  <si>
    <t>$2.200.310</t>
  </si>
  <si>
    <t>476,12US</t>
  </si>
  <si>
    <t>Escudo de privacidad de la cámara WEB física</t>
  </si>
  <si>
    <t>https://www.ktronix.com/computador-portatil-hp-pavilion-156-pulgadas-eg2526la-intel-core-i5-ram-8gb-disco-ssd-512gb-azul/p/198122317813</t>
  </si>
  <si>
    <t>Computador Portátil HP Pavilion 15.6" Pulgadas Eg2526la - Intel Core i5 - RAM 8GB - Disco SSD 512GB - Azul</t>
  </si>
  <si>
    <t>$2.249.000</t>
  </si>
  <si>
    <t>$2.676.310</t>
  </si>
  <si>
    <t>579,11US</t>
  </si>
  <si>
    <t>HP Fast Charge. Carga de 0 a 50% en aproximadamente 45 min</t>
  </si>
  <si>
    <r>
      <rPr>
        <b/>
        <sz val="10"/>
        <color theme="1"/>
        <rFont val="Arial"/>
      </rPr>
      <t xml:space="preserve">(a) Se deben presentar tres (3) presupuestos cuando:   
   </t>
    </r>
    <r>
      <rPr>
        <sz val="10"/>
        <color theme="1"/>
        <rFont val="Arial"/>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</si>
  <si>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t>https://www.alkosto.com/monitor-samsung-gamer-32-pulgadas-ag320-plano-negro/p/887276595368</t>
  </si>
  <si>
    <t>Monitor SAMSUNG Gamer 32" Pulgadas AG320 Plano Negro</t>
  </si>
  <si>
    <t>$1.099.900</t>
  </si>
  <si>
    <t>$1.308.881</t>
  </si>
  <si>
    <t>283,22US</t>
  </si>
  <si>
    <t>CONTADO</t>
  </si>
  <si>
    <t>Sus 165Hz eliminan el retraso, una experiencia ultrafluida</t>
  </si>
  <si>
    <t>https://www.falabella.com.co/falabella-co/product/122186554/Monitor-ThinkVision-M14-movil-con-pantalla-tactil-14%E2%80%9D/122186555</t>
  </si>
  <si>
    <t>Monitor ThinkVision M14 móvil con pantalla táctil 14”</t>
  </si>
  <si>
    <t>$ 1.313.900</t>
  </si>
  <si>
    <t>$1.563.541</t>
  </si>
  <si>
    <t>338,33US</t>
  </si>
  <si>
    <t>Response Time 6 ms (Extreme mode) / 8 ms (Typical mode)</t>
  </si>
  <si>
    <t>https://www.mercadolibre.com.co/monitor-gamer-lg-ultragear-27gr75q-lcd-27-negro-100v240v/p/MCO24122328?pdp_filters=item_id:MCO1413629089#is_advertising=true&amp;searchVariation=MCO24122328&amp;position=10&amp;search_layout=stack&amp;type=pad&amp;tracking_id=7415b802-551f-4627-8fe6-d6c65a3e40c2&amp;is_advertising=true&amp;ad_domain=VQCATCORE_LST&amp;ad_position=10&amp;ad_click_id=ODk2ZGUwZDQtYTZlMS00YjZkLWJkNmUtYjc0N2NkYWY4OTdl</t>
  </si>
  <si>
    <t>Monitor gamer LG UltraGear 27GR75Q LCD 27" negro 100V/240V</t>
  </si>
  <si>
    <t>$1.507.783</t>
  </si>
  <si>
    <t>$1.794.261</t>
  </si>
  <si>
    <t>388,25US</t>
  </si>
  <si>
    <t>Soporte de color: 16,7 millones</t>
  </si>
  <si>
    <t xml:space="preserve">M </t>
  </si>
  <si>
    <t>https://www.mercadolibre.com.co/disco-duro-interno-western-digital-wd5000lpzx-25in-500gb-hdd-sata-iii-plata/p/MCO21709406?pdp_filters=category%3AMCO1672#searchVariation=MCO21709406&amp;position=4&amp;search_layout=stack&amp;type=product&amp;tracking_id=645ef13c-b162-4ab0-bc8e-6ab434cbaf42</t>
  </si>
  <si>
    <t>Disco Duro Interno Western Digital WD5000LPZX 2.5in 500gb Hdd Sata Iii Plata</t>
  </si>
  <si>
    <t>14,81</t>
  </si>
  <si>
    <t xml:space="preserve">CHEQUE </t>
  </si>
  <si>
    <t xml:space="preserve">SPEED LOGIC </t>
  </si>
  <si>
    <t>https://speedlogic.com.co/tienda/unidades-disco-mecanico/disco-externo-usb-1-tb-toshiba-25-3-0/</t>
  </si>
  <si>
    <t>DISCO EXTERNO USB 1 TB TOSHIBA 2,5″ (3.0)</t>
  </si>
  <si>
    <t>60,77</t>
  </si>
  <si>
    <t>Soluciones de almacenamiento Toshiba de la región EMEA –</t>
  </si>
  <si>
    <t xml:space="preserve">PCWARE </t>
  </si>
  <si>
    <t>https://www.pcware.com.co/kingston-250-gb-ssd-nvme-nv1-pcie-m-2-2280-gen-3-0-4-carriles-snvs-250g</t>
  </si>
  <si>
    <t>Kingston 250 GB SSD NVMe NV1/PCIe/M.2 2280/Gen 3.0/4 Carriles-SNVS/250G</t>
  </si>
  <si>
    <t>51,24</t>
  </si>
  <si>
    <t>Mayor velocidad de Lectura y Escritura: más eficiencia para mayor performance de tus máquinas</t>
  </si>
  <si>
    <t xml:space="preserve">AMAZON </t>
  </si>
  <si>
    <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t>
  </si>
  <si>
    <t>ZimaBoard 832 Router de servidor de una sola placa X86 Computadora de una sola placa Almacenamiento en la red en la nube personal Servidor multimedia 4K Puerta de enlace Gigabit dual - PCIe x4 SATA</t>
  </si>
  <si>
    <t>$893.296.57</t>
  </si>
  <si>
    <t>$1.063.022</t>
  </si>
  <si>
    <t>229.99US</t>
  </si>
  <si>
    <t>El primer servidor de placa única x86 hackable del mundo: ZimaBoard es un servidor de placa única de bajo costo diseñado exclusivamente para fabricantes</t>
  </si>
  <si>
    <t>https://articulo.mercadolibre.com.co/MCO-2256411732-servidor-dell-power-edge-t40-intel-xeon-35-ghz-8g-1tb-_JM#position=1&amp;search_layout=stack&amp;type=item&amp;tracking_id=0fd9fb34-0351-4dd5-bffd-e6bf27036d09</t>
  </si>
  <si>
    <t>Servidor Dell Power Edge T40 Intel Xeon 3.5 Ghz 8g 1tb</t>
  </si>
  <si>
    <t>$3.850.000</t>
  </si>
  <si>
    <t>$4.581.500</t>
  </si>
  <si>
    <t>991,37US</t>
  </si>
  <si>
    <t>T40Q3FY22COV1</t>
  </si>
  <si>
    <t>https://articulo.mercadolibre.com.co/MCO-1317854809-cpu-dell-optiplex-5090-core-i5-10ma-gen-8gb-512gb-open-box-_JM?variation=#reco_item_pos=0&amp;reco_backend=pads-retrieval-model-odin_marketplace&amp;reco_backend_type=&amp;reco_client=vip-pads-up&amp;reco_id=4ba4c990-688a-4e14-ba09-aa8d43e7531a&amp;is_advertising=true&amp;ad_domain=VIPDESKTOP_UP&amp;ad_position=1&amp;ad_click_id=ZGYxNDliOTItZTMyNC00Y2ViLThhN2ItYWFkYmMzNDY0NTli</t>
  </si>
  <si>
    <t>Cpu Dell Optiplex 5090 Core I5 10ma Gen 8gb 512gb Open Box</t>
  </si>
  <si>
    <t>$2.399.999</t>
  </si>
  <si>
    <t>$2.855.998</t>
  </si>
  <si>
    <t>735,42US</t>
  </si>
  <si>
    <t>EQUIPO PERFECTO PARA TRANSMITIR COMO WEBCAM EN 2 O 3 PAGINAS AL MISMO TIEMPO !</t>
  </si>
  <si>
    <t>https://www.mercadolibre.com.co/memoria-ram-samsung-8gb-ddr3-1600mhz-portatil-laptop/p/MCO14924731?pdp_filters=item_id:MCO1541573376#is_advertising=true&amp;searchVariation=MCO14924731&amp;position=1&amp;search_layout=stack&amp;type=pad&amp;tracking_id=9217704f-2715-469b-afb8-bab5f98c6e2a&amp;is_advertising=true&amp;ad_domain=VQCATCORE_LST&amp;ad_position=1&amp;ad_click_id=ZTY3NGNiNWItYTg0My00YzlmLWFkZGYtYjA0YWZkODA0OGFk</t>
  </si>
  <si>
    <t>Memoria Ram Samsung 8gb Ddr3 1600mhz Portatil Laptop</t>
  </si>
  <si>
    <t>59971.24COP</t>
  </si>
  <si>
    <t>12,98US</t>
  </si>
  <si>
    <t>Memoria con formato SODIMM.</t>
  </si>
  <si>
    <t xml:space="preserve">CLONES Y PERIFERICOS </t>
  </si>
  <si>
    <t>https://clonesyperifericos.com/comprar/memoria-ram-corsair-vengeance-rgb-ddr5-48gb-2x24-gb-6000-mhz/</t>
  </si>
  <si>
    <t>MEMORIA RAM CORSAIR VENGEANCE RGB DDR5 48GB (2×24 GB) 6000 MHZ</t>
  </si>
  <si>
    <t>966280COP</t>
  </si>
  <si>
    <t>209,09US</t>
  </si>
  <si>
    <t>Iluminación RGB dinámica de diez zonas: Ilumina tu sistema con diez LEDs RGB ultra brillantes direccionables individualmente por módulo</t>
  </si>
  <si>
    <t>https://www.pcware.com.co/kingston-8gb-ddr4-pc4-3200mhz-cl-22-260-pin-1-2-v-64bits-non-ecc-kvr32s22s6-8</t>
  </si>
  <si>
    <t>Kingston 8GB DDR4 PC4-3200MHz/CL 22/260 Pin/1.2 V/64Bits/Non-ECC-KVR32S22S6/8</t>
  </si>
  <si>
    <t>1149873.2COP</t>
  </si>
  <si>
    <t>38,60US</t>
  </si>
  <si>
    <t>La Kingston 8GB DDR4 PC4-3200MHz es un modulo con 260 pines, ideal para armar tu nuevo sistema o actualizar la RAM para darle mayor capacidad, su velocidad de reloj a 3200Mhz sirve en 0,625 nano segundos</t>
  </si>
  <si>
    <t>https://www.mercadolibre.com.co/tarjeta-de-video-g210-1gb-ddr3-hdmi-pci-e/p/MCO36538858?pdp_filters=item_id:MCO2359750672#is_advertising=true&amp;searchVariation=MCO36538858&amp;position=2&amp;search_layout=stack&amp;type=pad&amp;tracking_id=9a9fe571-d45a-45cd-bdf6-b4a7012b264a&amp;is_advertising=true&amp;ad_domain=VQCATCORE_LST&amp;ad_position=2&amp;ad_click_id=ODFlYTdmN2EtZGVhMS00ZTkyLWE1NzctZjU0MjNlODc2M2E0</t>
  </si>
  <si>
    <t>Tarjeta De Video G210 1gb Ddr3 Hdmi Pci E</t>
  </si>
  <si>
    <t>48,90</t>
  </si>
  <si>
    <t>Este componente electrónico procesa la información que llega al dispositivo y los transforma en imágenes o videos para mostrarla visualmente</t>
  </si>
  <si>
    <t>https://clonesyperifericos.com/comprar/tarjeta-xfx-amd-radeon-rx-580-gts-edicion-xxx-8gb/</t>
  </si>
  <si>
    <t>TARJETA XFX AMD RADEON RX 580 GTS EDICIÓN XXX 8GB</t>
  </si>
  <si>
    <t>181,54</t>
  </si>
  <si>
    <t>Compatibilidad con Microsoft® DirectX™ 12</t>
  </si>
  <si>
    <t xml:space="preserve">COMPULAGO </t>
  </si>
  <si>
    <t>https://www.compulago.com/producto/tarjeta-video-20-gb-ddr5-asrock-phantom-gaming-rx-550-1102336897/</t>
  </si>
  <si>
    <t>TARJETA VIDEO 2.0 GB DDR5 ASROCK PHANTOM GAMING RX 550</t>
  </si>
  <si>
    <t>110,72</t>
  </si>
  <si>
    <t>Processador Gráfico AMD Radeon RX 550, PCI Express x16 Gen3 (usa x8), DirectX 12, OpenGL 4.5, Ddr5 2GB, reloj del procesador Hasta 1183MHz</t>
  </si>
  <si>
    <t>}</t>
  </si>
  <si>
    <t>https://www.mercadolibre.com.co/procesador-intel-core-i5-14600k-35-ghz-socket-1700/p/MCO28087623#searchVariation=MCO28087623&amp;position=13&amp;search_layout=stack&amp;type=product&amp;tracking_id=1fca398b-5b2e-4e88-a135-acde060ae640</t>
  </si>
  <si>
    <t>Procesador Intel Core I5 14600k 3.5 Ghz Socket 1700</t>
  </si>
  <si>
    <t>$1.650.000</t>
  </si>
  <si>
    <t>424,87</t>
  </si>
  <si>
    <t>Ejecuta programas de edición de videos, creación de contenido, streaming y videojuegos sin afectar el rendimiento del dispositivo.</t>
  </si>
  <si>
    <t xml:space="preserve">COMETWARE </t>
  </si>
  <si>
    <t>https://cometware.com/intel-core-i5-13600k-f-3-5ghz-6p-8e-20-hilos-raptor-lake-procesador-1.html</t>
  </si>
  <si>
    <t>Intel Core i5 13600KF 3.5GHz (6P+8E)20 Hilos Raptor Lake Procesador</t>
  </si>
  <si>
    <t>$1.895.000</t>
  </si>
  <si>
    <t>487,96</t>
  </si>
  <si>
    <t>Potencia de Diseño Térmico 125W</t>
  </si>
  <si>
    <t>https://articulo.mercadolibre.com.co/MCO-1841202220-combo-board-h610m-procesador-intel-core-i7-13700f-pc-_JM#position=13&amp;search_layout=stack&amp;type=item&amp;tracking_id=2dccec45-5e91-4096-aef0-9854c6a970b8</t>
  </si>
  <si>
    <t>Combo Board H610m Procesador Intel Core I7 13700f Pc</t>
  </si>
  <si>
    <t>$2.627.000</t>
  </si>
  <si>
    <t>676,45</t>
  </si>
  <si>
    <t>Soporta Procesadores de 12ª y 13ª Generación Intel® Core™ (Socket 1700)</t>
  </si>
  <si>
    <t>https://www.falabella.com.co/falabella-co/product/3032470/Teclado-Logitech-Inalambrico-K400-Plus-con-touch-pad-para-TV.-Apto-para-TV-y-PC/3032470</t>
  </si>
  <si>
    <t>Teclado Logitech Inalámbrico K400 Plus con touch pad para TV. Apto para TV y PC</t>
  </si>
  <si>
    <t>28,30</t>
  </si>
  <si>
    <t>Funciona con Windows 7, Windows 8, Windows 10 o posteriores, Android 7.0 o posteriores, Chrome OS - Puerto USB - Conexión a Internet (para descarga de software opcional)</t>
  </si>
  <si>
    <t>https://www.mercadolibre.com.co/teclado-mecanico-gamer-unitec-mk20-retroiluminado-color-del-teclado-plateado/p/MCO23026811?pdp_filters=item_id:MCO1366192149#is_advertising=true&amp;searchVariation=MCO23026811&amp;position=1&amp;search_layout=stack&amp;type=pad&amp;tracking_id=0694a9e8-3b57-4bb8-af1f-b5fae4bf605b&amp;is_advertising=true&amp;ad_domain=VQCATCORE_LST&amp;ad_position=1&amp;ad_click_id=YjRlZTZiMmUtNzVkYS00NDYyLWJjMmUtNzBmZjkzNTY3Yzlj</t>
  </si>
  <si>
    <t>Teclado Mecánico Gamer Unitec Mk20 Retroiluminado Color del teclado Plateado</t>
  </si>
  <si>
    <t>23,17</t>
  </si>
  <si>
    <t>Este teclado Unitec de alto rendimiento permite que puedas disfrutar de horas ilimitadas de juegos. Está diseñado especialmente para que puedas expresar tanto tus habilidades como tu estilo. Podrás mejorar tu experiencia de gaming</t>
  </si>
  <si>
    <t>https://www.compulago.com/producto/teclado-usb-genius-slimstar-230-multimedia-362702337905/</t>
  </si>
  <si>
    <t>TECLADO USB GENIUS SLIMSTAR 230 MULTIMEDIA</t>
  </si>
  <si>
    <t>11,84</t>
  </si>
  <si>
    <t xml:space="preserve">CONTADO O CHEQUE </t>
  </si>
  <si>
    <t>Referencia SlimStar 230</t>
  </si>
  <si>
    <r>
      <rPr>
        <sz val="9"/>
        <color rgb="FF000000"/>
        <rFont val="Montserrat"/>
      </rPr>
      <t xml:space="preserve"> </t>
    </r>
    <r>
      <rPr>
        <u/>
        <sz val="9"/>
        <color rgb="FF000000"/>
        <rFont val="Montserrat"/>
      </rPr>
      <t>https://www.mercadolibre.com.co/logitech-g203-lightsync-mouse-gamer-rgb-6-botones-8000dpi-color-negro/p/MCO16211422?pdp_filters=category:MCO1714#searchVariation=MCO16211422&amp;position=3&amp;search_layout=stack&amp;type=product&amp;tracking_id=7a5eaca7-1b3b-422c-8409-09afa8f8a058</t>
    </r>
  </si>
  <si>
    <t>Logitech G203 Lightsync, Mouse Gamer Rgb, 6 Botones, 8000dpi Color Negro</t>
  </si>
  <si>
    <t>24,4</t>
  </si>
  <si>
    <t>Resolución de 8000dpi.</t>
  </si>
  <si>
    <t>Falabella colombia</t>
  </si>
  <si>
    <t>https://www.falabella.com.co/falabella-co/product/128340144/Mouse-Gamer-Logitech-G304-Lightspeed-Wireless/128340147</t>
  </si>
  <si>
    <t>Mouse Gamer Logitech G304 Lightspeed Wireless</t>
  </si>
  <si>
    <t>17,0</t>
  </si>
  <si>
    <t>Tecnología Lightspeed para una conexión inalámbrica ultrarrápida.</t>
  </si>
  <si>
    <t>Ktronix</t>
  </si>
  <si>
    <t>https://www.ktronix.com/mouse-hyperx-alambrico-optico-pulsefire-core-6200dpi-rgb-gaming/p/196188043127?utm_source=google&amp;utm_medium=organic&amp;utm_campaign=Shopping-organico</t>
  </si>
  <si>
    <t>Mouse HYPERX Alámbrico Optico Pulsefire Core 6200DPI RGB Gaming</t>
  </si>
  <si>
    <t>23,3</t>
  </si>
  <si>
    <t>El HYPERX Pulsefire Core es un cómodo mouse RGB para juegos que cuenta con el sensor óptico Pixart 3327 para configuraciones de hasta 6200 DPI. Adicional cuenta con un seguimiento preciso y suave sin acelerar el hardware</t>
  </si>
  <si>
    <t xml:space="preserve">SYSTORE COLOMBIA </t>
  </si>
  <si>
    <t>https://systorecolombia.com/59-windows</t>
  </si>
  <si>
    <t>MICROSOFT WINDOWS 10 PROFESIONAL A 64 BITS OEM FQC-08981</t>
  </si>
  <si>
    <t>119,2</t>
  </si>
  <si>
    <t>Windows 10 es un sistema operativo de computadora personal desarrollado y lanzado por Microsoft como parte de la familia de sistemas operativos Windows NT</t>
  </si>
  <si>
    <t>https://systorecolombia.com/windows/942-microsoft-windows-11-profesional-ggk-kit-de-legalizacion-64-bits-oem-4yr-00229.html</t>
  </si>
  <si>
    <t>Microsoft Windows 11 Profesional GGK Kit de Legalización 64 Bits Oem 4YR-00229</t>
  </si>
  <si>
    <t>165,9</t>
  </si>
  <si>
    <t>Licencia para equipo usado, no transferible, muere con la maquina, incluye DVD de instalación</t>
  </si>
  <si>
    <t>https://systorecolombia.com/windows/643-microsoft-windows-10-profesional-a-64-bits-usb-transferible-fqc-08788.html</t>
  </si>
  <si>
    <t>Microsoft Windows 10 Profesional a 64 Bits Usb Transferible Fqc-08788</t>
  </si>
  <si>
    <t>230,7</t>
  </si>
  <si>
    <t>https://systorecolombia.com/server/252-licencia-sql-server-standard-2019-perpetua-dg7gmgf0fkx9.html</t>
  </si>
  <si>
    <t>Licencia SQL Server Standard 2019 Perpetua DG7GMGF0FKX9</t>
  </si>
  <si>
    <t>3.756.303</t>
  </si>
  <si>
    <t>4.470.000</t>
  </si>
  <si>
    <t xml:space="preserve">1157 US </t>
  </si>
  <si>
    <t>Teclado retroiluminado blanco juega en cualquier momento</t>
  </si>
  <si>
    <t xml:space="preserve">MICROSOFT </t>
  </si>
  <si>
    <t>https://visualstudio.microsoft.com/es/vs/pricing/</t>
  </si>
  <si>
    <t xml:space="preserve">LICENCIA VISUAL </t>
  </si>
  <si>
    <t xml:space="preserve">45 US </t>
  </si>
  <si>
    <t xml:space="preserve">PESO/DOLAR </t>
  </si>
  <si>
    <t>El mejor IDE completo para desarrolladores de .NET y C++ en Windows. Completamente equipado con una buena matriz de herramientas y características para elevar y mejorar todas las etapas del desarrollo de software.</t>
  </si>
  <si>
    <t>MICROSOFT</t>
  </si>
  <si>
    <t>https://www.microsoft.com/es-co/</t>
  </si>
  <si>
    <t>WINDOWS 11 HOME</t>
  </si>
  <si>
    <t>Contado</t>
  </si>
  <si>
    <t>El sistema operativo primordial del los computadores que se usaran para el desarrollo del sistema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</si>
</sst>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0\ &quot;€&quot;;[Red]\-#,##0\ &quot;€&quot;"/>
    <numFmt numFmtId="164" formatCode="&quot;$&quot;#,##0.000"/>
    <numFmt numFmtId="165" formatCode="&quot;$&quot;#,##0.00"/>
    <numFmt numFmtId="166" formatCode="&quot;$&quot;#,##0"/>
    <numFmt numFmtId="167" formatCode="#,##0.0"/>
    <numFmt numFmtId="168" formatCode="&quot;$&quot;\ #,##0;[Red]\-&quot;$&quot;\ #,##0"/>
    <numFmt numFmtId="169" formatCode="#,##0&quot;€&quot;"/>
    <numFmt numFmtId="170" formatCode="_-[$€-2]\ * #,##0.00_-;\-[$€-2]\ * #,##0.00_-;_-[$€-2]\ * &quot;-&quot;??_-;_-@"/>
    <numFmt numFmtId="171" formatCode="0.000"/>
  </numFmts>
  <fonts count="101">
    <font>
      <sz val="10"/>
      <color rgb="FF000000"/>
      <name val="Arial"/>
      <scheme val="minor"/>
    </font>
    <font>
      <sz val="10"/>
      <color theme="1"/>
      <name val="Arial"/>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theme="1"/>
      <name val="Trebuchet MS"/>
    </font>
    <font>
      <sz val="10"/>
      <color rgb="FF000000"/>
      <name val="Arial"/>
    </font>
    <font>
      <sz val="15"/>
      <color rgb="FF666666"/>
      <name val="&quot;Proxima Nova&quot;"/>
    </font>
    <font>
      <sz val="10"/>
      <color rgb="FF231F20"/>
      <name val="Trebuchet MS"/>
    </font>
    <font>
      <u/>
      <sz val="10"/>
      <color theme="10"/>
      <name val="Arial"/>
    </font>
    <font>
      <sz val="10"/>
      <color rgb="FF3C4B71"/>
      <name val="Arial"/>
    </font>
    <font>
      <sz val="10"/>
      <color rgb="FF222222"/>
      <name val="Inherit"/>
    </font>
    <font>
      <u/>
      <sz val="10"/>
      <color rgb="FF000000"/>
      <name val="&quot;Trebuchet MS&quot;"/>
    </font>
    <font>
      <sz val="10"/>
      <color rgb="FF878787"/>
      <name val="Montserrat"/>
    </font>
    <font>
      <sz val="10"/>
      <color theme="1"/>
      <name val="Arial Narrow"/>
    </font>
    <font>
      <sz val="10"/>
      <color theme="1"/>
      <name val="Montserrat"/>
    </font>
    <font>
      <u/>
      <sz val="10"/>
      <color rgb="FF0000FF"/>
      <name val="Montserrat"/>
    </font>
    <font>
      <sz val="11"/>
      <color rgb="FF000000"/>
      <name val="&quot;Proxima Nova&quot;"/>
    </font>
    <font>
      <u/>
      <sz val="10"/>
      <color rgb="FF000000"/>
      <name val="Montserrat"/>
    </font>
    <font>
      <sz val="10"/>
      <color rgb="FF444444"/>
      <name val="Montserrat"/>
    </font>
    <font>
      <sz val="11"/>
      <color rgb="FF444444"/>
      <name val="Arial"/>
    </font>
    <font>
      <sz val="12"/>
      <color theme="1"/>
      <name val="Montserrat"/>
    </font>
    <font>
      <u/>
      <sz val="10"/>
      <color theme="1"/>
      <name val="Montserrat"/>
    </font>
    <font>
      <sz val="10"/>
      <color rgb="FF000000"/>
      <name val="Montserrat"/>
    </font>
    <font>
      <sz val="10"/>
      <color rgb="FF231F20"/>
      <name val="Montserrat"/>
    </font>
    <font>
      <sz val="10"/>
      <color rgb="FF333333"/>
      <name val="Montserrat"/>
    </font>
    <font>
      <sz val="12"/>
      <color rgb="FF333333"/>
      <name val="Lato"/>
    </font>
    <font>
      <sz val="9"/>
      <color rgb="FF000000"/>
      <name val="Montserrat"/>
    </font>
    <font>
      <u/>
      <sz val="9"/>
      <color rgb="FF000000"/>
      <name val="Montserrat"/>
    </font>
    <font>
      <u/>
      <sz val="9"/>
      <color rgb="FF0000FF"/>
      <name val="Montserrat"/>
    </font>
    <font>
      <sz val="9"/>
      <color rgb="FF444444"/>
      <name val="Montserrat"/>
    </font>
    <font>
      <sz val="9"/>
      <color theme="1"/>
      <name val="Montserrat"/>
    </font>
    <font>
      <sz val="9"/>
      <color rgb="FF231F20"/>
      <name val="Montserrat"/>
    </font>
    <font>
      <sz val="9"/>
      <color rgb="FF000000"/>
      <name val="&quot;Proxima Nova&quot;"/>
    </font>
    <font>
      <u/>
      <sz val="9"/>
      <color theme="1"/>
      <name val="Montserrat"/>
    </font>
    <font>
      <sz val="11"/>
      <color rgb="FF000000"/>
      <name val="Montserrat"/>
    </font>
    <font>
      <b/>
      <sz val="9"/>
      <color rgb="FF333E48"/>
      <name val="Montserrat"/>
    </font>
    <font>
      <sz val="11"/>
      <color rgb="FF333E48"/>
      <name val="Inter"/>
    </font>
    <font>
      <sz val="10"/>
      <color theme="1"/>
      <name val="Arial"/>
      <scheme val="minor"/>
    </font>
    <font>
      <sz val="9"/>
      <color rgb="FF333333"/>
      <name val="Montserrat"/>
    </font>
    <font>
      <b/>
      <sz val="9"/>
      <color rgb="FF4A4A4A"/>
      <name val="Montserrat"/>
    </font>
    <font>
      <b/>
      <sz val="9"/>
      <color rgb="FF444444"/>
      <name val="Montserrat"/>
    </font>
    <font>
      <sz val="9"/>
      <color rgb="FFEB5B25"/>
      <name val="Montserrat"/>
    </font>
    <font>
      <u/>
      <sz val="10"/>
      <color rgb="FF0000FF"/>
      <name val="Arial"/>
    </font>
    <font>
      <u/>
      <sz val="10"/>
      <color rgb="FF000000"/>
      <name val="Arial"/>
      <scheme val="minor"/>
    </font>
    <font>
      <sz val="10"/>
      <color rgb="FF231F20"/>
      <name val="Arial"/>
      <scheme val="minor"/>
    </font>
    <font>
      <sz val="10"/>
      <color rgb="FF0F1111"/>
      <name val="Arial"/>
      <scheme val="minor"/>
    </font>
    <font>
      <sz val="11"/>
      <color rgb="FF0F1111"/>
      <name val="&quot;Amazon Ember&quot;"/>
    </font>
    <font>
      <u/>
      <sz val="10"/>
      <color theme="1"/>
      <name val="Arial"/>
    </font>
    <font>
      <sz val="11"/>
      <color rgb="FF666666"/>
      <name val="Heebo"/>
    </font>
    <font>
      <u/>
      <sz val="9"/>
      <color theme="10"/>
      <name val="Montserrat"/>
    </font>
    <font>
      <sz val="10"/>
      <color rgb="FF333333"/>
      <name val="Lato"/>
    </font>
    <font>
      <b/>
      <sz val="9"/>
      <color rgb="FF000000"/>
      <name val="Montserrat"/>
    </font>
    <font>
      <sz val="11"/>
      <color rgb="FF555555"/>
      <name val="&quot;Open Sans&quot;"/>
    </font>
    <font>
      <sz val="9"/>
      <color rgb="FF0F1111"/>
      <name val="Montserrat"/>
    </font>
    <font>
      <sz val="9"/>
      <color rgb="FF555555"/>
      <name val="Montserrat"/>
    </font>
    <font>
      <sz val="12"/>
      <color rgb="FF000000"/>
      <name val="&quot;Open Sans&quot;"/>
    </font>
    <font>
      <sz val="9"/>
      <color rgb="FF3C4B71"/>
      <name val="Montserrat"/>
    </font>
    <font>
      <sz val="10"/>
      <color rgb="FF000000"/>
      <name val="&quot;Open Sans&quot;"/>
    </font>
    <font>
      <sz val="9"/>
      <color rgb="FF313131"/>
      <name val="Montserrat"/>
    </font>
    <font>
      <sz val="12"/>
      <color rgb="FF333333"/>
      <name val="Poppins"/>
    </font>
    <font>
      <sz val="8"/>
      <color theme="1"/>
      <name val="Montserrat"/>
    </font>
    <font>
      <u/>
      <sz val="8"/>
      <color rgb="FF0000FF"/>
      <name val="Montserrat"/>
    </font>
    <font>
      <sz val="8"/>
      <color rgb="FF000000"/>
      <name val="Montserrat"/>
    </font>
    <font>
      <u/>
      <sz val="8"/>
      <color rgb="FF000000"/>
      <name val="Montserrat"/>
    </font>
    <font>
      <sz val="8"/>
      <color rgb="FF231F20"/>
      <name val="Montserrat"/>
    </font>
    <font>
      <u/>
      <sz val="8"/>
      <color theme="1"/>
      <name val="Montserrat"/>
    </font>
    <font>
      <sz val="8"/>
      <color rgb="FF888888"/>
      <name val="Montserrat"/>
    </font>
    <font>
      <sz val="8"/>
      <color rgb="FF666666"/>
      <name val="Montserrat"/>
    </font>
    <font>
      <sz val="8"/>
      <color rgb="FF333333"/>
      <name val="Montserrat"/>
    </font>
    <font>
      <u/>
      <sz val="8"/>
      <color rgb="FF000000"/>
      <name val="&quot;Trebuchet MS&quot;"/>
    </font>
    <font>
      <sz val="8"/>
      <color rgb="FF333333"/>
      <name val="Poppins-Regular-flix"/>
    </font>
    <font>
      <sz val="8"/>
      <color rgb="FF666666"/>
      <name val="&quot;Proxima Nova&quot;"/>
    </font>
    <font>
      <sz val="8"/>
      <color rgb="FF313131"/>
      <name val="Montserrat"/>
    </font>
    <font>
      <sz val="8"/>
      <color rgb="FF131313"/>
      <name val="Montserrat"/>
    </font>
    <font>
      <sz val="8"/>
      <color rgb="FF333333"/>
      <name val="Poppins"/>
    </font>
    <font>
      <sz val="11"/>
      <color rgb="FF000000"/>
      <name val="Lato"/>
    </font>
    <font>
      <sz val="11"/>
      <color rgb="FF000000"/>
      <name val="Arial"/>
    </font>
    <font>
      <sz val="10"/>
      <color rgb="FF000000"/>
      <name val="&quot;Titillium Web&quot;"/>
    </font>
    <font>
      <sz val="9"/>
      <color rgb="FF000000"/>
      <name val="&quot;Titillium Web&quot;"/>
    </font>
    <font>
      <sz val="11"/>
      <color rgb="FF000000"/>
      <name val="&quot;Titillium Web&quot;"/>
    </font>
    <font>
      <sz val="13"/>
      <color rgb="FF000000"/>
      <name val="&quot;Titillium Web&quot;"/>
    </font>
    <font>
      <sz val="11"/>
      <color rgb="FF666666"/>
      <name val="&quot;Proxima Nova&quot;"/>
    </font>
    <font>
      <sz val="9"/>
      <color rgb="FF191919"/>
      <name val="Montserrat"/>
    </font>
    <font>
      <u/>
      <sz val="10"/>
      <color rgb="FF0000FF"/>
      <name val="Trebuchet MS"/>
    </font>
    <font>
      <sz val="11"/>
      <color rgb="FF000000"/>
      <name val="Aptos narrow"/>
    </font>
    <font>
      <b/>
      <u/>
      <sz val="9"/>
      <color rgb="FF777777"/>
      <name val="Montserrat"/>
    </font>
    <font>
      <i/>
      <sz val="8"/>
      <color theme="1"/>
      <name val="Trebuchet MS"/>
    </font>
    <font>
      <i/>
      <sz val="10"/>
      <color theme="1"/>
      <name val="Trebuchet MS"/>
    </font>
    <font>
      <i/>
      <u/>
      <sz val="8"/>
      <color theme="1"/>
      <name val="Trebuchet MS"/>
    </font>
    <font>
      <i/>
      <sz val="8"/>
      <color theme="1"/>
      <name val="Arial"/>
    </font>
    <font>
      <b/>
      <i/>
      <sz val="8"/>
      <color theme="1"/>
      <name val="Arial"/>
    </font>
    <font>
      <sz val="10"/>
      <color rgb="FF666666"/>
      <name val="&quot;Proxima Nova&quot;"/>
    </font>
    <font>
      <b/>
      <sz val="10"/>
      <color rgb="FF888888"/>
      <name val="&quot;open sans&quot;"/>
    </font>
    <font>
      <sz val="10"/>
      <color rgb="FF000000"/>
      <name val="Arial"/>
      <scheme val="major"/>
    </font>
    <font>
      <sz val="10"/>
      <color rgb="FF444444"/>
      <name val="Arial"/>
      <scheme val="major"/>
    </font>
    <font>
      <sz val="10"/>
      <color rgb="FF000000"/>
      <name val="&quot;Proxima Nova&quot;"/>
    </font>
  </fonts>
  <fills count="10">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5F5F5"/>
        <bgColor rgb="FFF5F5F5"/>
      </patternFill>
    </fill>
    <fill>
      <patternFill patternType="solid">
        <fgColor rgb="FFEFEFEF"/>
        <bgColor rgb="FFEFEFEF"/>
      </patternFill>
    </fill>
    <fill>
      <patternFill patternType="solid">
        <fgColor rgb="FFF8F8F8"/>
        <bgColor rgb="FFF8F8F8"/>
      </patternFill>
    </fill>
  </fills>
  <borders count="11">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01">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center"/>
    </xf>
    <xf numFmtId="0" fontId="9" fillId="0" borderId="3" xfId="0" applyFont="1" applyBorder="1" applyAlignment="1">
      <alignment horizontal="center" vertical="center"/>
    </xf>
    <xf numFmtId="0" fontId="10" fillId="6" borderId="3" xfId="0" applyFont="1" applyFill="1" applyBorder="1" applyAlignment="1">
      <alignment horizontal="center" vertical="center"/>
    </xf>
    <xf numFmtId="164" fontId="8" fillId="0" borderId="3" xfId="0" applyNumberFormat="1" applyFont="1" applyBorder="1" applyAlignment="1">
      <alignment horizontal="center" vertical="center"/>
    </xf>
    <xf numFmtId="165" fontId="8" fillId="0" borderId="3" xfId="0" applyNumberFormat="1" applyFont="1" applyBorder="1" applyAlignment="1">
      <alignment horizontal="center" vertical="center"/>
    </xf>
    <xf numFmtId="0" fontId="11" fillId="6" borderId="0" xfId="0" applyFont="1" applyFill="1" applyAlignment="1">
      <alignment horizontal="center" vertical="center"/>
    </xf>
    <xf numFmtId="0" fontId="13" fillId="0" borderId="3" xfId="0" applyFont="1" applyBorder="1" applyAlignment="1">
      <alignment horizontal="center" vertical="center"/>
    </xf>
    <xf numFmtId="0" fontId="14" fillId="6" borderId="3" xfId="0" applyFont="1" applyFill="1" applyBorder="1" applyAlignment="1">
      <alignment horizontal="center" vertical="center"/>
    </xf>
    <xf numFmtId="2" fontId="8" fillId="0" borderId="3" xfId="0" applyNumberFormat="1" applyFont="1" applyBorder="1" applyAlignment="1">
      <alignment horizontal="center" vertical="center"/>
    </xf>
    <xf numFmtId="0" fontId="15" fillId="6" borderId="3" xfId="0" applyFont="1" applyFill="1" applyBorder="1" applyAlignment="1">
      <alignment horizontal="center" vertical="center"/>
    </xf>
    <xf numFmtId="2" fontId="16" fillId="6" borderId="0" xfId="0" applyNumberFormat="1" applyFont="1" applyFill="1" applyAlignment="1">
      <alignment horizontal="center" vertical="center"/>
    </xf>
    <xf numFmtId="0" fontId="1" fillId="0" borderId="3" xfId="0" applyFont="1" applyBorder="1"/>
    <xf numFmtId="0" fontId="8" fillId="0" borderId="3" xfId="0" applyFont="1" applyBorder="1" applyAlignment="1">
      <alignment horizontal="left" vertical="top" wrapText="1"/>
    </xf>
    <xf numFmtId="0" fontId="18" fillId="0" borderId="0" xfId="0" applyFont="1" applyAlignment="1">
      <alignment horizontal="center" vertical="center" wrapText="1"/>
    </xf>
    <xf numFmtId="0" fontId="19" fillId="0" borderId="3" xfId="0" applyFont="1" applyBorder="1" applyAlignment="1">
      <alignment horizontal="center" vertical="center"/>
    </xf>
    <xf numFmtId="0" fontId="20" fillId="0" borderId="3" xfId="0" applyFont="1" applyBorder="1" applyAlignment="1">
      <alignment horizontal="center" vertical="center"/>
    </xf>
    <xf numFmtId="165" fontId="19" fillId="0" borderId="3" xfId="0" applyNumberFormat="1" applyFont="1" applyBorder="1" applyAlignment="1">
      <alignment horizontal="center" vertical="center"/>
    </xf>
    <xf numFmtId="0" fontId="23" fillId="6" borderId="3" xfId="0" applyFont="1" applyFill="1" applyBorder="1" applyAlignment="1">
      <alignment horizontal="center" vertical="center"/>
    </xf>
    <xf numFmtId="0" fontId="24" fillId="7" borderId="0" xfId="0" applyFont="1" applyFill="1" applyAlignment="1">
      <alignment vertical="center"/>
    </xf>
    <xf numFmtId="0" fontId="26" fillId="0" borderId="3" xfId="0" applyFont="1" applyBorder="1" applyAlignment="1">
      <alignment horizontal="center" vertical="center"/>
    </xf>
    <xf numFmtId="166" fontId="19" fillId="0" borderId="3" xfId="0" applyNumberFormat="1" applyFont="1" applyBorder="1" applyAlignment="1">
      <alignment horizontal="center" vertical="center"/>
    </xf>
    <xf numFmtId="0" fontId="27" fillId="6" borderId="0" xfId="0" applyFont="1" applyFill="1" applyAlignment="1">
      <alignment horizontal="center" vertical="center"/>
    </xf>
    <xf numFmtId="167" fontId="19" fillId="0" borderId="3" xfId="0" applyNumberFormat="1" applyFont="1" applyBorder="1" applyAlignment="1">
      <alignment horizontal="center" vertical="center"/>
    </xf>
    <xf numFmtId="0" fontId="28" fillId="0" borderId="0" xfId="0" applyFont="1" applyAlignment="1">
      <alignment horizontal="center" vertical="center"/>
    </xf>
    <xf numFmtId="0" fontId="29" fillId="6" borderId="0" xfId="0" applyFont="1" applyFill="1" applyAlignment="1">
      <alignment horizontal="center" vertical="center"/>
    </xf>
    <xf numFmtId="2" fontId="19" fillId="0" borderId="3" xfId="0" applyNumberFormat="1" applyFont="1" applyBorder="1" applyAlignment="1">
      <alignment horizontal="center" vertical="center"/>
    </xf>
    <xf numFmtId="4" fontId="19" fillId="0" borderId="3" xfId="0" applyNumberFormat="1" applyFont="1" applyBorder="1" applyAlignment="1">
      <alignment horizontal="center" vertical="center"/>
    </xf>
    <xf numFmtId="0" fontId="27" fillId="0" borderId="3" xfId="0" applyFont="1" applyBorder="1" applyAlignment="1">
      <alignment horizontal="center" vertical="center"/>
    </xf>
    <xf numFmtId="3" fontId="19" fillId="0" borderId="3" xfId="0" applyNumberFormat="1" applyFont="1" applyBorder="1" applyAlignment="1">
      <alignment horizontal="center" vertical="center"/>
    </xf>
    <xf numFmtId="0" fontId="31" fillId="0" borderId="3" xfId="0" applyFont="1" applyBorder="1" applyAlignment="1">
      <alignment horizontal="center" vertical="center"/>
    </xf>
    <xf numFmtId="0" fontId="32" fillId="0" borderId="3" xfId="0" applyFont="1" applyBorder="1" applyAlignment="1">
      <alignment horizontal="center" vertical="center"/>
    </xf>
    <xf numFmtId="0" fontId="31" fillId="6" borderId="3" xfId="0" applyFont="1" applyFill="1" applyBorder="1" applyAlignment="1">
      <alignment horizontal="center" vertical="center"/>
    </xf>
    <xf numFmtId="165" fontId="31" fillId="6" borderId="0" xfId="0" applyNumberFormat="1" applyFont="1" applyFill="1" applyAlignment="1">
      <alignment horizontal="center" vertical="center"/>
    </xf>
    <xf numFmtId="2" fontId="31" fillId="0" borderId="3" xfId="0" applyNumberFormat="1" applyFont="1" applyBorder="1" applyAlignment="1">
      <alignment horizontal="center" vertical="center"/>
    </xf>
    <xf numFmtId="3" fontId="31" fillId="6" borderId="0" xfId="0" applyNumberFormat="1" applyFont="1" applyFill="1" applyAlignment="1">
      <alignment horizontal="center" vertical="center"/>
    </xf>
    <xf numFmtId="0" fontId="21" fillId="6" borderId="0" xfId="0" applyFont="1" applyFill="1" applyAlignment="1">
      <alignment horizontal="center" vertical="center"/>
    </xf>
    <xf numFmtId="0" fontId="33" fillId="0" borderId="3" xfId="0" applyFont="1" applyBorder="1" applyAlignment="1">
      <alignment horizontal="center" vertical="center"/>
    </xf>
    <xf numFmtId="0" fontId="34" fillId="6" borderId="3" xfId="0" applyFont="1" applyFill="1" applyBorder="1" applyAlignment="1">
      <alignment horizontal="center" vertical="center"/>
    </xf>
    <xf numFmtId="4" fontId="31" fillId="0" borderId="3" xfId="0" applyNumberFormat="1" applyFont="1" applyBorder="1" applyAlignment="1">
      <alignment horizontal="center" vertical="center"/>
    </xf>
    <xf numFmtId="0" fontId="35" fillId="0" borderId="3" xfId="0" applyFont="1" applyBorder="1" applyAlignment="1">
      <alignment horizontal="center" vertical="center"/>
    </xf>
    <xf numFmtId="3" fontId="35" fillId="0" borderId="3" xfId="0" applyNumberFormat="1" applyFont="1" applyBorder="1" applyAlignment="1">
      <alignment horizontal="center" vertical="center"/>
    </xf>
    <xf numFmtId="2" fontId="35" fillId="0" borderId="3" xfId="0" applyNumberFormat="1" applyFont="1" applyBorder="1" applyAlignment="1">
      <alignment horizontal="center" vertical="center"/>
    </xf>
    <xf numFmtId="0" fontId="36" fillId="0" borderId="0" xfId="0" applyFont="1" applyAlignment="1">
      <alignment horizontal="center" vertical="center"/>
    </xf>
    <xf numFmtId="0" fontId="31" fillId="6" borderId="0" xfId="0" applyFont="1" applyFill="1" applyAlignment="1">
      <alignment horizontal="center" vertical="center"/>
    </xf>
    <xf numFmtId="0" fontId="37" fillId="6" borderId="0" xfId="0" applyFont="1" applyFill="1" applyAlignment="1">
      <alignment horizontal="center" vertical="center"/>
    </xf>
    <xf numFmtId="0" fontId="38" fillId="0" borderId="3" xfId="0" applyFont="1" applyBorder="1" applyAlignment="1">
      <alignment horizontal="center" vertical="center"/>
    </xf>
    <xf numFmtId="4" fontId="31" fillId="6" borderId="0" xfId="0" applyNumberFormat="1" applyFont="1" applyFill="1" applyAlignment="1">
      <alignment horizontal="center" vertical="center"/>
    </xf>
    <xf numFmtId="0" fontId="39" fillId="6" borderId="0" xfId="0" applyFont="1" applyFill="1" applyAlignment="1">
      <alignment horizontal="center" vertical="center"/>
    </xf>
    <xf numFmtId="2" fontId="31" fillId="6" borderId="0" xfId="0" applyNumberFormat="1" applyFont="1" applyFill="1" applyAlignment="1">
      <alignment horizontal="center" vertical="center"/>
    </xf>
    <xf numFmtId="0" fontId="40" fillId="6" borderId="0" xfId="0" applyFont="1" applyFill="1" applyAlignment="1">
      <alignment horizontal="center" vertical="center"/>
    </xf>
    <xf numFmtId="3" fontId="35" fillId="6" borderId="0" xfId="0" applyNumberFormat="1" applyFont="1" applyFill="1" applyAlignment="1">
      <alignment horizontal="center" vertical="center"/>
    </xf>
    <xf numFmtId="0" fontId="41" fillId="6" borderId="0" xfId="0" applyFont="1" applyFill="1" applyAlignment="1">
      <alignment horizontal="center" vertical="center"/>
    </xf>
    <xf numFmtId="0" fontId="42" fillId="0" borderId="0" xfId="0" applyFont="1" applyAlignment="1">
      <alignment horizontal="center" vertical="center"/>
    </xf>
    <xf numFmtId="0" fontId="43" fillId="6" borderId="0" xfId="0" applyFont="1" applyFill="1" applyAlignment="1">
      <alignment horizontal="center" vertical="center"/>
    </xf>
    <xf numFmtId="165" fontId="44" fillId="6" borderId="0" xfId="0" applyNumberFormat="1" applyFont="1" applyFill="1" applyAlignment="1">
      <alignment horizontal="center" vertical="center"/>
    </xf>
    <xf numFmtId="0" fontId="30" fillId="6" borderId="0" xfId="0" applyFont="1" applyFill="1" applyAlignment="1">
      <alignment vertical="center"/>
    </xf>
    <xf numFmtId="0" fontId="45" fillId="6" borderId="0" xfId="0" applyFont="1" applyFill="1" applyAlignment="1">
      <alignment horizontal="center" vertical="center"/>
    </xf>
    <xf numFmtId="3" fontId="46" fillId="6" borderId="0" xfId="0" applyNumberFormat="1" applyFont="1" applyFill="1" applyAlignment="1">
      <alignment horizontal="center" vertical="center"/>
    </xf>
    <xf numFmtId="0" fontId="8" fillId="0" borderId="3" xfId="0" applyFont="1" applyBorder="1" applyAlignment="1">
      <alignment horizontal="left" vertical="center"/>
    </xf>
    <xf numFmtId="0" fontId="42" fillId="0" borderId="0" xfId="0" applyFont="1"/>
    <xf numFmtId="0" fontId="47" fillId="0" borderId="3" xfId="0" applyFont="1" applyBorder="1" applyAlignment="1">
      <alignment horizontal="center" vertical="center"/>
    </xf>
    <xf numFmtId="0" fontId="48" fillId="0" borderId="0" xfId="0" applyFont="1" applyAlignment="1">
      <alignment horizontal="center" vertical="center"/>
    </xf>
    <xf numFmtId="165" fontId="0" fillId="6" borderId="0" xfId="0" applyNumberFormat="1" applyFill="1" applyAlignment="1">
      <alignment horizontal="center" vertical="center"/>
    </xf>
    <xf numFmtId="0" fontId="49" fillId="0" borderId="0" xfId="0" applyFont="1" applyAlignment="1">
      <alignment horizontal="center" vertical="center"/>
    </xf>
    <xf numFmtId="3" fontId="50" fillId="6" borderId="0" xfId="0" applyNumberFormat="1" applyFont="1" applyFill="1" applyAlignment="1">
      <alignment horizontal="center" vertical="center"/>
    </xf>
    <xf numFmtId="0" fontId="51" fillId="6" borderId="0" xfId="0" applyFont="1" applyFill="1" applyAlignment="1">
      <alignment horizontal="center" vertical="center"/>
    </xf>
    <xf numFmtId="0" fontId="52" fillId="0" borderId="3" xfId="0" applyFont="1" applyBorder="1" applyAlignment="1">
      <alignment horizontal="center" vertical="center"/>
    </xf>
    <xf numFmtId="3" fontId="0" fillId="6" borderId="0" xfId="0" applyNumberFormat="1" applyFill="1" applyAlignment="1">
      <alignment horizontal="center" vertical="center"/>
    </xf>
    <xf numFmtId="0" fontId="53" fillId="6" borderId="0" xfId="0" applyFont="1" applyFill="1" applyAlignment="1">
      <alignment horizontal="center" vertical="center"/>
    </xf>
    <xf numFmtId="0" fontId="54" fillId="0" borderId="3" xfId="0" applyFont="1" applyBorder="1" applyAlignment="1">
      <alignment horizontal="center" vertical="center"/>
    </xf>
    <xf numFmtId="3" fontId="31" fillId="6" borderId="3" xfId="0" applyNumberFormat="1" applyFont="1" applyFill="1" applyBorder="1" applyAlignment="1">
      <alignment horizontal="center" vertical="center"/>
    </xf>
    <xf numFmtId="0" fontId="24" fillId="7" borderId="0" xfId="0" applyFont="1" applyFill="1" applyAlignment="1">
      <alignment horizontal="center" vertical="center"/>
    </xf>
    <xf numFmtId="4" fontId="35" fillId="0" borderId="3" xfId="0" applyNumberFormat="1" applyFont="1" applyBorder="1" applyAlignment="1">
      <alignment horizontal="center" vertical="center"/>
    </xf>
    <xf numFmtId="0" fontId="34" fillId="6" borderId="0" xfId="0" applyFont="1" applyFill="1" applyAlignment="1">
      <alignment horizontal="center" vertical="center"/>
    </xf>
    <xf numFmtId="0" fontId="55" fillId="6" borderId="0" xfId="0" applyFont="1" applyFill="1" applyAlignment="1">
      <alignment horizontal="center" vertical="center"/>
    </xf>
    <xf numFmtId="3" fontId="31" fillId="0" borderId="3" xfId="0" applyNumberFormat="1" applyFont="1" applyBorder="1" applyAlignment="1">
      <alignment horizontal="center" vertical="center"/>
    </xf>
    <xf numFmtId="165" fontId="56" fillId="6" borderId="0" xfId="0" applyNumberFormat="1" applyFont="1" applyFill="1" applyAlignment="1">
      <alignment horizontal="center" vertical="center"/>
    </xf>
    <xf numFmtId="3" fontId="56" fillId="6" borderId="0" xfId="0" applyNumberFormat="1" applyFont="1" applyFill="1" applyAlignment="1">
      <alignment horizontal="center" vertical="center"/>
    </xf>
    <xf numFmtId="0" fontId="57" fillId="6" borderId="0" xfId="0" applyFont="1" applyFill="1" applyAlignment="1">
      <alignment horizontal="center" vertical="center"/>
    </xf>
    <xf numFmtId="0" fontId="58" fillId="6" borderId="0" xfId="0" applyFont="1" applyFill="1" applyAlignment="1">
      <alignment horizontal="center" vertical="center"/>
    </xf>
    <xf numFmtId="3" fontId="58" fillId="6" borderId="0" xfId="0" applyNumberFormat="1" applyFont="1" applyFill="1" applyAlignment="1">
      <alignment horizontal="center" vertical="center"/>
    </xf>
    <xf numFmtId="0" fontId="59" fillId="6" borderId="0" xfId="0" applyFont="1" applyFill="1" applyAlignment="1">
      <alignment horizontal="center" vertical="center"/>
    </xf>
    <xf numFmtId="166" fontId="31" fillId="6" borderId="0" xfId="0" applyNumberFormat="1" applyFont="1" applyFill="1" applyAlignment="1">
      <alignment horizontal="center" vertical="center"/>
    </xf>
    <xf numFmtId="0" fontId="60" fillId="6" borderId="0" xfId="0" applyFont="1" applyFill="1" applyAlignment="1">
      <alignment horizontal="center" vertical="center"/>
    </xf>
    <xf numFmtId="0" fontId="61" fillId="6" borderId="0" xfId="0" applyFont="1" applyFill="1" applyAlignment="1">
      <alignment horizontal="center" vertical="center"/>
    </xf>
    <xf numFmtId="0" fontId="31" fillId="0" borderId="0" xfId="0" applyFont="1" applyAlignment="1">
      <alignment horizontal="center" vertical="center"/>
    </xf>
    <xf numFmtId="3" fontId="35" fillId="0" borderId="0" xfId="0" applyNumberFormat="1" applyFont="1" applyAlignment="1">
      <alignment horizontal="center" vertical="center"/>
    </xf>
    <xf numFmtId="0" fontId="62" fillId="6" borderId="0" xfId="0" applyFont="1" applyFill="1" applyAlignment="1">
      <alignment horizontal="center" vertical="center"/>
    </xf>
    <xf numFmtId="0" fontId="63" fillId="6" borderId="0" xfId="0" applyFont="1" applyFill="1" applyAlignment="1">
      <alignment horizontal="center" vertical="center"/>
    </xf>
    <xf numFmtId="0" fontId="64" fillId="6" borderId="0" xfId="0" applyFont="1" applyFill="1" applyAlignment="1">
      <alignment horizontal="center" vertical="center"/>
    </xf>
    <xf numFmtId="0" fontId="65" fillId="0" borderId="3" xfId="0" applyFont="1" applyBorder="1" applyAlignment="1">
      <alignment horizontal="center" vertical="center"/>
    </xf>
    <xf numFmtId="0" fontId="66" fillId="0" borderId="3" xfId="0" applyFont="1" applyBorder="1" applyAlignment="1">
      <alignment horizontal="center" vertical="center"/>
    </xf>
    <xf numFmtId="0" fontId="67" fillId="6" borderId="0" xfId="0" applyFont="1" applyFill="1" applyAlignment="1">
      <alignment horizontal="center" vertical="center"/>
    </xf>
    <xf numFmtId="3" fontId="65" fillId="0" borderId="3" xfId="0" applyNumberFormat="1" applyFont="1" applyBorder="1" applyAlignment="1">
      <alignment horizontal="center" vertical="center"/>
    </xf>
    <xf numFmtId="2" fontId="65" fillId="0" borderId="3" xfId="0" applyNumberFormat="1" applyFont="1" applyBorder="1" applyAlignment="1">
      <alignment horizontal="center" vertical="center"/>
    </xf>
    <xf numFmtId="2" fontId="68" fillId="6" borderId="0" xfId="0" applyNumberFormat="1" applyFont="1" applyFill="1" applyAlignment="1">
      <alignment horizontal="center" vertical="center"/>
    </xf>
    <xf numFmtId="0" fontId="67" fillId="6" borderId="0" xfId="0" applyFont="1" applyFill="1" applyAlignment="1">
      <alignment horizontal="center"/>
    </xf>
    <xf numFmtId="0" fontId="69" fillId="0" borderId="0" xfId="0" applyFont="1" applyAlignment="1">
      <alignment horizontal="center" vertical="center"/>
    </xf>
    <xf numFmtId="0" fontId="70" fillId="0" borderId="3" xfId="0" applyFont="1" applyBorder="1" applyAlignment="1">
      <alignment horizontal="center" vertical="center"/>
    </xf>
    <xf numFmtId="0" fontId="71" fillId="6" borderId="0" xfId="0" applyFont="1" applyFill="1" applyAlignment="1">
      <alignment horizontal="center"/>
    </xf>
    <xf numFmtId="0" fontId="67" fillId="0" borderId="0" xfId="0" applyFont="1" applyAlignment="1">
      <alignment horizontal="center" vertical="center"/>
    </xf>
    <xf numFmtId="0" fontId="72" fillId="6" borderId="0" xfId="0" applyFont="1" applyFill="1" applyAlignment="1">
      <alignment horizontal="center"/>
    </xf>
    <xf numFmtId="0" fontId="73" fillId="6" borderId="0" xfId="0" applyFont="1" applyFill="1" applyAlignment="1">
      <alignment horizontal="center" vertical="center"/>
    </xf>
    <xf numFmtId="2" fontId="74" fillId="6" borderId="0" xfId="0" applyNumberFormat="1" applyFont="1" applyFill="1" applyAlignment="1">
      <alignment horizontal="center" vertical="center"/>
    </xf>
    <xf numFmtId="0" fontId="75" fillId="6" borderId="0" xfId="0" applyFont="1" applyFill="1" applyAlignment="1">
      <alignment horizontal="center" vertical="center"/>
    </xf>
    <xf numFmtId="165" fontId="67" fillId="6" borderId="0" xfId="0" applyNumberFormat="1" applyFont="1" applyFill="1" applyAlignment="1">
      <alignment horizontal="center" vertical="center"/>
    </xf>
    <xf numFmtId="0" fontId="76" fillId="6" borderId="0" xfId="0" applyFont="1" applyFill="1" applyAlignment="1">
      <alignment horizontal="center" vertical="center"/>
    </xf>
    <xf numFmtId="0" fontId="77" fillId="6" borderId="0" xfId="0" applyFont="1" applyFill="1" applyAlignment="1">
      <alignment horizontal="center" vertical="center"/>
    </xf>
    <xf numFmtId="3" fontId="78" fillId="6" borderId="0" xfId="0" applyNumberFormat="1" applyFont="1" applyFill="1" applyAlignment="1">
      <alignment horizontal="center" vertical="center"/>
    </xf>
    <xf numFmtId="4" fontId="65" fillId="0" borderId="3" xfId="0" applyNumberFormat="1" applyFont="1" applyBorder="1" applyAlignment="1">
      <alignment horizontal="center" vertical="center"/>
    </xf>
    <xf numFmtId="0" fontId="79" fillId="0" borderId="0" xfId="0" applyFont="1" applyAlignment="1">
      <alignment horizontal="center" vertical="center"/>
    </xf>
    <xf numFmtId="0" fontId="80" fillId="6" borderId="0" xfId="0" applyFont="1" applyFill="1" applyAlignment="1">
      <alignment horizontal="center" vertical="center"/>
    </xf>
    <xf numFmtId="0" fontId="56" fillId="6" borderId="0" xfId="0" applyFont="1" applyFill="1" applyAlignment="1">
      <alignment horizontal="center" vertical="center"/>
    </xf>
    <xf numFmtId="0" fontId="81" fillId="7" borderId="0" xfId="0" applyFont="1" applyFill="1" applyAlignment="1">
      <alignment horizontal="center" vertical="center"/>
    </xf>
    <xf numFmtId="3" fontId="8" fillId="0" borderId="3" xfId="0" applyNumberFormat="1" applyFont="1" applyBorder="1" applyAlignment="1">
      <alignment horizontal="center" vertical="top" wrapText="1"/>
    </xf>
    <xf numFmtId="0" fontId="31" fillId="0" borderId="3" xfId="0" applyFont="1" applyBorder="1" applyAlignment="1">
      <alignment horizontal="center" vertical="center" wrapText="1"/>
    </xf>
    <xf numFmtId="3" fontId="82" fillId="6" borderId="3" xfId="0" applyNumberFormat="1" applyFont="1" applyFill="1" applyBorder="1" applyAlignment="1">
      <alignment horizontal="center" vertical="center"/>
    </xf>
    <xf numFmtId="2" fontId="83" fillId="6" borderId="0" xfId="0" applyNumberFormat="1" applyFont="1" applyFill="1" applyAlignment="1">
      <alignment horizontal="center" vertical="center"/>
    </xf>
    <xf numFmtId="3" fontId="31" fillId="0" borderId="3" xfId="0" applyNumberFormat="1" applyFont="1" applyBorder="1" applyAlignment="1">
      <alignment horizontal="center" vertical="center" wrapText="1"/>
    </xf>
    <xf numFmtId="2" fontId="31" fillId="6" borderId="0" xfId="0" applyNumberFormat="1" applyFont="1" applyFill="1" applyAlignment="1">
      <alignment horizontal="center" vertical="center" wrapText="1"/>
    </xf>
    <xf numFmtId="0" fontId="84" fillId="6" borderId="3" xfId="0" applyFont="1" applyFill="1" applyBorder="1" applyAlignment="1">
      <alignment vertical="center"/>
    </xf>
    <xf numFmtId="0" fontId="31" fillId="0" borderId="0" xfId="0" applyFont="1" applyAlignment="1">
      <alignment horizontal="center" vertical="center" wrapText="1"/>
    </xf>
    <xf numFmtId="168" fontId="31" fillId="0" borderId="3" xfId="0" applyNumberFormat="1" applyFont="1" applyBorder="1" applyAlignment="1">
      <alignment horizontal="center" vertical="center" wrapText="1"/>
    </xf>
    <xf numFmtId="2" fontId="31" fillId="0" borderId="3" xfId="0" applyNumberFormat="1" applyFont="1" applyBorder="1" applyAlignment="1">
      <alignment horizontal="center" vertical="center" wrapText="1"/>
    </xf>
    <xf numFmtId="2" fontId="31" fillId="6" borderId="3" xfId="0" applyNumberFormat="1" applyFont="1" applyFill="1" applyBorder="1" applyAlignment="1">
      <alignment horizontal="center" vertical="center" wrapText="1"/>
    </xf>
    <xf numFmtId="0" fontId="31" fillId="6" borderId="3" xfId="0" applyFont="1" applyFill="1" applyBorder="1" applyAlignment="1">
      <alignment horizontal="center" vertical="center" wrapText="1"/>
    </xf>
    <xf numFmtId="0" fontId="56" fillId="6" borderId="3" xfId="0" applyFont="1" applyFill="1" applyBorder="1" applyAlignment="1">
      <alignment horizontal="center" vertical="center"/>
    </xf>
    <xf numFmtId="3" fontId="85" fillId="6" borderId="3" xfId="0" applyNumberFormat="1" applyFont="1" applyFill="1" applyBorder="1" applyAlignment="1">
      <alignment horizontal="center" vertical="center"/>
    </xf>
    <xf numFmtId="2" fontId="31" fillId="0" borderId="2" xfId="0" applyNumberFormat="1" applyFont="1" applyBorder="1" applyAlignment="1">
      <alignment horizontal="center" vertical="center" wrapText="1"/>
    </xf>
    <xf numFmtId="4" fontId="31" fillId="0" borderId="3" xfId="0" applyNumberFormat="1" applyFont="1" applyBorder="1" applyAlignment="1">
      <alignment horizontal="center" vertical="center" wrapText="1"/>
    </xf>
    <xf numFmtId="0" fontId="8" fillId="0" borderId="6" xfId="0" applyFont="1" applyBorder="1" applyAlignment="1">
      <alignment horizontal="left" vertical="top" wrapText="1"/>
    </xf>
    <xf numFmtId="0" fontId="86" fillId="6" borderId="0" xfId="0" applyFont="1" applyFill="1" applyAlignment="1">
      <alignment vertical="center"/>
    </xf>
    <xf numFmtId="0" fontId="35" fillId="0" borderId="3" xfId="0" applyFont="1" applyBorder="1" applyAlignment="1">
      <alignment horizontal="center" vertical="center" wrapText="1"/>
    </xf>
    <xf numFmtId="169" fontId="35" fillId="0" borderId="3" xfId="0" applyNumberFormat="1" applyFont="1" applyBorder="1" applyAlignment="1">
      <alignment horizontal="center" vertical="center" wrapText="1"/>
    </xf>
    <xf numFmtId="2" fontId="35" fillId="0" borderId="3" xfId="0" applyNumberFormat="1" applyFont="1" applyBorder="1" applyAlignment="1">
      <alignment horizontal="center" vertical="center" wrapText="1"/>
    </xf>
    <xf numFmtId="3" fontId="35" fillId="0" borderId="3" xfId="0" applyNumberFormat="1" applyFont="1" applyBorder="1" applyAlignment="1">
      <alignment horizontal="center" vertical="center" wrapText="1"/>
    </xf>
    <xf numFmtId="0" fontId="87" fillId="8" borderId="0" xfId="0" applyFont="1" applyFill="1" applyAlignment="1">
      <alignment horizontal="center" vertical="center"/>
    </xf>
    <xf numFmtId="0" fontId="12" fillId="0" borderId="0" xfId="0" applyFont="1" applyAlignment="1">
      <alignment horizontal="center" vertical="top"/>
    </xf>
    <xf numFmtId="0" fontId="88" fillId="0" borderId="3" xfId="0" applyFont="1" applyBorder="1" applyAlignment="1">
      <alignment horizontal="center" vertical="top" wrapText="1"/>
    </xf>
    <xf numFmtId="0" fontId="8" fillId="0" borderId="3" xfId="0" applyFont="1" applyBorder="1" applyAlignment="1">
      <alignment horizontal="center" vertical="top" wrapText="1"/>
    </xf>
    <xf numFmtId="169" fontId="8" fillId="0" borderId="3" xfId="0" applyNumberFormat="1" applyFont="1" applyBorder="1" applyAlignment="1">
      <alignment horizontal="center" vertical="top" wrapText="1"/>
    </xf>
    <xf numFmtId="2" fontId="8" fillId="0" borderId="3" xfId="0" applyNumberFormat="1" applyFont="1" applyBorder="1" applyAlignment="1">
      <alignment horizontal="center" vertical="top" wrapText="1"/>
    </xf>
    <xf numFmtId="170" fontId="89" fillId="0" borderId="0" xfId="0" applyNumberFormat="1" applyFont="1"/>
    <xf numFmtId="0" fontId="90" fillId="9" borderId="3" xfId="0" applyFont="1" applyFill="1" applyBorder="1" applyAlignment="1">
      <alignment horizontal="center" vertical="center" wrapText="1"/>
    </xf>
    <xf numFmtId="164" fontId="35" fillId="0" borderId="3" xfId="0" applyNumberFormat="1" applyFont="1" applyBorder="1" applyAlignment="1">
      <alignment horizontal="center" vertical="center" wrapText="1"/>
    </xf>
    <xf numFmtId="171" fontId="35" fillId="0" borderId="3" xfId="0" applyNumberFormat="1" applyFont="1" applyBorder="1" applyAlignment="1">
      <alignment horizontal="center" vertical="center" wrapText="1"/>
    </xf>
    <xf numFmtId="4" fontId="35" fillId="0" borderId="3" xfId="0" applyNumberFormat="1" applyFont="1" applyBorder="1" applyAlignment="1">
      <alignment horizontal="center" vertical="center" wrapText="1"/>
    </xf>
    <xf numFmtId="0" fontId="12" fillId="0" borderId="0" xfId="0" applyFont="1" applyAlignment="1">
      <alignment horizontal="right"/>
    </xf>
    <xf numFmtId="0" fontId="8" fillId="0" borderId="3" xfId="0" applyFont="1" applyBorder="1" applyAlignment="1">
      <alignment horizontal="right" wrapText="1"/>
    </xf>
    <xf numFmtId="2" fontId="8" fillId="0" borderId="3" xfId="0" applyNumberFormat="1" applyFont="1" applyBorder="1" applyAlignment="1">
      <alignment horizontal="right" wrapText="1"/>
    </xf>
    <xf numFmtId="3" fontId="8" fillId="0" borderId="3" xfId="0" applyNumberFormat="1" applyFont="1" applyBorder="1" applyAlignment="1">
      <alignment horizontal="right" wrapText="1"/>
    </xf>
    <xf numFmtId="2" fontId="9" fillId="0" borderId="3" xfId="0" applyNumberFormat="1" applyFont="1" applyBorder="1" applyAlignment="1">
      <alignment horizontal="center" vertical="center"/>
    </xf>
    <xf numFmtId="0" fontId="22" fillId="0" borderId="3" xfId="0" applyFont="1" applyBorder="1" applyAlignment="1">
      <alignment horizontal="center" vertical="center"/>
    </xf>
    <xf numFmtId="0" fontId="33" fillId="0" borderId="0" xfId="0" applyFont="1" applyAlignment="1">
      <alignment horizontal="center" vertical="center"/>
    </xf>
    <xf numFmtId="0" fontId="42" fillId="0" borderId="3" xfId="0" applyFont="1" applyBorder="1" applyAlignment="1">
      <alignment horizontal="center" vertical="center"/>
    </xf>
    <xf numFmtId="2" fontId="42" fillId="0" borderId="3" xfId="0" applyNumberFormat="1" applyFont="1" applyBorder="1" applyAlignment="1">
      <alignment horizontal="center" vertical="center"/>
    </xf>
    <xf numFmtId="3" fontId="42" fillId="0" borderId="3" xfId="0" applyNumberFormat="1" applyFont="1" applyBorder="1" applyAlignment="1">
      <alignment horizontal="center" vertical="center"/>
    </xf>
    <xf numFmtId="6" fontId="42" fillId="0" borderId="3" xfId="0" applyNumberFormat="1" applyFont="1" applyBorder="1" applyAlignment="1">
      <alignment horizontal="center" vertical="center"/>
    </xf>
    <xf numFmtId="0" fontId="32" fillId="6" borderId="5" xfId="0" applyFont="1" applyFill="1" applyBorder="1" applyAlignment="1">
      <alignment horizontal="center" vertical="center"/>
    </xf>
    <xf numFmtId="0" fontId="66" fillId="0" borderId="0" xfId="0" applyFont="1" applyAlignment="1">
      <alignment horizontal="center" vertical="center"/>
    </xf>
    <xf numFmtId="0" fontId="68" fillId="0" borderId="3" xfId="0" applyFont="1" applyBorder="1" applyAlignment="1">
      <alignment horizontal="center" vertical="center"/>
    </xf>
    <xf numFmtId="0" fontId="32" fillId="0" borderId="3" xfId="0" applyFont="1" applyBorder="1" applyAlignment="1">
      <alignment horizontal="center" vertical="center" wrapText="1"/>
    </xf>
    <xf numFmtId="0" fontId="38" fillId="0" borderId="3" xfId="0" applyFont="1" applyBorder="1" applyAlignment="1">
      <alignment horizontal="center" vertical="center" wrapText="1"/>
    </xf>
    <xf numFmtId="0" fontId="32" fillId="0" borderId="0" xfId="0" applyFont="1" applyAlignment="1">
      <alignment horizontal="center" vertical="center" wrapText="1"/>
    </xf>
    <xf numFmtId="0" fontId="9" fillId="0" borderId="3" xfId="0" applyFont="1" applyBorder="1" applyAlignment="1">
      <alignment horizontal="center" vertical="top" wrapText="1"/>
    </xf>
    <xf numFmtId="0" fontId="88" fillId="0" borderId="3" xfId="0" applyFont="1" applyBorder="1" applyAlignment="1">
      <alignment horizontal="right" wrapText="1"/>
    </xf>
    <xf numFmtId="0" fontId="2" fillId="0" borderId="0" xfId="0" applyFont="1" applyAlignment="1">
      <alignment horizontal="center" vertical="center"/>
    </xf>
    <xf numFmtId="0" fontId="2" fillId="2" borderId="4" xfId="0" applyFont="1" applyFill="1" applyBorder="1" applyAlignment="1">
      <alignment horizontal="center" vertical="center" wrapText="1"/>
    </xf>
    <xf numFmtId="0" fontId="4" fillId="0" borderId="4" xfId="0" applyFont="1" applyBorder="1" applyAlignment="1">
      <alignment horizontal="left" vertical="center" wrapText="1"/>
    </xf>
    <xf numFmtId="0" fontId="2" fillId="0" borderId="4" xfId="0" applyFont="1" applyBorder="1" applyAlignment="1">
      <alignment horizontal="center" vertical="center" wrapText="1"/>
    </xf>
    <xf numFmtId="0" fontId="0" fillId="0" borderId="5" xfId="0" applyBorder="1"/>
    <xf numFmtId="0" fontId="5" fillId="0" borderId="7" xfId="0" applyFont="1" applyBorder="1" applyAlignment="1">
      <alignment horizontal="center" vertical="center" wrapText="1"/>
    </xf>
    <xf numFmtId="0" fontId="12" fillId="0" borderId="3" xfId="0" applyFont="1" applyBorder="1" applyAlignment="1">
      <alignment horizontal="center" vertical="center"/>
    </xf>
    <xf numFmtId="2" fontId="16" fillId="6" borderId="3" xfId="0" applyNumberFormat="1" applyFont="1" applyFill="1" applyBorder="1" applyAlignment="1">
      <alignment horizontal="center" vertical="center"/>
    </xf>
    <xf numFmtId="0" fontId="96" fillId="6" borderId="2" xfId="0" applyFont="1" applyFill="1" applyBorder="1" applyAlignment="1">
      <alignment horizontal="center" vertical="center" wrapText="1"/>
    </xf>
    <xf numFmtId="0" fontId="97" fillId="6" borderId="2"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 fillId="0" borderId="6" xfId="0" applyFont="1" applyBorder="1"/>
    <xf numFmtId="165" fontId="16" fillId="6" borderId="3" xfId="0" applyNumberFormat="1" applyFont="1" applyFill="1" applyBorder="1" applyAlignment="1">
      <alignment horizontal="center" vertical="center"/>
    </xf>
    <xf numFmtId="0" fontId="98" fillId="6" borderId="3" xfId="0" applyFont="1" applyFill="1" applyBorder="1" applyAlignment="1">
      <alignment vertical="center" wrapText="1"/>
    </xf>
    <xf numFmtId="0" fontId="22" fillId="6" borderId="3" xfId="0" applyFont="1" applyFill="1" applyBorder="1" applyAlignment="1">
      <alignment horizontal="center" vertical="center"/>
    </xf>
    <xf numFmtId="0" fontId="99" fillId="7" borderId="3" xfId="0" applyFont="1" applyFill="1" applyBorder="1" applyAlignment="1">
      <alignment vertical="center" wrapText="1"/>
    </xf>
    <xf numFmtId="0" fontId="19" fillId="0" borderId="4" xfId="0" applyFont="1" applyBorder="1" applyAlignment="1">
      <alignment horizontal="center" vertical="center"/>
    </xf>
    <xf numFmtId="0" fontId="25" fillId="0" borderId="4" xfId="0" applyFont="1" applyBorder="1" applyAlignment="1">
      <alignment horizontal="center" vertical="center"/>
    </xf>
    <xf numFmtId="0" fontId="100" fillId="6" borderId="0" xfId="0" applyFont="1" applyFill="1" applyAlignment="1">
      <alignment horizontal="center" wrapText="1"/>
    </xf>
    <xf numFmtId="0" fontId="55" fillId="6" borderId="9" xfId="0" applyFont="1" applyFill="1" applyBorder="1" applyAlignment="1">
      <alignment horizontal="center" wrapText="1"/>
    </xf>
    <xf numFmtId="0" fontId="55" fillId="6" borderId="10" xfId="0" applyFont="1" applyFill="1" applyBorder="1" applyAlignment="1">
      <alignment horizontal="center" wrapText="1"/>
    </xf>
    <xf numFmtId="0" fontId="0" fillId="0" borderId="0" xfId="0" applyAlignment="1"/>
    <xf numFmtId="0" fontId="3" fillId="0" borderId="1" xfId="0" applyFont="1" applyBorder="1" applyAlignment="1"/>
    <xf numFmtId="0" fontId="3"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werdeal.com.co/collections/pc-gamer-ensamblados/products/pc-torre-ghost-amd-ryzen-athlon-3000g-8gb-ssd-500-gb-sata-pd" TargetMode="External"/><Relationship Id="rId2" Type="http://schemas.openxmlformats.org/officeDocument/2006/relationships/hyperlink" Target="https://www.pcware.com.co/xpg-starker-atx-1-fan-cooler-argb-vidrio-templado-x1-1-fan-cooler-standard-fuente-de-poder-xpg-probe-600-watts-certificada-80-plus-bronze-negro-by-adata" TargetMode="External"/><Relationship Id="rId1" Type="http://schemas.openxmlformats.org/officeDocument/2006/relationships/hyperlink" Target="https://articulo.mercadolibre.com.co/MCO-1194697164-cpu-torre-core-i5-16ramhd500-monitor-19-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mercadolibre.com.co/monitor-gamer-lg-ultragear-27gr75q-lcd-27-negro-100v240v/p/MCO24122328?pdp_filters=item_id:MCO1413629089" TargetMode="External"/><Relationship Id="rId2" Type="http://schemas.openxmlformats.org/officeDocument/2006/relationships/hyperlink" Target="https://www.falabella.com.co/falabella-co/product/122186554/Monitor-ThinkVision-M14-movil-con-pantalla-tactil-14%E2%80%9D/122186555" TargetMode="External"/><Relationship Id="rId1" Type="http://schemas.openxmlformats.org/officeDocument/2006/relationships/hyperlink" Target="https://www.alkosto.com/monitor-samsung-gamer-32-pulgadas-ag320-plano-negro/p/887276595368"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pcware.com.co/kingston-250-gb-ssd-nvme-nv1-pcie-m-2-2280-gen-3-0-4-carriles-snvs-250g" TargetMode="External"/><Relationship Id="rId2" Type="http://schemas.openxmlformats.org/officeDocument/2006/relationships/hyperlink" Target="https://speedlogic.com.co/tienda/unidades-disco-mecanico/disco-externo-usb-1-tb-toshiba-25-3-0/" TargetMode="External"/><Relationship Id="rId1" Type="http://schemas.openxmlformats.org/officeDocument/2006/relationships/hyperlink" Target="https://www.mercadolibre.com.co/disco-duro-interno-western-digital-wd5000lpzx-25in-500gb-hdd-sata-iii-plata/p/MCO21709406?pdp_filters=category%3AMCO1672"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rticulo.mercadolibre.com.co/MCO-1317854809-cpu-dell-optiplex-5090-core-i5-10ma-gen-8gb-512gb-open-box-_JM?variation=" TargetMode="External"/><Relationship Id="rId2" Type="http://schemas.openxmlformats.org/officeDocument/2006/relationships/hyperlink" Target="https://articulo.mercadolibre.com.co/MCO-2256411732-servidor-dell-power-edge-t40-intel-xeon-35-ghz-8g-1tb-_JM" TargetMode="External"/><Relationship Id="rId1" Type="http://schemas.openxmlformats.org/officeDocument/2006/relationships/hyperlink" Target="https://www.amazon.com/ZimaBoard-servidor-Computadora-Almacenamiento-multimedia/dp/B0BKL7YPBQ/ref=sr_1_1_sspa?adgrpid=155794384686&amp;dib=eyJ2IjoiMSJ9.vYi2pIIiGRBedIr2jKVR4ybPOOFZSWbEDb958QPq9NarZfdDgLhPG1rwbxctloAyzlgEiJT22MxWfeOLuojU9lMgaWCspcaWFdcfhotfIJLw4HKo4BMqEq3usCY3QITk_O9c8ve6tss3sWwYeNc004FfpXfPf7LJv1GbZxOGSii9Zo-V7IZ_1V_HKTu3oHC3by1vwuC41wtIhixDpZLzPkPqyy3a8UQThf6lEfmQBG8.ce6UuJy1KMSj4ZCWiuK1ejBTgg8_WeHUDg2rWRQxGWE&amp;dib_tag=se&amp;hvadid=685760356930&amp;hvdev=c&amp;hvlocphy=1003659&amp;hvnetw=g&amp;hvqmt=e&amp;hvrand=12856362696261638438&amp;hvtargid=kwd-333776316623&amp;hydadcr=2263_13512609&amp;keywords=servidores+computadora&amp;qid=1714839274&amp;sr=8-1-spons&amp;sp_csd=d2lkZ2V0TmFtZT1zcF9hdGY&amp;psc=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pcware.com.co/kingston-8gb-ddr4-pc4-3200mhz-cl-22-260-pin-1-2-v-64bits-non-ecc-kvr32s22s6-8" TargetMode="External"/><Relationship Id="rId2" Type="http://schemas.openxmlformats.org/officeDocument/2006/relationships/hyperlink" Target="https://clonesyperifericos.com/comprar/memoria-ram-corsair-vengeance-rgb-ddr5-48gb-2x24-gb-6000-mhz/" TargetMode="External"/><Relationship Id="rId1" Type="http://schemas.openxmlformats.org/officeDocument/2006/relationships/hyperlink" Target="https://www.mercadolibre.com.co/memoria-ram-samsung-8gb-ddr3-1600mhz-portatil-laptop/p/MCO14924731?pdp_filters=item_id:MCO1541573376"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compulago.com/producto/tarjeta-video-20-gb-ddr5-asrock-phantom-gaming-rx-550-1102336897/" TargetMode="External"/><Relationship Id="rId2" Type="http://schemas.openxmlformats.org/officeDocument/2006/relationships/hyperlink" Target="https://clonesyperifericos.com/comprar/tarjeta-xfx-amd-radeon-rx-580-gts-edicion-xxx-8gb/" TargetMode="External"/><Relationship Id="rId1" Type="http://schemas.openxmlformats.org/officeDocument/2006/relationships/hyperlink" Target="https://www.mercadolibre.com.co/tarjeta-de-video-g210-1gb-ddr3-hdmi-pci-e/p/MCO36538858?pdp_filters=item_id:MCO235975067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rticulo.mercadolibre.com.co/MCO-1841202220-combo-board-h610m-procesador-intel-core-i7-13700f-pc-_JM" TargetMode="External"/><Relationship Id="rId2" Type="http://schemas.openxmlformats.org/officeDocument/2006/relationships/hyperlink" Target="https://cometware.com/intel-core-i5-13600k-f-3-5ghz-6p-8e-20-hilos-raptor-lake-procesador-1.html" TargetMode="External"/><Relationship Id="rId1" Type="http://schemas.openxmlformats.org/officeDocument/2006/relationships/hyperlink" Target="https://www.mercadolibre.com.co/procesador-intel-core-i5-14600k-35-ghz-socket-1700/p/MCO28087623"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compulago.com/producto/teclado-usb-genius-slimstar-230-multimedia-362702337905/" TargetMode="External"/><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www.falabella.com.co/falabella-co/product/3032470/Teclado-Logitech-Inalambrico-K400-Plus-con-touch-pad-para-TV.-Apto-para-TV-y-PC/3032470"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ktronix.com/mouse-hyperx-alambrico-optico-pulsefire-core-6200dpi-rgb-gaming/p/196188043127?utm_source=google&amp;utm_medium=organic&amp;utm_campaign=Shopping-organico" TargetMode="External"/><Relationship Id="rId2" Type="http://schemas.openxmlformats.org/officeDocument/2006/relationships/hyperlink" Target="https://www.falabella.com.co/falabella-co/product/128340144/Mouse-Gamer-Logitech-G304-Lightspeed-Wireless/128340147" TargetMode="External"/><Relationship Id="rId1" Type="http://schemas.openxmlformats.org/officeDocument/2006/relationships/hyperlink" Target="https://www.mercadolibre.com.co/logitech-g203-lightsync-mouse-gamer-rgb-6-botones-8000dpi-color-negro/p/MCO16211422?pdp_filters=category:MCO1714"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systorecolombia.com/windows/643-microsoft-windows-10-profesional-a-64-bits-usb-transferible-fqc-08788.html" TargetMode="External"/><Relationship Id="rId2" Type="http://schemas.openxmlformats.org/officeDocument/2006/relationships/hyperlink" Target="https://systorecolombia.com/windows/942-microsoft-windows-11-profesional-ggk-kit-de-legalizacion-64-bits-oem-4yr-00229.html" TargetMode="External"/><Relationship Id="rId1" Type="http://schemas.openxmlformats.org/officeDocument/2006/relationships/hyperlink" Target="https://systorecolombia.com/59-windows"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systorecolombia.com/server/252-licencia-sql-server-standard-2019-perpetua-dg7gmgf0fkx9.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lkosto.com/monitor-samsung-32-pulgadas-cm500-smart-display-negro/p/8806095020167" TargetMode="External"/><Relationship Id="rId2" Type="http://schemas.openxmlformats.org/officeDocument/2006/relationships/hyperlink" Target="https://www.alkosto.com/monitor-samsung-gamer-24-pulgadas-g320nl-plano-negro/p/8806094113846" TargetMode="External"/><Relationship Id="rId1" Type="http://schemas.openxmlformats.org/officeDocument/2006/relationships/hyperlink" Target="https://www.mercadolibre.com.co/monitor-curvo-27-fhd-diseno-sin-bordes-color-black-100v240v/p/MCO17431651?pdp_filters=category%3AMCO1656&amp;quantity=3"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visualstudio.microsoft.com/es/vs/pricing/"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microsoft.com/es-co/"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alabella.com.co/falabella-co/product/118315377/Unidad-Estado-Solido-SSD-Interno-Adata-XPG-S40G-1TB/118315378" TargetMode="External"/><Relationship Id="rId1" Type="http://schemas.openxmlformats.org/officeDocument/2006/relationships/hyperlink" Target="https://www.mercadolibre.com.co/disco-solido-ssd-interno-crucial-ct500bx500ssd1-500gb-negro/p/MCO19614825?pdp_filters=category:MCO167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ktronix.com/disco-duro-toshiba-basic-2tb/p/723844001346" TargetMode="External"/><Relationship Id="rId1" Type="http://schemas.openxmlformats.org/officeDocument/2006/relationships/hyperlink" Target="https://www.mercadolibre.com.co/disco-solido-ssd-interno-kingston-sa400s37240gb-negro/p/MCO19035706?pdp_filters=category:MCO16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rticulo.mercadolibre.com.co/MCO-1318522727-servidor-hp-proliant-ml310e-gen8-v2-r16gb-ssd480-xeon-31ghz-_JM" TargetMode="External"/><Relationship Id="rId2" Type="http://schemas.openxmlformats.org/officeDocument/2006/relationships/hyperlink" Target="https://articulo.mercadolibre.com.co/MCO-1318522727-servidor-hp-proliant-ml310e-gen8-v2-r16gb-ssd480-xeon-31ghz-_JM" TargetMode="External"/><Relationship Id="rId1" Type="http://schemas.openxmlformats.org/officeDocument/2006/relationships/hyperlink" Target="https://articulo.mercadolibre.com.co/MCO-1294185577-poweredge-t150-tower-server-intel-xeon-e-2336g16gb2tb-_J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ecnostock.com.co/products/crucial-laptop-ddr4-3200-mhz-sodimm-memory-module?variant=46808587370781&amp;currency=COP&amp;utm_medium=product_sync&amp;utm_source=google&amp;utm_content=sag_organic&amp;utm_campaign=sag_organic&amp;srsltid=AfmBOoqET5a1tgCjO-30b6IPBqHaFs9VneMJjDgoKfxpm8XhSgHhZF9ABDc" TargetMode="External"/><Relationship Id="rId2" Type="http://schemas.openxmlformats.org/officeDocument/2006/relationships/hyperlink" Target="https://listado.mercadolibre.com.co/memoria-ddr4-16gb" TargetMode="External"/><Relationship Id="rId1" Type="http://schemas.openxmlformats.org/officeDocument/2006/relationships/hyperlink" Target="https://speedlogic.com.co/tienda/memorias-ram/memoria-ram-ddr4-16g-3200-cor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alkosto.com/teclado-hp-alambrico-150-basic-negro/p/196548244195" TargetMode="External"/><Relationship Id="rId1" Type="http://schemas.openxmlformats.org/officeDocument/2006/relationships/hyperlink" Target="https://www.falabella.com.co/falabella-co/product/130536287/Combo-Dell-Wireless-Km3322w-Teclado-+-Mouse/13053628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pocolsuministros.com/product/mouse-logitech-g-inalambrico-gaming-g305-lila/" TargetMode="External"/><Relationship Id="rId2" Type="http://schemas.openxmlformats.org/officeDocument/2006/relationships/hyperlink" Target="https://www.amazon.com/AmazonBasics-Rat%C3%B3n-computadora-botones-paquete/dp/B005EJH6RW/ref=sr_1_1_ffob_sspa?adgrpid=76518563943&amp;dib=eyJ2IjoiMSJ9.caTNles2EQzXmYsVaF0sPWElmTAbfPn8TEbeABR0G9o84hDg74tGjW-PbETNTqLxtMID4w5lIQF8m7j5KPrX60kFeTUY-IKKj1s5-W9FDMVuEjmQqA7VqCEOgNUNA_RsIVY5Wx0gR5DnHe9ASAQ8M8YRAxeVn3Acejqh0tgN8ueo29TNxAiKe2N0G5LNR214HtNh2oR0UTEyycAdXVxbeQUTvX44aLr_mRDw18-JBsM.3bwOiESxFGE2avoolxd1NMyRwKpAc48tTWFOHEkuV94&amp;dib_tag=se&amp;hvadid=673177383265&amp;hvdev=c&amp;hvlocphy=1003659&amp;hvnetw=g&amp;hvqmt=b&amp;hvrand=4444607748343888028&amp;hvtargid=kwd-17170676&amp;hydadcr=750_1015168472&amp;keywords=mouse%2Bfor%2Blaptop&amp;qid=1717016842&amp;sr=8-1-spons&amp;sp_csd=d2lkZ2V0TmFtZT1zcF9hdGY&amp;th=1" TargetMode="External"/><Relationship Id="rId1" Type="http://schemas.openxmlformats.org/officeDocument/2006/relationships/hyperlink" Target="https://www.mercadolibre.com.co/mouse-gamer-vertical-inalambrico-recargable-weibo-wb-881-negro/p/MCO16051104?pdp_filters=item_id:MCO202733961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ktronix.com/computador-portatil-hp-pavilion-156-pulgadas-eg2526la-intel-core-i5-ram-8gb-disco-ssd-512gb-azul/p/198122317813" TargetMode="External"/><Relationship Id="rId2" Type="http://schemas.openxmlformats.org/officeDocument/2006/relationships/hyperlink" Target="https://www.alkosto.com/computador-portatil-asus-vivobook-156-pulgadas-x1504za-intel-core-i5-ram-8gb-disco-ssd-512-gb-azul/p/4711387276068" TargetMode="External"/><Relationship Id="rId1" Type="http://schemas.openxmlformats.org/officeDocument/2006/relationships/hyperlink" Target="https://articulo.mercadolibre.com.co/MCO-1402404819-portatil-lenovo-ryzen-7-5825u-ram-24gb-solido-512gb-fhd-_JM?matt_tool=20886709&amp;matt_word=&amp;matt_source=google&amp;matt_campaign_id=20916441025&amp;matt_ad_group_id=156972020149&amp;matt_match_type=&amp;matt_network=g&amp;matt_device=c&amp;matt_creative=686533174229&amp;matt_keyword=&amp;matt_ad_position=&amp;matt_ad_type=pla&amp;matt_merchant_id=479586281&amp;matt_product_id=MCO1402404819&amp;matt_product_partition_id=2271169143581&amp;matt_target_id=pla-2271169143581&amp;cq_src=google_ads&amp;cq_cmp=20916441025&amp;cq_net=g&amp;cq_plt=gp&amp;cq_med=pla&amp;gad_source=1&amp;gclid=Cj0KCQjwltKxBhDMARIsAG8KnqUle6bx9CLf9aNeFB_TQ_sXvdvRZ6pU2IEDLCUUxUcyk94JFSDLMIkaArdB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9" sqref="I9"/>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185" t="s">
        <v>2</v>
      </c>
      <c r="B7" s="179" t="s">
        <v>3</v>
      </c>
      <c r="C7" s="179" t="s">
        <v>4</v>
      </c>
      <c r="D7" s="179" t="s">
        <v>5</v>
      </c>
      <c r="E7" s="179" t="s">
        <v>6</v>
      </c>
      <c r="F7" s="186" t="s">
        <v>7</v>
      </c>
      <c r="G7" s="187" t="s">
        <v>8</v>
      </c>
      <c r="H7" s="179" t="s">
        <v>9</v>
      </c>
      <c r="I7" s="179" t="s">
        <v>10</v>
      </c>
      <c r="J7" s="179" t="s">
        <v>11</v>
      </c>
      <c r="K7" s="6"/>
      <c r="L7" s="6"/>
      <c r="M7" s="6"/>
      <c r="N7" s="6"/>
      <c r="O7" s="6"/>
      <c r="P7" s="6"/>
      <c r="Q7" s="6"/>
      <c r="R7" s="6"/>
      <c r="S7" s="6"/>
      <c r="T7" s="6"/>
      <c r="U7" s="6"/>
      <c r="V7" s="6"/>
      <c r="W7" s="6"/>
      <c r="X7" s="6"/>
      <c r="Y7" s="6"/>
      <c r="Z7" s="6"/>
    </row>
    <row r="8" spans="1:26" ht="50.25" customHeight="1">
      <c r="A8" s="7" t="s">
        <v>12</v>
      </c>
      <c r="B8" s="8" t="s">
        <v>13</v>
      </c>
      <c r="C8" s="9" t="s">
        <v>14</v>
      </c>
      <c r="D8" s="10" t="s">
        <v>15</v>
      </c>
      <c r="E8" s="11">
        <v>712.73199999999997</v>
      </c>
      <c r="F8" s="11">
        <f t="shared" ref="F8:F10" si="0">E8*19%</f>
        <v>135.41908000000001</v>
      </c>
      <c r="G8" s="12">
        <f t="shared" ref="G8:G10" si="1">E8+F8/(3900)</f>
        <v>712.76672284102563</v>
      </c>
      <c r="H8" s="159" t="s">
        <v>16</v>
      </c>
      <c r="I8" s="8" t="s">
        <v>17</v>
      </c>
      <c r="J8" s="182" t="s">
        <v>18</v>
      </c>
      <c r="K8" s="178"/>
    </row>
    <row r="9" spans="1:26" ht="50.25" customHeight="1">
      <c r="A9" s="7" t="s">
        <v>19</v>
      </c>
      <c r="B9" s="180" t="s">
        <v>20</v>
      </c>
      <c r="C9" s="14" t="s">
        <v>21</v>
      </c>
      <c r="D9" s="15" t="s">
        <v>22</v>
      </c>
      <c r="E9" s="12">
        <v>589990</v>
      </c>
      <c r="F9" s="12">
        <f t="shared" si="0"/>
        <v>112098.1</v>
      </c>
      <c r="G9" s="12">
        <f t="shared" si="1"/>
        <v>590018.74310256413</v>
      </c>
      <c r="H9" s="16" t="s">
        <v>16</v>
      </c>
      <c r="I9" s="8" t="s">
        <v>17</v>
      </c>
      <c r="J9" s="183" t="s">
        <v>23</v>
      </c>
      <c r="K9" s="178"/>
    </row>
    <row r="10" spans="1:26" ht="50.25" customHeight="1">
      <c r="A10" s="7" t="s">
        <v>24</v>
      </c>
      <c r="B10" s="8" t="s">
        <v>25</v>
      </c>
      <c r="C10" s="14" t="s">
        <v>26</v>
      </c>
      <c r="D10" s="17" t="s">
        <v>27</v>
      </c>
      <c r="E10" s="12">
        <v>892000</v>
      </c>
      <c r="F10" s="12">
        <f t="shared" si="0"/>
        <v>169480</v>
      </c>
      <c r="G10" s="12">
        <f t="shared" si="1"/>
        <v>892043.45641025645</v>
      </c>
      <c r="H10" s="181" t="s">
        <v>16</v>
      </c>
      <c r="I10" s="8" t="s">
        <v>17</v>
      </c>
      <c r="J10" s="184" t="s">
        <v>28</v>
      </c>
      <c r="K10" s="178"/>
    </row>
    <row r="11" spans="1:26" ht="15" hidden="1" customHeight="1">
      <c r="A11" s="188"/>
      <c r="B11" s="138"/>
      <c r="C11" s="138"/>
      <c r="D11" s="138"/>
      <c r="E11" s="138"/>
      <c r="F11" s="138"/>
      <c r="G11" s="138"/>
      <c r="H11" s="138"/>
      <c r="I11" s="138"/>
      <c r="J11" s="138"/>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27&amp;search_layout=stack&amp;type=item&amp;tracking_id=22ccce83-15fd-498b-821b-fb60ba69422b" xr:uid="{00000000-0004-0000-0000-000000000000}"/>
    <hyperlink ref="C9" r:id="rId2" xr:uid="{00000000-0004-0000-0000-000001000000}"/>
    <hyperlink ref="C10" r:id="rId3" xr:uid="{00000000-0004-0000-0000-000002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47" t="s">
        <v>35</v>
      </c>
      <c r="C8" s="77" t="s">
        <v>144</v>
      </c>
      <c r="D8" s="81" t="s">
        <v>145</v>
      </c>
      <c r="E8" s="51" t="s">
        <v>146</v>
      </c>
      <c r="F8" s="56" t="s">
        <v>147</v>
      </c>
      <c r="G8" s="48" t="s">
        <v>148</v>
      </c>
      <c r="H8" s="18" t="s">
        <v>16</v>
      </c>
      <c r="I8" s="47" t="s">
        <v>149</v>
      </c>
      <c r="J8" s="79" t="s">
        <v>150</v>
      </c>
    </row>
    <row r="9" spans="1:26" ht="50.25" customHeight="1">
      <c r="A9" s="7" t="s">
        <v>19</v>
      </c>
      <c r="B9" s="47" t="s">
        <v>47</v>
      </c>
      <c r="C9" s="166" t="s">
        <v>151</v>
      </c>
      <c r="D9" s="61" t="s">
        <v>152</v>
      </c>
      <c r="E9" s="47" t="s">
        <v>153</v>
      </c>
      <c r="F9" s="49" t="s">
        <v>154</v>
      </c>
      <c r="G9" s="48" t="s">
        <v>155</v>
      </c>
      <c r="H9" s="18" t="s">
        <v>16</v>
      </c>
      <c r="I9" s="47" t="s">
        <v>149</v>
      </c>
      <c r="J9" s="82" t="s">
        <v>156</v>
      </c>
    </row>
    <row r="10" spans="1:26" ht="50.25" customHeight="1">
      <c r="A10" s="7" t="s">
        <v>24</v>
      </c>
      <c r="B10" s="47" t="s">
        <v>13</v>
      </c>
      <c r="C10" s="53" t="s">
        <v>157</v>
      </c>
      <c r="D10" s="51" t="s">
        <v>158</v>
      </c>
      <c r="E10" s="42" t="s">
        <v>159</v>
      </c>
      <c r="F10" s="49" t="s">
        <v>160</v>
      </c>
      <c r="G10" s="80" t="s">
        <v>161</v>
      </c>
      <c r="H10" s="18" t="s">
        <v>16</v>
      </c>
      <c r="I10" s="47" t="s">
        <v>149</v>
      </c>
      <c r="J10" s="82" t="s">
        <v>162</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900-000000000000}"/>
    <hyperlink ref="C9" r:id="rId2" xr:uid="{00000000-0004-0000-0900-000001000000}"/>
    <hyperlink ref="C10" r:id="rId3" location="is_advertising=true&amp;searchVariation=MCO24122328&amp;position=10&amp;search_layout=stack&amp;type=pad&amp;tracking_id=7415b802-551f-4627-8fe6-d6c65a3e40c2&amp;is_advertising=true&amp;ad_domain=VQCATCORE_LST&amp;ad_position=10&amp;ad_click_id=ODk2ZGUwZDQtYTZlMS00YjZkLWJkNmUtYjc0N2NkYWY4OTdl" xr:uid="{00000000-0004-0000-09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163</v>
      </c>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37" t="s">
        <v>13</v>
      </c>
      <c r="C8" s="38" t="s">
        <v>164</v>
      </c>
      <c r="D8" s="51" t="s">
        <v>165</v>
      </c>
      <c r="E8" s="40">
        <v>57.5</v>
      </c>
      <c r="F8" s="41">
        <v>68425</v>
      </c>
      <c r="G8" s="83" t="s">
        <v>166</v>
      </c>
      <c r="H8" s="18" t="s">
        <v>16</v>
      </c>
      <c r="I8" s="37" t="s">
        <v>167</v>
      </c>
      <c r="J8" s="43" t="s">
        <v>46</v>
      </c>
    </row>
    <row r="9" spans="1:26" ht="50.25" customHeight="1">
      <c r="A9" s="7" t="s">
        <v>19</v>
      </c>
      <c r="B9" s="37" t="s">
        <v>168</v>
      </c>
      <c r="C9" s="77" t="s">
        <v>169</v>
      </c>
      <c r="D9" s="51" t="s">
        <v>170</v>
      </c>
      <c r="E9" s="84">
        <v>236</v>
      </c>
      <c r="F9" s="41">
        <v>280840</v>
      </c>
      <c r="G9" s="83" t="s">
        <v>171</v>
      </c>
      <c r="H9" s="18" t="s">
        <v>16</v>
      </c>
      <c r="I9" s="37" t="s">
        <v>149</v>
      </c>
      <c r="J9" s="55" t="s">
        <v>172</v>
      </c>
    </row>
    <row r="10" spans="1:26" ht="50.25" customHeight="1">
      <c r="A10" s="7" t="s">
        <v>24</v>
      </c>
      <c r="B10" s="37" t="s">
        <v>173</v>
      </c>
      <c r="C10" s="38" t="s">
        <v>174</v>
      </c>
      <c r="D10" s="37" t="s">
        <v>175</v>
      </c>
      <c r="E10" s="85">
        <v>199</v>
      </c>
      <c r="F10" s="41">
        <v>236810</v>
      </c>
      <c r="G10" s="83" t="s">
        <v>176</v>
      </c>
      <c r="H10" s="18" t="s">
        <v>16</v>
      </c>
      <c r="I10" s="37" t="s">
        <v>149</v>
      </c>
      <c r="J10" s="86" t="s">
        <v>177</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1709406&amp;position=4&amp;search_layout=stack&amp;type=product&amp;tracking_id=645ef13c-b162-4ab0-bc8e-6ab434cbaf42" xr:uid="{00000000-0004-0000-0A00-000000000000}"/>
    <hyperlink ref="C9" r:id="rId2" xr:uid="{00000000-0004-0000-0A00-000001000000}"/>
    <hyperlink ref="C10" r:id="rId3" xr:uid="{00000000-0004-0000-0A00-000002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47" t="s">
        <v>178</v>
      </c>
      <c r="C8" s="53" t="s">
        <v>179</v>
      </c>
      <c r="D8" s="87" t="s">
        <v>180</v>
      </c>
      <c r="E8" s="88" t="s">
        <v>181</v>
      </c>
      <c r="F8" s="49" t="s">
        <v>182</v>
      </c>
      <c r="G8" s="88" t="s">
        <v>183</v>
      </c>
      <c r="H8" s="18" t="s">
        <v>16</v>
      </c>
      <c r="I8" s="47" t="s">
        <v>167</v>
      </c>
      <c r="J8" s="73" t="s">
        <v>184</v>
      </c>
    </row>
    <row r="9" spans="1:26" ht="50.25" customHeight="1">
      <c r="A9" s="7" t="s">
        <v>19</v>
      </c>
      <c r="B9" s="50" t="s">
        <v>13</v>
      </c>
      <c r="C9" s="38" t="s">
        <v>185</v>
      </c>
      <c r="D9" s="51" t="s">
        <v>186</v>
      </c>
      <c r="E9" s="42" t="s">
        <v>187</v>
      </c>
      <c r="F9" s="49" t="s">
        <v>188</v>
      </c>
      <c r="G9" s="48" t="s">
        <v>189</v>
      </c>
      <c r="H9" s="18" t="s">
        <v>16</v>
      </c>
      <c r="I9" s="47" t="s">
        <v>129</v>
      </c>
      <c r="J9" s="13" t="s">
        <v>190</v>
      </c>
    </row>
    <row r="10" spans="1:26" ht="50.25" customHeight="1">
      <c r="A10" s="7" t="s">
        <v>24</v>
      </c>
      <c r="B10" s="47" t="s">
        <v>13</v>
      </c>
      <c r="C10" s="53" t="s">
        <v>191</v>
      </c>
      <c r="D10" s="51" t="s">
        <v>192</v>
      </c>
      <c r="E10" s="42" t="s">
        <v>193</v>
      </c>
      <c r="F10" s="49" t="s">
        <v>194</v>
      </c>
      <c r="G10" s="80" t="s">
        <v>195</v>
      </c>
      <c r="H10" s="18" t="s">
        <v>16</v>
      </c>
      <c r="I10" s="47" t="s">
        <v>129</v>
      </c>
      <c r="J10" s="13" t="s">
        <v>196</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B00-000000000000}"/>
    <hyperlink ref="C9" r:id="rId2" location="position=1&amp;search_layout=stack&amp;type=item&amp;tracking_id=0fd9fb34-0351-4dd5-bffd-e6bf27036d09" xr:uid="{00000000-0004-0000-0B00-000001000000}"/>
    <hyperlink ref="C10" r:id="rId3" location="reco_item_pos=0&amp;reco_backend=pads-retrieval-model-odin_marketplace&amp;reco_backend_type=&amp;reco_client=vip-pads-up&amp;reco_id=4ba4c990-688a-4e14-ba09-aa8d43e7531a&amp;is_advertising=true&amp;ad_domain=VIPDESKTOP_UP&amp;ad_position=1&amp;ad_click_id=ZGYxNDliOTItZTMyNC00Y2ViLThhN2ItYWFkYmMzNDY0NTli" xr:uid="{00000000-0004-0000-0B00-000002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47" t="s">
        <v>13</v>
      </c>
      <c r="C8" s="53" t="s">
        <v>197</v>
      </c>
      <c r="D8" s="51" t="s">
        <v>198</v>
      </c>
      <c r="E8" s="40">
        <v>50.396000000000001</v>
      </c>
      <c r="F8" s="49" t="s">
        <v>199</v>
      </c>
      <c r="G8" s="48" t="s">
        <v>200</v>
      </c>
      <c r="H8" s="18" t="s">
        <v>16</v>
      </c>
      <c r="I8" s="47" t="s">
        <v>149</v>
      </c>
      <c r="J8" s="43" t="s">
        <v>201</v>
      </c>
    </row>
    <row r="9" spans="1:26" ht="50.25" customHeight="1">
      <c r="A9" s="7" t="s">
        <v>19</v>
      </c>
      <c r="B9" s="50" t="s">
        <v>202</v>
      </c>
      <c r="C9" s="38" t="s">
        <v>203</v>
      </c>
      <c r="D9" s="89" t="s">
        <v>204</v>
      </c>
      <c r="E9" s="90">
        <v>812000</v>
      </c>
      <c r="F9" s="49" t="s">
        <v>205</v>
      </c>
      <c r="G9" s="48" t="s">
        <v>206</v>
      </c>
      <c r="H9" s="18" t="s">
        <v>16</v>
      </c>
      <c r="I9" s="47" t="s">
        <v>149</v>
      </c>
      <c r="J9" s="91" t="s">
        <v>207</v>
      </c>
    </row>
    <row r="10" spans="1:26" ht="50.25" customHeight="1">
      <c r="A10" s="7" t="s">
        <v>24</v>
      </c>
      <c r="B10" s="47" t="s">
        <v>20</v>
      </c>
      <c r="C10" s="44" t="s">
        <v>208</v>
      </c>
      <c r="D10" s="92" t="s">
        <v>209</v>
      </c>
      <c r="E10" s="42">
        <v>812000</v>
      </c>
      <c r="F10" s="49" t="s">
        <v>210</v>
      </c>
      <c r="G10" s="48" t="s">
        <v>211</v>
      </c>
      <c r="H10" s="18" t="s">
        <v>16</v>
      </c>
      <c r="I10" s="47" t="s">
        <v>167</v>
      </c>
      <c r="J10" s="86" t="s">
        <v>212</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ef="C8" r:id="rId1" location="is_advertising=true&amp;searchVariation=MCO14924731&amp;position=1&amp;search_layout=stack&amp;type=pad&amp;tracking_id=9217704f-2715-469b-afb8-bab5f98c6e2a&amp;is_advertising=true&amp;ad_domain=VQCATCORE_LST&amp;ad_position=1&amp;ad_click_id=ZTY3NGNiNWItYTg0My00YzlmLWFkZGYtYjA0YWZkODA0OGFk" xr:uid="{00000000-0004-0000-0C00-000000000000}"/>
    <hyperlink ref="C9" r:id="rId2" xr:uid="{00000000-0004-0000-0C00-000001000000}"/>
    <hyperlink ref="C10" r:id="rId3" xr:uid="{00000000-0004-0000-0C00-000002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93" t="s">
        <v>13</v>
      </c>
      <c r="C8" s="44" t="s">
        <v>213</v>
      </c>
      <c r="D8" s="51" t="s">
        <v>214</v>
      </c>
      <c r="E8" s="94">
        <v>189.9</v>
      </c>
      <c r="F8" s="49">
        <v>225981</v>
      </c>
      <c r="G8" s="48" t="s">
        <v>215</v>
      </c>
      <c r="H8" s="18" t="s">
        <v>16</v>
      </c>
      <c r="I8" s="47" t="s">
        <v>129</v>
      </c>
      <c r="J8" s="13" t="s">
        <v>216</v>
      </c>
    </row>
    <row r="9" spans="1:26" ht="50.25" customHeight="1">
      <c r="A9" s="7" t="s">
        <v>19</v>
      </c>
      <c r="B9" s="50" t="s">
        <v>202</v>
      </c>
      <c r="C9" s="38" t="s">
        <v>217</v>
      </c>
      <c r="D9" s="89" t="s">
        <v>218</v>
      </c>
      <c r="E9" s="42">
        <v>705</v>
      </c>
      <c r="F9" s="49">
        <v>838950</v>
      </c>
      <c r="G9" s="48" t="s">
        <v>219</v>
      </c>
      <c r="H9" s="49" t="s">
        <v>16</v>
      </c>
      <c r="I9" s="47" t="s">
        <v>129</v>
      </c>
      <c r="J9" s="95" t="s">
        <v>220</v>
      </c>
      <c r="L9" s="67">
        <f>570+600+300+1000</f>
        <v>2470</v>
      </c>
    </row>
    <row r="10" spans="1:26" ht="50.25" customHeight="1">
      <c r="A10" s="7" t="s">
        <v>24</v>
      </c>
      <c r="B10" s="47" t="s">
        <v>221</v>
      </c>
      <c r="C10" s="53" t="s">
        <v>222</v>
      </c>
      <c r="D10" s="96" t="s">
        <v>223</v>
      </c>
      <c r="E10" s="48">
        <v>430</v>
      </c>
      <c r="F10" s="49">
        <v>511700</v>
      </c>
      <c r="G10" s="48" t="s">
        <v>224</v>
      </c>
      <c r="H10" s="18" t="s">
        <v>16</v>
      </c>
      <c r="I10" s="47" t="s">
        <v>129</v>
      </c>
      <c r="J10" s="97" t="s">
        <v>225</v>
      </c>
      <c r="L10" s="67">
        <v>4100000</v>
      </c>
    </row>
    <row r="11" spans="1:26" ht="15" hidden="1" customHeight="1">
      <c r="A11" s="19"/>
      <c r="B11" s="20"/>
      <c r="C11" s="20"/>
      <c r="D11" s="20"/>
      <c r="E11" s="20"/>
      <c r="F11" s="20"/>
      <c r="G11" s="20"/>
      <c r="H11" s="20"/>
      <c r="I11" s="20"/>
      <c r="J11" s="20"/>
    </row>
    <row r="12" spans="1:26" ht="12.75" customHeight="1">
      <c r="I12" s="67" t="s">
        <v>226</v>
      </c>
    </row>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36538858&amp;position=2&amp;search_layout=stack&amp;type=pad&amp;tracking_id=9a9fe571-d45a-45cd-bdf6-b4a7012b264a&amp;is_advertising=true&amp;ad_domain=VQCATCORE_LST&amp;ad_position=2&amp;ad_click_id=ODFlYTdmN2EtZGVhMS00ZTkyLWE1NzctZjU0MjNlODc2M2E0" xr:uid="{00000000-0004-0000-0D00-000000000000}"/>
    <hyperlink ref="C9" r:id="rId2" xr:uid="{00000000-0004-0000-0D00-000001000000}"/>
    <hyperlink ref="C10" r:id="rId3" xr:uid="{00000000-0004-0000-0D00-000002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98" t="s">
        <v>13</v>
      </c>
      <c r="C8" s="99" t="s">
        <v>227</v>
      </c>
      <c r="D8" s="100" t="s">
        <v>228</v>
      </c>
      <c r="E8" s="101" t="s">
        <v>229</v>
      </c>
      <c r="F8" s="102">
        <v>1963500</v>
      </c>
      <c r="G8" s="101" t="s">
        <v>230</v>
      </c>
      <c r="H8" s="103" t="s">
        <v>16</v>
      </c>
      <c r="I8" s="98" t="s">
        <v>167</v>
      </c>
      <c r="J8" s="104" t="s">
        <v>231</v>
      </c>
    </row>
    <row r="9" spans="1:26" ht="50.25" customHeight="1">
      <c r="A9" s="7" t="s">
        <v>19</v>
      </c>
      <c r="B9" s="105" t="s">
        <v>232</v>
      </c>
      <c r="C9" s="106" t="s">
        <v>233</v>
      </c>
      <c r="D9" s="100" t="s">
        <v>234</v>
      </c>
      <c r="E9" s="101" t="s">
        <v>235</v>
      </c>
      <c r="F9" s="102">
        <v>2255050</v>
      </c>
      <c r="G9" s="101" t="s">
        <v>236</v>
      </c>
      <c r="H9" s="103" t="s">
        <v>16</v>
      </c>
      <c r="I9" s="98" t="s">
        <v>167</v>
      </c>
      <c r="J9" s="107" t="s">
        <v>237</v>
      </c>
    </row>
    <row r="10" spans="1:26" ht="50.25" customHeight="1">
      <c r="A10" s="7" t="s">
        <v>24</v>
      </c>
      <c r="B10" s="108" t="s">
        <v>13</v>
      </c>
      <c r="C10" s="106" t="s">
        <v>238</v>
      </c>
      <c r="D10" s="100" t="s">
        <v>239</v>
      </c>
      <c r="E10" s="101" t="s">
        <v>240</v>
      </c>
      <c r="F10" s="102">
        <v>3126130</v>
      </c>
      <c r="G10" s="101" t="s">
        <v>241</v>
      </c>
      <c r="H10" s="103" t="s">
        <v>16</v>
      </c>
      <c r="I10" s="98" t="s">
        <v>129</v>
      </c>
      <c r="J10" s="109" t="s">
        <v>242</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8087623&amp;position=13&amp;search_layout=stack&amp;type=product&amp;tracking_id=1fca398b-5b2e-4e88-a135-acde060ae640" xr:uid="{00000000-0004-0000-0E00-000000000000}"/>
    <hyperlink ref="C9" r:id="rId2" xr:uid="{00000000-0004-0000-0E00-000001000000}"/>
    <hyperlink ref="C10" r:id="rId3" location="position=13&amp;search_layout=stack&amp;type=item&amp;tracking_id=2dccec45-5e91-4096-aef0-9854c6a970b8" xr:uid="{00000000-0004-0000-0E00-000002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7">
        <v>0</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98" t="s">
        <v>47</v>
      </c>
      <c r="C8" s="167" t="s">
        <v>243</v>
      </c>
      <c r="D8" s="110" t="s">
        <v>244</v>
      </c>
      <c r="E8" s="110">
        <v>109.9</v>
      </c>
      <c r="F8" s="102">
        <v>130781</v>
      </c>
      <c r="G8" s="101" t="s">
        <v>245</v>
      </c>
      <c r="H8" s="111" t="s">
        <v>16</v>
      </c>
      <c r="I8" s="98" t="s">
        <v>167</v>
      </c>
      <c r="J8" s="112" t="s">
        <v>246</v>
      </c>
    </row>
    <row r="9" spans="1:26" ht="50.25" customHeight="1">
      <c r="A9" s="7" t="s">
        <v>19</v>
      </c>
      <c r="B9" s="105" t="s">
        <v>13</v>
      </c>
      <c r="C9" s="168" t="s">
        <v>247</v>
      </c>
      <c r="D9" s="100" t="s">
        <v>248</v>
      </c>
      <c r="E9" s="113">
        <v>90</v>
      </c>
      <c r="F9" s="102">
        <v>107100</v>
      </c>
      <c r="G9" s="101" t="s">
        <v>249</v>
      </c>
      <c r="H9" s="111" t="s">
        <v>16</v>
      </c>
      <c r="I9" s="98" t="s">
        <v>149</v>
      </c>
      <c r="J9" s="114" t="s">
        <v>250</v>
      </c>
    </row>
    <row r="10" spans="1:26" ht="50.25" customHeight="1">
      <c r="A10" s="7" t="s">
        <v>24</v>
      </c>
      <c r="B10" s="98" t="s">
        <v>221</v>
      </c>
      <c r="C10" s="106" t="s">
        <v>251</v>
      </c>
      <c r="D10" s="115" t="s">
        <v>252</v>
      </c>
      <c r="E10" s="116">
        <v>46</v>
      </c>
      <c r="F10" s="102">
        <v>54740</v>
      </c>
      <c r="G10" s="117" t="s">
        <v>253</v>
      </c>
      <c r="H10" s="111" t="s">
        <v>16</v>
      </c>
      <c r="I10" s="98" t="s">
        <v>254</v>
      </c>
      <c r="J10" s="118" t="s">
        <v>255</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F00-000000000000}"/>
    <hyperlink ref="C9" r:id="rId2" location="is_advertising=true&amp;searchVariation=MCO23026811&amp;position=1&amp;search_layout=stack&amp;type=pad&amp;tracking_id=0694a9e8-3b57-4bb8-af1f-b5fae4bf605b&amp;is_advertising=true&amp;ad_domain=VQCATCORE_LST&amp;ad_position=1&amp;ad_click_id=YjRlZTZiMmUtNzVkYS00NDYyLWJjMmUtNzBmZjkzNTY3Yzlj" xr:uid="{00000000-0004-0000-0F00-000001000000}"/>
    <hyperlink ref="C10" r:id="rId3" xr:uid="{00000000-0004-0000-0F00-000002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123</v>
      </c>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105</v>
      </c>
      <c r="H7" s="3" t="s">
        <v>9</v>
      </c>
      <c r="I7" s="3" t="s">
        <v>10</v>
      </c>
      <c r="J7" s="3" t="s">
        <v>11</v>
      </c>
      <c r="K7" s="6"/>
      <c r="L7" s="6"/>
      <c r="M7" s="6"/>
      <c r="N7" s="6"/>
      <c r="O7" s="6"/>
      <c r="P7" s="6"/>
      <c r="Q7" s="6"/>
      <c r="R7" s="6"/>
      <c r="S7" s="6"/>
      <c r="T7" s="6"/>
      <c r="U7" s="6"/>
      <c r="V7" s="6"/>
      <c r="W7" s="6"/>
      <c r="X7" s="6"/>
      <c r="Y7" s="6"/>
      <c r="Z7" s="6"/>
    </row>
    <row r="8" spans="1:26" ht="50.25" customHeight="1">
      <c r="A8" s="7" t="s">
        <v>12</v>
      </c>
      <c r="B8" s="37" t="s">
        <v>83</v>
      </c>
      <c r="C8" s="38" t="s">
        <v>256</v>
      </c>
      <c r="D8" s="51" t="s">
        <v>257</v>
      </c>
      <c r="E8" s="40">
        <v>94.433999999999997</v>
      </c>
      <c r="F8" s="41">
        <v>112376</v>
      </c>
      <c r="G8" s="83" t="s">
        <v>258</v>
      </c>
      <c r="H8" s="41" t="s">
        <v>16</v>
      </c>
      <c r="I8" s="37" t="s">
        <v>110</v>
      </c>
      <c r="J8" s="43" t="s">
        <v>259</v>
      </c>
      <c r="K8" s="60"/>
    </row>
    <row r="9" spans="1:26" ht="50.25" customHeight="1">
      <c r="A9" s="7" t="s">
        <v>19</v>
      </c>
      <c r="B9" s="93" t="s">
        <v>260</v>
      </c>
      <c r="C9" s="38" t="s">
        <v>261</v>
      </c>
      <c r="D9" s="51" t="s">
        <v>262</v>
      </c>
      <c r="E9" s="84">
        <v>65.900000000000006</v>
      </c>
      <c r="F9" s="41">
        <v>78421</v>
      </c>
      <c r="G9" s="83" t="s">
        <v>263</v>
      </c>
      <c r="H9" s="56" t="s">
        <v>16</v>
      </c>
      <c r="I9" s="37" t="s">
        <v>149</v>
      </c>
      <c r="J9" s="119" t="s">
        <v>264</v>
      </c>
      <c r="K9" s="60"/>
    </row>
    <row r="10" spans="1:26" ht="50.25" customHeight="1">
      <c r="A10" s="7" t="s">
        <v>24</v>
      </c>
      <c r="B10" s="37" t="s">
        <v>265</v>
      </c>
      <c r="C10" s="38" t="s">
        <v>266</v>
      </c>
      <c r="D10" s="120" t="s">
        <v>267</v>
      </c>
      <c r="E10" s="42">
        <v>89.9</v>
      </c>
      <c r="F10" s="37">
        <v>106981</v>
      </c>
      <c r="G10" s="83" t="s">
        <v>268</v>
      </c>
      <c r="H10" s="56" t="s">
        <v>16</v>
      </c>
      <c r="I10" s="37" t="s">
        <v>149</v>
      </c>
      <c r="J10" s="121" t="s">
        <v>269</v>
      </c>
      <c r="K10" s="60"/>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searchVariation=MCO16211422&amp;position=3&amp;search_layout=stack&amp;type=product&amp;tracking_id=7a5eaca7-1b3b-422c-8409-09afa8f8a058" xr:uid="{00000000-0004-0000-1000-000000000000}"/>
    <hyperlink ref="C9" r:id="rId2" xr:uid="{00000000-0004-0000-1000-000001000000}"/>
    <hyperlink ref="C10" r:id="rId3" xr:uid="{00000000-0004-0000-1000-000002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37" t="s">
        <v>270</v>
      </c>
      <c r="C8" s="38" t="s">
        <v>271</v>
      </c>
      <c r="D8" s="51" t="s">
        <v>272</v>
      </c>
      <c r="E8" s="51">
        <v>460</v>
      </c>
      <c r="F8" s="41">
        <v>547400</v>
      </c>
      <c r="G8" s="83" t="s">
        <v>273</v>
      </c>
      <c r="H8" s="41" t="s">
        <v>16</v>
      </c>
      <c r="I8" s="37" t="s">
        <v>110</v>
      </c>
      <c r="J8" s="51" t="s">
        <v>274</v>
      </c>
    </row>
    <row r="9" spans="1:26" ht="50.25" customHeight="1">
      <c r="A9" s="7" t="s">
        <v>19</v>
      </c>
      <c r="B9" s="93" t="s">
        <v>270</v>
      </c>
      <c r="C9" s="38" t="s">
        <v>275</v>
      </c>
      <c r="D9" s="51" t="s">
        <v>276</v>
      </c>
      <c r="E9" s="51">
        <v>640</v>
      </c>
      <c r="F9" s="41">
        <v>761600</v>
      </c>
      <c r="G9" s="83" t="s">
        <v>277</v>
      </c>
      <c r="H9" s="41" t="s">
        <v>16</v>
      </c>
      <c r="I9" s="37" t="s">
        <v>110</v>
      </c>
      <c r="J9" s="51" t="s">
        <v>278</v>
      </c>
    </row>
    <row r="10" spans="1:26" ht="50.25" customHeight="1">
      <c r="A10" s="7" t="s">
        <v>24</v>
      </c>
      <c r="B10" s="37" t="s">
        <v>270</v>
      </c>
      <c r="C10" s="38" t="s">
        <v>279</v>
      </c>
      <c r="D10" s="51" t="s">
        <v>280</v>
      </c>
      <c r="E10" s="85">
        <v>890</v>
      </c>
      <c r="F10" s="41">
        <v>1059100</v>
      </c>
      <c r="G10" s="83" t="s">
        <v>281</v>
      </c>
      <c r="H10" s="41" t="s">
        <v>16</v>
      </c>
      <c r="I10" s="37" t="s">
        <v>110</v>
      </c>
      <c r="J10" s="37" t="str">
        <f>J9</f>
        <v>Licencia para equipo usado, no transferible, muere con la maquina, incluye DVD de instalación</v>
      </c>
    </row>
    <row r="11" spans="1:26" ht="15" hidden="1" customHeight="1">
      <c r="A11" s="19"/>
      <c r="B11" s="20"/>
      <c r="C11" s="20"/>
      <c r="D11" s="20"/>
      <c r="E11" s="20"/>
      <c r="F11" s="20"/>
      <c r="G11" s="122">
        <f>F11+E11</f>
        <v>0</v>
      </c>
      <c r="H11" s="20"/>
      <c r="I11" s="20"/>
      <c r="J11" s="20"/>
    </row>
    <row r="12" spans="1:26" ht="12.75" customHeight="1">
      <c r="G12" s="122"/>
    </row>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1100-000000000000}"/>
    <hyperlink ref="C9" r:id="rId2" xr:uid="{00000000-0004-0000-1100-000001000000}"/>
    <hyperlink ref="C10" r:id="rId3" xr:uid="{00000000-0004-0000-1100-00000200000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123" t="s">
        <v>270</v>
      </c>
      <c r="C8" s="169" t="s">
        <v>282</v>
      </c>
      <c r="D8" s="39" t="s">
        <v>283</v>
      </c>
      <c r="E8" s="124" t="s">
        <v>284</v>
      </c>
      <c r="F8" s="125" t="s">
        <v>285</v>
      </c>
      <c r="G8" s="126" t="s">
        <v>286</v>
      </c>
      <c r="H8" s="127" t="s">
        <v>16</v>
      </c>
      <c r="I8" s="123" t="s">
        <v>149</v>
      </c>
      <c r="J8" s="128" t="s">
        <v>283</v>
      </c>
    </row>
    <row r="9" spans="1:26" ht="50.25" customHeight="1">
      <c r="A9" s="7" t="s">
        <v>19</v>
      </c>
      <c r="B9" s="129"/>
      <c r="C9" s="123"/>
      <c r="D9" s="123"/>
      <c r="E9" s="130"/>
      <c r="F9" s="131"/>
      <c r="G9" s="126"/>
      <c r="H9" s="132"/>
      <c r="I9" s="123"/>
      <c r="J9" s="133"/>
    </row>
    <row r="10" spans="1:26" ht="50.25" customHeight="1">
      <c r="A10" s="7" t="s">
        <v>24</v>
      </c>
      <c r="B10" s="123"/>
      <c r="C10" s="169"/>
      <c r="D10" s="134"/>
      <c r="E10" s="135"/>
      <c r="F10" s="136"/>
      <c r="G10" s="137"/>
      <c r="H10" s="132"/>
      <c r="I10" s="123"/>
      <c r="J10" s="133"/>
    </row>
    <row r="11" spans="1:26" ht="15" hidden="1" customHeight="1">
      <c r="A11" s="19"/>
      <c r="B11" s="20"/>
      <c r="C11" s="20"/>
      <c r="D11" s="20"/>
      <c r="E11" s="138"/>
      <c r="F11" s="20"/>
      <c r="G11" s="20"/>
      <c r="H11" s="20"/>
      <c r="I11" s="20"/>
      <c r="J11" s="139" t="s">
        <v>287</v>
      </c>
    </row>
    <row r="12" spans="1:26" ht="12.75" customHeight="1">
      <c r="J12" s="139"/>
    </row>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12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8" sqref="C8:J10"/>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179" t="s">
        <v>4</v>
      </c>
      <c r="D7" s="179" t="s">
        <v>5</v>
      </c>
      <c r="E7" s="179" t="s">
        <v>6</v>
      </c>
      <c r="F7" s="186" t="s">
        <v>7</v>
      </c>
      <c r="G7" s="187" t="s">
        <v>8</v>
      </c>
      <c r="H7" s="179" t="s">
        <v>9</v>
      </c>
      <c r="I7" s="179" t="s">
        <v>10</v>
      </c>
      <c r="J7" s="179" t="s">
        <v>11</v>
      </c>
      <c r="K7" s="6"/>
      <c r="L7" s="6"/>
      <c r="M7" s="6"/>
      <c r="N7" s="6"/>
      <c r="O7" s="6"/>
      <c r="P7" s="6"/>
      <c r="Q7" s="6"/>
      <c r="R7" s="6"/>
      <c r="S7" s="6"/>
      <c r="T7" s="6"/>
      <c r="U7" s="6"/>
      <c r="V7" s="6"/>
      <c r="W7" s="6"/>
      <c r="X7" s="6"/>
      <c r="Y7" s="6"/>
      <c r="Z7" s="6"/>
    </row>
    <row r="8" spans="1:26" ht="50.25" customHeight="1">
      <c r="A8" s="7" t="s">
        <v>12</v>
      </c>
      <c r="B8" s="193" t="s">
        <v>31</v>
      </c>
      <c r="C8" s="23" t="s">
        <v>32</v>
      </c>
      <c r="D8" s="22" t="s">
        <v>33</v>
      </c>
      <c r="E8" s="24">
        <v>715300</v>
      </c>
      <c r="F8" s="24">
        <f t="shared" ref="F8:F10" si="0">E8*19%</f>
        <v>135907</v>
      </c>
      <c r="G8" s="24">
        <f t="shared" ref="G8:G10" si="1">(E8+F8)/3900</f>
        <v>218.25820512820513</v>
      </c>
      <c r="H8" s="189" t="s">
        <v>16</v>
      </c>
      <c r="I8" s="22" t="s">
        <v>17</v>
      </c>
      <c r="J8" s="190" t="s">
        <v>34</v>
      </c>
      <c r="K8" s="178"/>
    </row>
    <row r="9" spans="1:26" ht="50.25" customHeight="1">
      <c r="A9" s="7" t="s">
        <v>19</v>
      </c>
      <c r="B9" s="193" t="s">
        <v>35</v>
      </c>
      <c r="C9" s="191" t="s">
        <v>36</v>
      </c>
      <c r="D9" s="25" t="s">
        <v>37</v>
      </c>
      <c r="E9" s="24">
        <v>699000</v>
      </c>
      <c r="F9" s="24">
        <f t="shared" si="0"/>
        <v>132810</v>
      </c>
      <c r="G9" s="24">
        <f t="shared" si="1"/>
        <v>213.28461538461539</v>
      </c>
      <c r="H9" s="181" t="s">
        <v>16</v>
      </c>
      <c r="I9" s="22" t="s">
        <v>38</v>
      </c>
      <c r="J9" s="192" t="s">
        <v>39</v>
      </c>
      <c r="K9" s="178"/>
    </row>
    <row r="10" spans="1:26" ht="50.25" customHeight="1">
      <c r="A10" s="7" t="s">
        <v>24</v>
      </c>
      <c r="B10" s="194" t="s">
        <v>35</v>
      </c>
      <c r="C10" s="27" t="s">
        <v>40</v>
      </c>
      <c r="D10" s="25" t="s">
        <v>41</v>
      </c>
      <c r="E10" s="28">
        <v>1199900</v>
      </c>
      <c r="F10" s="24">
        <f t="shared" si="0"/>
        <v>227981</v>
      </c>
      <c r="G10" s="24">
        <f t="shared" si="1"/>
        <v>366.12333333333333</v>
      </c>
      <c r="H10" s="181" t="s">
        <v>16</v>
      </c>
      <c r="I10" s="22" t="s">
        <v>38</v>
      </c>
      <c r="J10" s="192" t="s">
        <v>42</v>
      </c>
      <c r="K10" s="178"/>
    </row>
    <row r="11" spans="1:26" ht="15" hidden="1" customHeight="1">
      <c r="A11" s="19"/>
      <c r="B11" s="20"/>
      <c r="C11" s="138"/>
      <c r="D11" s="138"/>
      <c r="E11" s="138"/>
      <c r="F11" s="138"/>
      <c r="G11" s="138"/>
      <c r="H11" s="138"/>
      <c r="I11" s="138"/>
      <c r="J11" s="138"/>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100-000000000000}"/>
    <hyperlink ref="C9" r:id="rId2" xr:uid="{00000000-0004-0000-0100-000001000000}"/>
    <hyperlink ref="C10" r:id="rId3" xr:uid="{00000000-0004-0000-0100-000002000000}"/>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140" t="s">
        <v>288</v>
      </c>
      <c r="C8" s="170" t="s">
        <v>289</v>
      </c>
      <c r="D8" s="171" t="s">
        <v>290</v>
      </c>
      <c r="E8" s="141">
        <v>173.58500000000001</v>
      </c>
      <c r="F8" s="142">
        <v>206566</v>
      </c>
      <c r="G8" s="143" t="s">
        <v>291</v>
      </c>
      <c r="H8" s="142" t="s">
        <v>292</v>
      </c>
      <c r="I8" s="140" t="s">
        <v>129</v>
      </c>
      <c r="J8" s="144" t="s">
        <v>293</v>
      </c>
    </row>
    <row r="9" spans="1:26" ht="50.25" customHeight="1">
      <c r="A9" s="7" t="s">
        <v>19</v>
      </c>
      <c r="B9" s="145"/>
      <c r="C9" s="146"/>
      <c r="D9" s="147"/>
      <c r="E9" s="148"/>
      <c r="F9" s="149"/>
      <c r="G9" s="122"/>
      <c r="H9" s="149"/>
      <c r="I9" s="147"/>
      <c r="J9" s="147"/>
    </row>
    <row r="10" spans="1:26" ht="50.25" customHeight="1">
      <c r="A10" s="7" t="s">
        <v>24</v>
      </c>
      <c r="B10" s="147"/>
      <c r="C10" s="172"/>
      <c r="D10" s="147"/>
      <c r="E10" s="150"/>
      <c r="F10" s="149"/>
      <c r="G10" s="122"/>
      <c r="H10" s="149"/>
      <c r="I10" s="147"/>
      <c r="J10" s="147">
        <f>J9</f>
        <v>0</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1300-000000000000}"/>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9" width="19.140625" customWidth="1"/>
    <col min="10" max="10" width="26.42578125" customWidth="1"/>
    <col min="11" max="26" width="10" customWidth="1"/>
  </cols>
  <sheetData>
    <row r="1" spans="1:26" ht="12.75" customHeight="1">
      <c r="A1" s="1"/>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140" t="s">
        <v>294</v>
      </c>
      <c r="C8" s="151" t="s">
        <v>295</v>
      </c>
      <c r="D8" s="171" t="s">
        <v>296</v>
      </c>
      <c r="E8" s="152">
        <v>537.37400000000002</v>
      </c>
      <c r="F8" s="153">
        <v>619.47500000000002</v>
      </c>
      <c r="G8" s="154">
        <v>139</v>
      </c>
      <c r="H8" s="142"/>
      <c r="I8" s="140" t="s">
        <v>297</v>
      </c>
      <c r="J8" s="140" t="s">
        <v>298</v>
      </c>
    </row>
    <row r="9" spans="1:26" ht="50.25" customHeight="1">
      <c r="A9" s="7" t="s">
        <v>19</v>
      </c>
      <c r="B9" s="155"/>
      <c r="C9" s="173"/>
      <c r="D9" s="156"/>
      <c r="E9" s="156"/>
      <c r="F9" s="157"/>
      <c r="G9" s="158"/>
      <c r="H9" s="157"/>
      <c r="I9" s="156"/>
      <c r="J9" s="156"/>
    </row>
    <row r="10" spans="1:26" ht="50.25" customHeight="1">
      <c r="A10" s="7" t="s">
        <v>24</v>
      </c>
      <c r="B10" s="156"/>
      <c r="C10" s="156"/>
      <c r="D10" s="156"/>
      <c r="E10" s="158"/>
      <c r="F10" s="157"/>
      <c r="G10" s="158"/>
      <c r="H10" s="157"/>
      <c r="I10" s="156"/>
      <c r="J10" s="156"/>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14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M9" sqref="M9"/>
    </sheetView>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22" t="s">
        <v>13</v>
      </c>
      <c r="C8" s="23" t="s">
        <v>43</v>
      </c>
      <c r="D8" s="29" t="s">
        <v>44</v>
      </c>
      <c r="E8" s="28">
        <v>159900</v>
      </c>
      <c r="F8" s="24">
        <f t="shared" ref="F8:F10" si="0">E8*19%</f>
        <v>30381</v>
      </c>
      <c r="G8" s="30">
        <f>E8+F8/(3900)</f>
        <v>159907.79</v>
      </c>
      <c r="H8" s="18" t="s">
        <v>16</v>
      </c>
      <c r="I8" s="22" t="s">
        <v>45</v>
      </c>
      <c r="J8" s="195" t="s">
        <v>46</v>
      </c>
    </row>
    <row r="9" spans="1:26" ht="50.25" customHeight="1">
      <c r="A9" s="7" t="s">
        <v>19</v>
      </c>
      <c r="B9" s="31" t="s">
        <v>47</v>
      </c>
      <c r="C9" s="160" t="s">
        <v>48</v>
      </c>
      <c r="D9" s="32" t="s">
        <v>49</v>
      </c>
      <c r="E9" s="28">
        <v>549900</v>
      </c>
      <c r="F9" s="33">
        <f t="shared" si="0"/>
        <v>104481</v>
      </c>
      <c r="G9" s="34">
        <f t="shared" ref="G9:G10" si="1">E9+F9</f>
        <v>654381</v>
      </c>
      <c r="H9" s="18" t="s">
        <v>16</v>
      </c>
      <c r="I9" s="22" t="s">
        <v>50</v>
      </c>
      <c r="J9" s="196" t="s">
        <v>51</v>
      </c>
    </row>
    <row r="10" spans="1:26" ht="50.25" customHeight="1">
      <c r="A10" s="7" t="s">
        <v>24</v>
      </c>
      <c r="B10" s="35" t="s">
        <v>52</v>
      </c>
      <c r="C10" s="22" t="s">
        <v>53</v>
      </c>
      <c r="D10" s="22" t="str">
        <f>D9</f>
        <v>Unidad Estado Solido SSD Interno Adata XPG S40G 1TB</v>
      </c>
      <c r="E10" s="36">
        <v>304900</v>
      </c>
      <c r="F10" s="33">
        <f t="shared" si="0"/>
        <v>57931</v>
      </c>
      <c r="G10" s="34">
        <f t="shared" si="1"/>
        <v>362831</v>
      </c>
      <c r="H10" s="18" t="s">
        <v>16</v>
      </c>
      <c r="I10" s="22" t="s">
        <v>17</v>
      </c>
      <c r="J10" s="197"/>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D2:H2"/>
    <mergeCell ref="A5:J5"/>
    <mergeCell ref="A13:J13"/>
    <mergeCell ref="A15:J15"/>
    <mergeCell ref="J9:J10"/>
  </mergeCells>
  <hyperlinks>
    <hyperlink ref="C8" r:id="rId1" location="searchVariation=MCO19614825&amp;position=2&amp;search_layout=stack&amp;type=product&amp;tracking_id=aa8e5d63-5d99-467d-8939-e0e1b492ed9b" xr:uid="{00000000-0004-0000-0200-000000000000}"/>
    <hyperlink ref="C9" r:id="rId2"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37" t="s">
        <v>54</v>
      </c>
      <c r="C8" s="38" t="s">
        <v>55</v>
      </c>
      <c r="D8" s="39" t="s">
        <v>56</v>
      </c>
      <c r="E8" s="40">
        <v>102</v>
      </c>
      <c r="F8" s="41" t="s">
        <v>57</v>
      </c>
      <c r="G8" s="42" t="s">
        <v>58</v>
      </c>
      <c r="H8" s="18" t="s">
        <v>16</v>
      </c>
      <c r="I8" s="37" t="s">
        <v>45</v>
      </c>
      <c r="J8" s="43" t="s">
        <v>59</v>
      </c>
    </row>
    <row r="9" spans="1:26" ht="50.25" customHeight="1">
      <c r="A9" s="7" t="s">
        <v>19</v>
      </c>
      <c r="B9" s="37" t="s">
        <v>60</v>
      </c>
      <c r="C9" s="44" t="s">
        <v>61</v>
      </c>
      <c r="D9" s="45" t="s">
        <v>62</v>
      </c>
      <c r="E9" s="40">
        <v>399.9</v>
      </c>
      <c r="F9" s="41" t="s">
        <v>63</v>
      </c>
      <c r="G9" s="42" t="s">
        <v>64</v>
      </c>
      <c r="H9" s="18" t="s">
        <v>16</v>
      </c>
      <c r="I9" s="37" t="s">
        <v>45</v>
      </c>
      <c r="J9" s="43" t="s">
        <v>59</v>
      </c>
    </row>
    <row r="10" spans="1:26" ht="50.25" customHeight="1">
      <c r="A10" s="7" t="s">
        <v>24</v>
      </c>
      <c r="B10" s="37" t="s">
        <v>65</v>
      </c>
      <c r="C10" s="37" t="s">
        <v>66</v>
      </c>
      <c r="D10" s="37" t="str">
        <f>D9</f>
        <v>Disco Duro TOSHIBA Basic 2TB</v>
      </c>
      <c r="E10" s="46">
        <v>22000</v>
      </c>
      <c r="F10" s="41">
        <f>E10*19%</f>
        <v>4180</v>
      </c>
      <c r="G10" s="46">
        <f>F10+E10/3900</f>
        <v>4185.6410256410254</v>
      </c>
      <c r="H10" s="18" t="s">
        <v>16</v>
      </c>
      <c r="I10" s="37" t="s">
        <v>17</v>
      </c>
      <c r="J10" s="8"/>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9035706&amp;position=7&amp;search_layout=stack&amp;type=product&amp;tracking_id=d2347602-d832-46e2-b62a-c4c325617137" xr:uid="{00000000-0004-0000-0300-000000000000}"/>
    <hyperlink ref="C9"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47" t="s">
        <v>67</v>
      </c>
      <c r="C8" s="44" t="s">
        <v>68</v>
      </c>
      <c r="D8" s="47" t="s">
        <v>69</v>
      </c>
      <c r="E8" s="48">
        <v>8400000</v>
      </c>
      <c r="F8" s="49">
        <f>E8*19%</f>
        <v>1596000</v>
      </c>
      <c r="G8" s="48">
        <f>F8+E8</f>
        <v>9996000</v>
      </c>
      <c r="H8" s="18" t="s">
        <v>16</v>
      </c>
      <c r="I8" s="47" t="s">
        <v>17</v>
      </c>
      <c r="J8" s="13" t="s">
        <v>70</v>
      </c>
    </row>
    <row r="9" spans="1:26" ht="50.25" customHeight="1">
      <c r="A9" s="7" t="s">
        <v>19</v>
      </c>
      <c r="B9" s="50" t="s">
        <v>13</v>
      </c>
      <c r="C9" s="38" t="s">
        <v>71</v>
      </c>
      <c r="D9" s="51" t="s">
        <v>72</v>
      </c>
      <c r="E9" s="42" t="s">
        <v>73</v>
      </c>
      <c r="F9" s="49" t="s">
        <v>74</v>
      </c>
      <c r="G9" s="42" t="s">
        <v>75</v>
      </c>
      <c r="H9" s="18" t="s">
        <v>16</v>
      </c>
      <c r="I9" s="47" t="s">
        <v>45</v>
      </c>
      <c r="J9" s="52" t="s">
        <v>76</v>
      </c>
    </row>
    <row r="10" spans="1:26" ht="50.25" customHeight="1">
      <c r="A10" s="7" t="s">
        <v>24</v>
      </c>
      <c r="B10" s="47" t="s">
        <v>13</v>
      </c>
      <c r="C10" s="53" t="s">
        <v>71</v>
      </c>
      <c r="D10" s="51" t="s">
        <v>77</v>
      </c>
      <c r="E10" s="42" t="s">
        <v>73</v>
      </c>
      <c r="F10" s="49" t="s">
        <v>74</v>
      </c>
      <c r="G10" s="54" t="s">
        <v>78</v>
      </c>
      <c r="H10" s="18" t="s">
        <v>16</v>
      </c>
      <c r="I10" s="47" t="s">
        <v>50</v>
      </c>
      <c r="J10" s="8"/>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8&amp;search_layout=stack&amp;type=item&amp;tracking_id=6ce23d24-4588-4653-bb99-db7e1509e5aa" xr:uid="{00000000-0004-0000-0400-000000000000}"/>
    <hyperlink ref="C9" r:id="rId2" location="position=4&amp;search_layout=stack&amp;type=item&amp;tracking_id=aa17d476-2270-48e4-afc3-371dfada513d" xr:uid="{00000000-0004-0000-0400-000001000000}"/>
    <hyperlink ref="C10" r:id="rId3" location="position=4&amp;search_layout=stack&amp;type=item&amp;tracking_id=aa17d476-2270-48e4-afc3-371dfada513d" xr:uid="{00000000-0004-0000-04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47" t="s">
        <v>79</v>
      </c>
      <c r="C8" s="53" t="s">
        <v>80</v>
      </c>
      <c r="D8" s="50" t="s">
        <v>81</v>
      </c>
      <c r="E8" s="47">
        <v>399000</v>
      </c>
      <c r="F8" s="49">
        <f>E8*19%</f>
        <v>75810</v>
      </c>
      <c r="G8" s="48">
        <f>F8+E8</f>
        <v>474810</v>
      </c>
      <c r="H8" s="18" t="s">
        <v>16</v>
      </c>
      <c r="I8" s="47" t="s">
        <v>17</v>
      </c>
      <c r="J8" s="55" t="s">
        <v>82</v>
      </c>
    </row>
    <row r="9" spans="1:26" ht="50.25" customHeight="1">
      <c r="A9" s="7" t="s">
        <v>19</v>
      </c>
      <c r="B9" s="50" t="s">
        <v>83</v>
      </c>
      <c r="C9" s="38" t="s">
        <v>84</v>
      </c>
      <c r="D9" s="51" t="s">
        <v>85</v>
      </c>
      <c r="E9" s="56">
        <v>180.03899999999999</v>
      </c>
      <c r="F9" s="49" t="s">
        <v>86</v>
      </c>
      <c r="G9" s="42">
        <v>46.56</v>
      </c>
      <c r="H9" s="18" t="s">
        <v>16</v>
      </c>
      <c r="I9" s="47" t="s">
        <v>50</v>
      </c>
      <c r="J9" s="43" t="s">
        <v>87</v>
      </c>
    </row>
    <row r="10" spans="1:26" ht="50.25" customHeight="1">
      <c r="A10" s="7" t="s">
        <v>24</v>
      </c>
      <c r="B10" s="47" t="s">
        <v>88</v>
      </c>
      <c r="C10" s="44" t="s">
        <v>89</v>
      </c>
      <c r="D10" s="57" t="s">
        <v>90</v>
      </c>
      <c r="E10" s="58" t="s">
        <v>91</v>
      </c>
      <c r="F10" s="49" t="s">
        <v>92</v>
      </c>
      <c r="G10" s="42">
        <v>2560.11</v>
      </c>
      <c r="H10" s="18" t="s">
        <v>16</v>
      </c>
      <c r="I10" s="47" t="s">
        <v>50</v>
      </c>
      <c r="J10" s="59" t="s">
        <v>93</v>
      </c>
    </row>
    <row r="11" spans="1:26" ht="15" hidden="1" customHeight="1">
      <c r="A11" s="19"/>
      <c r="B11" s="20"/>
      <c r="C11" s="20"/>
      <c r="D11" s="20"/>
      <c r="E11" s="59"/>
      <c r="F11" s="20"/>
      <c r="G11" s="20"/>
      <c r="H11" s="20"/>
      <c r="I11" s="20"/>
      <c r="J11" s="20"/>
    </row>
    <row r="12" spans="1:26" ht="12.75" customHeight="1">
      <c r="E12" s="60"/>
    </row>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ef="C8" r:id="rId1" xr:uid="{00000000-0004-0000-0500-000000000000}"/>
    <hyperlink ref="C9" r:id="rId2" xr:uid="{00000000-0004-0000-0500-000001000000}"/>
    <hyperlink ref="C10" r:id="rId3" xr:uid="{00000000-0004-0000-05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7">
        <v>0</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47" t="s">
        <v>47</v>
      </c>
      <c r="C8" s="161" t="s">
        <v>94</v>
      </c>
      <c r="D8" s="61" t="s">
        <v>95</v>
      </c>
      <c r="E8" s="62">
        <v>88.888000000000005</v>
      </c>
      <c r="F8" s="49" t="s">
        <v>96</v>
      </c>
      <c r="G8" s="42">
        <v>22.99</v>
      </c>
      <c r="H8" s="18" t="s">
        <v>16</v>
      </c>
      <c r="I8" s="47" t="s">
        <v>38</v>
      </c>
      <c r="J8" s="63" t="s">
        <v>97</v>
      </c>
    </row>
    <row r="9" spans="1:26" ht="50.25" customHeight="1">
      <c r="A9" s="7" t="s">
        <v>19</v>
      </c>
      <c r="B9" s="50" t="s">
        <v>98</v>
      </c>
      <c r="C9" s="38" t="s">
        <v>99</v>
      </c>
      <c r="D9" s="64" t="s">
        <v>100</v>
      </c>
      <c r="E9" s="65">
        <v>59.9</v>
      </c>
      <c r="F9" s="49" t="s">
        <v>101</v>
      </c>
      <c r="G9" s="42">
        <v>154.9</v>
      </c>
      <c r="H9" s="18" t="s">
        <v>16</v>
      </c>
      <c r="I9" s="47" t="s">
        <v>50</v>
      </c>
      <c r="J9" s="26" t="s">
        <v>102</v>
      </c>
    </row>
    <row r="10" spans="1:26" ht="50.25" customHeight="1">
      <c r="A10" s="7" t="s">
        <v>24</v>
      </c>
      <c r="B10" s="47" t="s">
        <v>103</v>
      </c>
      <c r="C10" s="47" t="s">
        <v>104</v>
      </c>
      <c r="D10" s="47" t="str">
        <f>D9</f>
        <v>Teclado HP Alámbrico 150 Basic Negro</v>
      </c>
      <c r="E10" s="48">
        <v>549900</v>
      </c>
      <c r="F10" s="49">
        <f>E10*19%</f>
        <v>104481</v>
      </c>
      <c r="G10" s="54">
        <v>142.19999999999999</v>
      </c>
      <c r="H10" s="18" t="s">
        <v>16</v>
      </c>
      <c r="I10" s="47" t="s">
        <v>17</v>
      </c>
      <c r="J10" s="66"/>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600-000000000000}"/>
    <hyperlink ref="C9" r:id="rId2"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c r="F6" s="67"/>
    </row>
    <row r="7" spans="1:26" ht="75.75" customHeight="1">
      <c r="A7" s="2" t="s">
        <v>2</v>
      </c>
      <c r="B7" s="3" t="s">
        <v>3</v>
      </c>
      <c r="C7" s="3" t="s">
        <v>4</v>
      </c>
      <c r="D7" s="3" t="s">
        <v>5</v>
      </c>
      <c r="E7" s="3" t="s">
        <v>6</v>
      </c>
      <c r="F7" s="4" t="s">
        <v>7</v>
      </c>
      <c r="G7" s="5" t="s">
        <v>105</v>
      </c>
      <c r="H7" s="3" t="s">
        <v>9</v>
      </c>
      <c r="I7" s="3" t="s">
        <v>10</v>
      </c>
      <c r="J7" s="3" t="s">
        <v>11</v>
      </c>
      <c r="K7" s="6"/>
      <c r="L7" s="6"/>
      <c r="M7" s="6"/>
      <c r="N7" s="6"/>
      <c r="O7" s="6"/>
      <c r="P7" s="6"/>
      <c r="Q7" s="6"/>
      <c r="R7" s="6"/>
      <c r="S7" s="6"/>
      <c r="T7" s="6"/>
      <c r="U7" s="6"/>
      <c r="V7" s="6"/>
      <c r="W7" s="6"/>
      <c r="X7" s="6"/>
      <c r="Y7" s="6"/>
      <c r="Z7" s="6"/>
    </row>
    <row r="8" spans="1:26" ht="50.25" customHeight="1">
      <c r="A8" s="7" t="s">
        <v>12</v>
      </c>
      <c r="B8" s="162" t="s">
        <v>13</v>
      </c>
      <c r="C8" s="68" t="s">
        <v>106</v>
      </c>
      <c r="D8" s="69" t="s">
        <v>107</v>
      </c>
      <c r="E8" s="70">
        <v>29.64</v>
      </c>
      <c r="F8" s="163" t="s">
        <v>108</v>
      </c>
      <c r="G8" s="164" t="s">
        <v>109</v>
      </c>
      <c r="H8" s="18" t="s">
        <v>16</v>
      </c>
      <c r="I8" s="8" t="s">
        <v>110</v>
      </c>
      <c r="J8" s="43" t="s">
        <v>111</v>
      </c>
    </row>
    <row r="9" spans="1:26" ht="50.25" customHeight="1">
      <c r="A9" s="7" t="s">
        <v>19</v>
      </c>
      <c r="B9" s="71" t="s">
        <v>112</v>
      </c>
      <c r="C9" s="68" t="s">
        <v>113</v>
      </c>
      <c r="D9" s="162" t="s">
        <v>114</v>
      </c>
      <c r="E9" s="165">
        <v>27</v>
      </c>
      <c r="F9" s="163">
        <v>32.130000000000003</v>
      </c>
      <c r="G9" s="72" t="s">
        <v>115</v>
      </c>
      <c r="H9" s="18" t="s">
        <v>16</v>
      </c>
      <c r="I9" s="8" t="s">
        <v>116</v>
      </c>
      <c r="J9" s="73" t="s">
        <v>117</v>
      </c>
    </row>
    <row r="10" spans="1:26" ht="50.25" customHeight="1">
      <c r="A10" s="7" t="s">
        <v>24</v>
      </c>
      <c r="B10" s="162" t="s">
        <v>118</v>
      </c>
      <c r="C10" s="74" t="s">
        <v>119</v>
      </c>
      <c r="D10" s="162" t="s">
        <v>120</v>
      </c>
      <c r="E10" s="75">
        <v>145900</v>
      </c>
      <c r="F10" s="162">
        <v>173.62100000000001</v>
      </c>
      <c r="G10" s="164" t="s">
        <v>121</v>
      </c>
      <c r="H10" s="18" t="s">
        <v>16</v>
      </c>
      <c r="I10" s="8" t="s">
        <v>110</v>
      </c>
      <c r="J10" s="76" t="s">
        <v>122</v>
      </c>
    </row>
    <row r="11" spans="1:26" ht="15" hidden="1" customHeight="1">
      <c r="A11" s="19"/>
      <c r="B11" s="20"/>
      <c r="C11" s="20"/>
      <c r="D11" s="20"/>
      <c r="E11" s="20"/>
      <c r="F11" s="20"/>
      <c r="G11" s="20"/>
      <c r="H11" s="20"/>
      <c r="I11" s="20"/>
      <c r="J11" s="20"/>
    </row>
    <row r="12" spans="1:26" ht="12.75" customHeight="1"/>
    <row r="13" spans="1:26" ht="138.75" customHeight="1">
      <c r="A13" s="176" t="s">
        <v>29</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6051104&amp;position=1&amp;search_layout=stack&amp;type=pad&amp;tracking_id=ced31c77-b65c-4671-a8f1-61f3edab0f16&amp;is_advertising=true&amp;ad_domain=VQCATCORE_LST&amp;ad_position=1&amp;ad_click_id=MWZjOWY3ZTgtZjgwNS00MmEzLTk2M2ItNGJiMDNhMjg1NDIy" xr:uid="{00000000-0004-0000-0700-000000000000}"/>
    <hyperlink ref="C9" r:id="rId2" xr:uid="{00000000-0004-0000-0700-000001000000}"/>
    <hyperlink ref="C10" r:id="rId3" xr:uid="{00000000-0004-0000-07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67" t="s">
        <v>123</v>
      </c>
    </row>
    <row r="2" spans="1:26" ht="27.75" customHeight="1">
      <c r="D2" s="174" t="s">
        <v>0</v>
      </c>
      <c r="E2" s="198"/>
      <c r="F2" s="198"/>
      <c r="G2" s="198"/>
      <c r="H2" s="198"/>
    </row>
    <row r="3" spans="1:26" ht="12.75" customHeight="1"/>
    <row r="4" spans="1:26" ht="12.75" customHeight="1"/>
    <row r="5" spans="1:26" ht="43.5" customHeight="1">
      <c r="A5" s="175" t="s">
        <v>1</v>
      </c>
      <c r="B5" s="199"/>
      <c r="C5" s="199"/>
      <c r="D5" s="199"/>
      <c r="E5" s="199"/>
      <c r="F5" s="199"/>
      <c r="G5" s="199"/>
      <c r="H5" s="199"/>
      <c r="I5" s="199"/>
      <c r="J5" s="200"/>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47" t="s">
        <v>13</v>
      </c>
      <c r="C8" s="77" t="s">
        <v>124</v>
      </c>
      <c r="D8" s="39" t="s">
        <v>125</v>
      </c>
      <c r="E8" s="78" t="s">
        <v>126</v>
      </c>
      <c r="F8" s="56" t="s">
        <v>127</v>
      </c>
      <c r="G8" s="48" t="s">
        <v>128</v>
      </c>
      <c r="H8" s="18" t="s">
        <v>16</v>
      </c>
      <c r="I8" s="47" t="s">
        <v>129</v>
      </c>
      <c r="J8" s="13" t="s">
        <v>130</v>
      </c>
    </row>
    <row r="9" spans="1:26" ht="50.25" customHeight="1">
      <c r="A9" s="7" t="s">
        <v>19</v>
      </c>
      <c r="B9" s="50" t="s">
        <v>35</v>
      </c>
      <c r="C9" s="38" t="s">
        <v>131</v>
      </c>
      <c r="D9" s="45" t="s">
        <v>132</v>
      </c>
      <c r="E9" s="47" t="s">
        <v>133</v>
      </c>
      <c r="F9" s="49" t="s">
        <v>134</v>
      </c>
      <c r="G9" s="48" t="s">
        <v>135</v>
      </c>
      <c r="H9" s="18" t="s">
        <v>16</v>
      </c>
      <c r="I9" s="47" t="s">
        <v>129</v>
      </c>
      <c r="J9" s="79" t="s">
        <v>136</v>
      </c>
    </row>
    <row r="10" spans="1:26" ht="50.25" customHeight="1">
      <c r="A10" s="7" t="s">
        <v>24</v>
      </c>
      <c r="B10" s="47" t="s">
        <v>60</v>
      </c>
      <c r="C10" s="53" t="s">
        <v>137</v>
      </c>
      <c r="D10" s="45" t="s">
        <v>138</v>
      </c>
      <c r="E10" s="78" t="s">
        <v>139</v>
      </c>
      <c r="F10" s="49" t="s">
        <v>140</v>
      </c>
      <c r="G10" s="80" t="s">
        <v>141</v>
      </c>
      <c r="H10" s="18" t="s">
        <v>16</v>
      </c>
      <c r="I10" s="47" t="s">
        <v>129</v>
      </c>
      <c r="J10" s="79" t="s">
        <v>142</v>
      </c>
    </row>
    <row r="11" spans="1:26" ht="15" hidden="1" customHeight="1">
      <c r="A11" s="19"/>
      <c r="B11" s="20"/>
      <c r="C11" s="20"/>
      <c r="D11" s="20"/>
      <c r="E11" s="20"/>
      <c r="F11" s="20"/>
      <c r="G11" s="20"/>
      <c r="H11" s="20"/>
      <c r="I11" s="20"/>
      <c r="J11" s="20"/>
    </row>
    <row r="12" spans="1:26" ht="12.75" customHeight="1"/>
    <row r="13" spans="1:26" ht="138.75" customHeight="1">
      <c r="A13" s="176" t="s">
        <v>143</v>
      </c>
      <c r="B13" s="199"/>
      <c r="C13" s="199"/>
      <c r="D13" s="199"/>
      <c r="E13" s="199"/>
      <c r="F13" s="199"/>
      <c r="G13" s="199"/>
      <c r="H13" s="199"/>
      <c r="I13" s="199"/>
      <c r="J13" s="200"/>
    </row>
    <row r="14" spans="1:26" ht="12.75" customHeight="1"/>
    <row r="15" spans="1:26" ht="75" customHeight="1">
      <c r="A15" s="176" t="s">
        <v>30</v>
      </c>
      <c r="B15" s="199"/>
      <c r="C15" s="199"/>
      <c r="D15" s="199"/>
      <c r="E15" s="199"/>
      <c r="F15" s="199"/>
      <c r="G15" s="199"/>
      <c r="H15" s="199"/>
      <c r="I15" s="199"/>
      <c r="J15" s="200"/>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1"/>
      <c r="E26" s="21"/>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800-000000000000}"/>
    <hyperlink ref="C9" r:id="rId2" xr:uid="{00000000-0004-0000-0800-000001000000}"/>
    <hyperlink ref="C10" r:id="rId3" xr:uid="{00000000-0004-0000-08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Martin Lee Moya Llano</cp:lastModifiedBy>
  <cp:revision/>
  <dcterms:created xsi:type="dcterms:W3CDTF">2010-11-08T17:12:41Z</dcterms:created>
  <dcterms:modified xsi:type="dcterms:W3CDTF">2024-05-31T20:55:39Z</dcterms:modified>
  <cp:category/>
  <cp:contentStatus/>
</cp:coreProperties>
</file>