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bb7ffbc8284933/הנדסת תוכנה סמסטר 7/אחזור מידע/"/>
    </mc:Choice>
  </mc:AlternateContent>
  <xr:revisionPtr revIDLastSave="5" documentId="8_{1852084D-E235-421F-BFB4-82D67880E8C2}" xr6:coauthVersionLast="47" xr6:coauthVersionMax="47" xr10:uidLastSave="{CEBC1116-5C05-4829-9D29-5F07315C776B}"/>
  <bookViews>
    <workbookView xWindow="24420" yWindow="2280" windowWidth="21600" windowHeight="11292" xr2:uid="{DF2E6F99-CDE4-45D7-B5A2-7850702695B6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3" i="1" s="1"/>
  <c r="G23" i="1"/>
  <c r="D22" i="1"/>
  <c r="I22" i="1"/>
  <c r="H22" i="1"/>
  <c r="H21" i="1"/>
  <c r="I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E2" i="1"/>
  <c r="F2" i="1"/>
</calcChain>
</file>

<file path=xl/sharedStrings.xml><?xml version="1.0" encoding="utf-8"?>
<sst xmlns="http://schemas.openxmlformats.org/spreadsheetml/2006/main" count="136" uniqueCount="59">
  <si>
    <t>Relevant</t>
  </si>
  <si>
    <t>Nonrelevant</t>
  </si>
  <si>
    <t>Retreved</t>
  </si>
  <si>
    <t>Not Retrieved</t>
  </si>
  <si>
    <t>Precision</t>
  </si>
  <si>
    <t>Questsion 1</t>
  </si>
  <si>
    <t>Recall</t>
  </si>
  <si>
    <t>Questsion 2</t>
  </si>
  <si>
    <t>Engine 1</t>
  </si>
  <si>
    <t>Engine 2</t>
  </si>
  <si>
    <t>Retrieved</t>
  </si>
  <si>
    <t>F-measure</t>
  </si>
  <si>
    <t>avg</t>
  </si>
  <si>
    <t>Q2</t>
  </si>
  <si>
    <t>Term</t>
  </si>
  <si>
    <t>Document IDs</t>
  </si>
  <si>
    <t>dog</t>
  </si>
  <si>
    <t>D1, D3</t>
  </si>
  <si>
    <t>love</t>
  </si>
  <si>
    <t>music</t>
  </si>
  <si>
    <t>D1</t>
  </si>
  <si>
    <t>listen</t>
  </si>
  <si>
    <t>roll</t>
  </si>
  <si>
    <t>stone</t>
  </si>
  <si>
    <t>D1, D3, D4</t>
  </si>
  <si>
    <t>information</t>
  </si>
  <si>
    <t>D2</t>
  </si>
  <si>
    <t>retrieval</t>
  </si>
  <si>
    <t>course</t>
  </si>
  <si>
    <t>can</t>
  </si>
  <si>
    <t>D3</t>
  </si>
  <si>
    <t>throw</t>
  </si>
  <si>
    <t>help</t>
  </si>
  <si>
    <t>D4</t>
  </si>
  <si>
    <t>pick</t>
  </si>
  <si>
    <t>up</t>
  </si>
  <si>
    <t>road</t>
  </si>
  <si>
    <t>A</t>
  </si>
  <si>
    <t>B</t>
  </si>
  <si>
    <t>Dogs</t>
  </si>
  <si>
    <t>Love</t>
  </si>
  <si>
    <t>Music</t>
  </si>
  <si>
    <t>Listen</t>
  </si>
  <si>
    <t>D1,D3</t>
  </si>
  <si>
    <t>Rolling</t>
  </si>
  <si>
    <t>D1,D3,D4</t>
  </si>
  <si>
    <t>Stones</t>
  </si>
  <si>
    <t>Information</t>
  </si>
  <si>
    <t>Retrieval</t>
  </si>
  <si>
    <t>Course</t>
  </si>
  <si>
    <t>Dog</t>
  </si>
  <si>
    <t xml:space="preserve">Can </t>
  </si>
  <si>
    <t xml:space="preserve">Roll </t>
  </si>
  <si>
    <t xml:space="preserve">Loves </t>
  </si>
  <si>
    <t>Throwing</t>
  </si>
  <si>
    <t>Help</t>
  </si>
  <si>
    <t>Pick</t>
  </si>
  <si>
    <t>Road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</si>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</sst>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rgb="FF000000"/>
      <name val="Arial"/>
      <family val="2"/>
    </font>
    <font>
      <sz val="10.5"/>
      <color theme="1"/>
      <name val="Times New Roman"/>
      <family val="1"/>
    </font>
    <font>
      <sz val="8"/>
      <name val="Arial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 wrapText="1" readingOrder="2"/>
    </xf>
    <xf numFmtId="0" fontId="4" fillId="0" borderId="2" xfId="0" applyFont="1" applyBorder="1" applyAlignment="1">
      <alignment horizontal="left" vertical="center" wrapText="1" readingOrder="2"/>
    </xf>
    <xf numFmtId="0" fontId="4" fillId="0" borderId="3" xfId="0" applyFont="1" applyBorder="1" applyAlignment="1">
      <alignment horizontal="left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vertical="center" wrapText="1" readingOrder="2"/>
    </xf>
    <xf numFmtId="0" fontId="2" fillId="0" borderId="1" xfId="0" applyFont="1" applyBorder="1" applyAlignment="1">
      <alignment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D608-B4DA-481F-8C2B-62CD0BFC4F72}">
  <dimension ref="A1:L81"/>
  <sheetViews>
    <sheetView tabSelected="1" topLeftCell="A10" workbookViewId="0">
      <selection activeCell="C22" sqref="C22"/>
    </sheetView>
  </sheetViews>
  <sheetFormatPr defaultRowHeight="14.25" x14ac:dyDescent="0.2"/>
  <cols>
    <col min="1" max="3" width="11.875" bestFit="1" customWidth="1"/>
    <col min="5" max="5" width="10.875" bestFit="1" customWidth="1"/>
    <col min="6" max="6" width="9.875" bestFit="1" customWidth="1"/>
    <col min="7" max="8" width="11.875" bestFit="1" customWidth="1"/>
  </cols>
  <sheetData>
    <row r="1" spans="1:12" x14ac:dyDescent="0.2">
      <c r="A1" t="s">
        <v>5</v>
      </c>
      <c r="B1" t="s">
        <v>0</v>
      </c>
      <c r="C1" t="s">
        <v>1</v>
      </c>
      <c r="E1" t="s">
        <v>4</v>
      </c>
      <c r="F1" t="s">
        <v>6</v>
      </c>
    </row>
    <row r="2" spans="1:12" x14ac:dyDescent="0.2">
      <c r="A2" t="s">
        <v>2</v>
      </c>
      <c r="B2">
        <v>5</v>
      </c>
      <c r="C2">
        <v>10</v>
      </c>
      <c r="E2">
        <f>B2/(B2+C2)</f>
        <v>0.33333333333333331</v>
      </c>
      <c r="F2">
        <f>B2/(B2+B3)</f>
        <v>0.2</v>
      </c>
    </row>
    <row r="3" spans="1:12" x14ac:dyDescent="0.2">
      <c r="A3" t="s">
        <v>3</v>
      </c>
      <c r="B3">
        <v>20</v>
      </c>
    </row>
    <row r="6" spans="1:12" x14ac:dyDescent="0.2">
      <c r="A6" t="s">
        <v>7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2" x14ac:dyDescent="0.2">
      <c r="B7" t="s">
        <v>8</v>
      </c>
      <c r="C7">
        <v>1</v>
      </c>
      <c r="E7">
        <v>1</v>
      </c>
      <c r="F7">
        <v>1</v>
      </c>
      <c r="I7">
        <v>1</v>
      </c>
      <c r="K7">
        <v>1</v>
      </c>
      <c r="L7">
        <v>1</v>
      </c>
    </row>
    <row r="8" spans="1:12" x14ac:dyDescent="0.2">
      <c r="B8" t="s">
        <v>9</v>
      </c>
      <c r="D8">
        <v>1</v>
      </c>
      <c r="E8">
        <v>1</v>
      </c>
      <c r="F8">
        <v>1</v>
      </c>
      <c r="H8">
        <v>1</v>
      </c>
      <c r="I8">
        <v>1</v>
      </c>
    </row>
    <row r="11" spans="1:12" x14ac:dyDescent="0.2">
      <c r="A11" t="s">
        <v>8</v>
      </c>
      <c r="B11" t="s">
        <v>10</v>
      </c>
      <c r="C11" t="s">
        <v>4</v>
      </c>
      <c r="D11" t="s">
        <v>6</v>
      </c>
      <c r="F11" t="s">
        <v>9</v>
      </c>
      <c r="G11" t="s">
        <v>10</v>
      </c>
      <c r="H11" t="s">
        <v>4</v>
      </c>
      <c r="I11" t="s">
        <v>6</v>
      </c>
    </row>
    <row r="12" spans="1:12" x14ac:dyDescent="0.2">
      <c r="B12">
        <v>1</v>
      </c>
      <c r="C12">
        <f>C7/B12</f>
        <v>1</v>
      </c>
      <c r="D12">
        <f>C7/L6</f>
        <v>0.1</v>
      </c>
      <c r="G12">
        <v>1</v>
      </c>
      <c r="H12">
        <f>(C8/G12)</f>
        <v>0</v>
      </c>
      <c r="I12">
        <f>C8/L6</f>
        <v>0</v>
      </c>
    </row>
    <row r="13" spans="1:12" x14ac:dyDescent="0.2">
      <c r="B13">
        <v>2</v>
      </c>
      <c r="C13">
        <f>(C12+D7)/B13</f>
        <v>0.5</v>
      </c>
      <c r="D13">
        <f>(C7+D7)/L6</f>
        <v>0.1</v>
      </c>
      <c r="G13">
        <v>2</v>
      </c>
      <c r="H13">
        <f>(C8+D8)/G13</f>
        <v>0.5</v>
      </c>
      <c r="I13">
        <f>(C8+D8)/10</f>
        <v>0.1</v>
      </c>
    </row>
    <row r="14" spans="1:12" x14ac:dyDescent="0.2">
      <c r="B14">
        <v>3</v>
      </c>
      <c r="C14">
        <f>(C7+D7+E7)/B14</f>
        <v>0.66666666666666663</v>
      </c>
      <c r="D14">
        <f>(C7+D7+E7)/L6</f>
        <v>0.2</v>
      </c>
      <c r="G14">
        <v>3</v>
      </c>
      <c r="H14">
        <f>(C8+D8+E8)/G14</f>
        <v>0.66666666666666663</v>
      </c>
      <c r="I14">
        <f>(C8+D8+E8)/10</f>
        <v>0.2</v>
      </c>
    </row>
    <row r="15" spans="1:12" x14ac:dyDescent="0.2">
      <c r="B15">
        <v>4</v>
      </c>
      <c r="C15">
        <f>(C7+D7+E7+F7)/B15</f>
        <v>0.75</v>
      </c>
      <c r="D15">
        <f>(C7+D7+E7+F7)/L6</f>
        <v>0.3</v>
      </c>
      <c r="G15">
        <v>4</v>
      </c>
      <c r="H15">
        <f>(C8+D8+E8+F8)/G15</f>
        <v>0.75</v>
      </c>
      <c r="I15">
        <f>(C8+D8+E8+F8)/10</f>
        <v>0.3</v>
      </c>
    </row>
    <row r="16" spans="1:12" x14ac:dyDescent="0.2">
      <c r="B16">
        <v>5</v>
      </c>
      <c r="C16">
        <f>(C7+D7+E7+F7+G7)/B16</f>
        <v>0.6</v>
      </c>
      <c r="D16">
        <f>(C7+D7+E7+F7+G7)/L6</f>
        <v>0.3</v>
      </c>
      <c r="G16">
        <v>5</v>
      </c>
      <c r="H16">
        <f>SUM(C8:G8)/G16</f>
        <v>0.6</v>
      </c>
      <c r="I16">
        <f>SUM(C8:G8)/10</f>
        <v>0.3</v>
      </c>
    </row>
    <row r="17" spans="1:9" x14ac:dyDescent="0.2">
      <c r="B17">
        <v>6</v>
      </c>
      <c r="C17">
        <f>(C7+D7+E7+F7+G7+H7)/B17</f>
        <v>0.5</v>
      </c>
      <c r="D17">
        <f>(C7+D7+E7+F7+G7+H7)/10</f>
        <v>0.3</v>
      </c>
      <c r="G17">
        <v>6</v>
      </c>
      <c r="H17">
        <f>SUM(C8:H8)/G17</f>
        <v>0.66666666666666663</v>
      </c>
      <c r="I17">
        <f>SUM(C8:H8)/10</f>
        <v>0.4</v>
      </c>
    </row>
    <row r="18" spans="1:9" x14ac:dyDescent="0.2">
      <c r="B18">
        <v>7</v>
      </c>
      <c r="C18">
        <f>(C7+D7+E7+F7+G7+H7+I7)/B18</f>
        <v>0.5714285714285714</v>
      </c>
      <c r="D18">
        <f>(C7+D7+E7+F7+G7+H7+I7)/10</f>
        <v>0.4</v>
      </c>
      <c r="G18">
        <v>7</v>
      </c>
      <c r="H18">
        <f>SUM(C8:I8)/G18</f>
        <v>0.7142857142857143</v>
      </c>
      <c r="I18">
        <f>SUM(C8:I8)/10</f>
        <v>0.5</v>
      </c>
    </row>
    <row r="19" spans="1:9" x14ac:dyDescent="0.2">
      <c r="B19">
        <v>8</v>
      </c>
      <c r="C19">
        <f>(C7+D7+E7+F7+G7+H7+I7+J7)/B19</f>
        <v>0.5</v>
      </c>
      <c r="D19">
        <f>(C7+D7+E7+F7+G7+H7+I7+J7)/10</f>
        <v>0.4</v>
      </c>
      <c r="G19">
        <v>8</v>
      </c>
      <c r="H19">
        <f>SUM(C8:J8)/G19</f>
        <v>0.625</v>
      </c>
      <c r="I19">
        <f>SUM(C8:J8)/10</f>
        <v>0.5</v>
      </c>
    </row>
    <row r="20" spans="1:9" x14ac:dyDescent="0.2">
      <c r="B20">
        <v>9</v>
      </c>
      <c r="C20">
        <f>(C7+D7+E7+F7+G7+H7+I7+J7+K7)/B20</f>
        <v>0.55555555555555558</v>
      </c>
      <c r="D20">
        <f>(C7+D7+E7+F7+G7+H7+I7+J7+K7)/10</f>
        <v>0.5</v>
      </c>
      <c r="G20">
        <v>9</v>
      </c>
      <c r="H20">
        <f>SUM(C8:K8)/G20</f>
        <v>0.55555555555555558</v>
      </c>
      <c r="I20">
        <f>SUM(C8:K8)/10</f>
        <v>0.5</v>
      </c>
    </row>
    <row r="21" spans="1:9" x14ac:dyDescent="0.2">
      <c r="B21">
        <v>10</v>
      </c>
      <c r="C21">
        <f>(C7+D7+E7+F7+G7+H7+I7+J7+K7+L7)/B21</f>
        <v>0.6</v>
      </c>
      <c r="D21">
        <f>(C7+D7+E7+F7+G7+H7+I7+J7+K7+L7)/10</f>
        <v>0.6</v>
      </c>
      <c r="G21">
        <v>10</v>
      </c>
      <c r="H21">
        <f>SUM(C8:L8)/G21</f>
        <v>0.5</v>
      </c>
      <c r="I21">
        <f>SUM(C8:L8)/10</f>
        <v>0.5</v>
      </c>
    </row>
    <row r="22" spans="1:9" x14ac:dyDescent="0.2">
      <c r="B22" t="s">
        <v>12</v>
      </c>
      <c r="C22">
        <f>SUM(C12:C21)/10</f>
        <v>0.62436507936507923</v>
      </c>
      <c r="D22">
        <f>SUM(D12:D21)/10</f>
        <v>0.32</v>
      </c>
      <c r="G22" t="s">
        <v>12</v>
      </c>
      <c r="H22">
        <f>SUM(H12:H21)/10</f>
        <v>0.55781746031746027</v>
      </c>
      <c r="I22">
        <f>SUM(I12:I21)/10</f>
        <v>0.33</v>
      </c>
    </row>
    <row r="23" spans="1:9" x14ac:dyDescent="0.2">
      <c r="A23" t="s">
        <v>11</v>
      </c>
      <c r="B23">
        <f>((0.75*0.75+1)*C22*D22)/((0.75*0.75*C22)+D22)</f>
        <v>0.46510734212762805</v>
      </c>
      <c r="F23" t="s">
        <v>11</v>
      </c>
      <c r="G23">
        <f>((0.75*0.75+1)*H22*I22)/((0.75*0.75*H22)+I22)</f>
        <v>0.44678004692393924</v>
      </c>
    </row>
    <row r="24" spans="1:9" x14ac:dyDescent="0.2">
      <c r="H24" s="1" t="s">
        <v>6</v>
      </c>
      <c r="I24" s="1" t="s">
        <v>4</v>
      </c>
    </row>
    <row r="25" spans="1:9" x14ac:dyDescent="0.2">
      <c r="H25" s="1">
        <v>0</v>
      </c>
      <c r="I25" s="1">
        <v>0.75</v>
      </c>
    </row>
    <row r="26" spans="1:9" x14ac:dyDescent="0.2">
      <c r="B26" s="1" t="s">
        <v>6</v>
      </c>
      <c r="C26" s="1" t="s">
        <v>4</v>
      </c>
      <c r="H26" s="1">
        <v>0.1</v>
      </c>
      <c r="I26" s="1">
        <v>0.75</v>
      </c>
    </row>
    <row r="27" spans="1:9" x14ac:dyDescent="0.2">
      <c r="B27" s="1">
        <v>0</v>
      </c>
      <c r="C27" s="1">
        <v>1</v>
      </c>
      <c r="H27" s="1">
        <v>0.2</v>
      </c>
      <c r="I27" s="1">
        <v>0.75</v>
      </c>
    </row>
    <row r="28" spans="1:9" x14ac:dyDescent="0.2">
      <c r="B28" s="1">
        <v>0.1</v>
      </c>
      <c r="C28" s="1">
        <v>1</v>
      </c>
      <c r="H28" s="1">
        <v>0.3</v>
      </c>
      <c r="I28" s="1">
        <v>0.75</v>
      </c>
    </row>
    <row r="29" spans="1:9" x14ac:dyDescent="0.2">
      <c r="B29" s="1">
        <v>0.2</v>
      </c>
      <c r="C29" s="1">
        <v>0.75</v>
      </c>
      <c r="H29" s="1">
        <v>0.4</v>
      </c>
      <c r="I29" s="1">
        <v>0.71399999999999997</v>
      </c>
    </row>
    <row r="30" spans="1:9" x14ac:dyDescent="0.2">
      <c r="B30" s="1">
        <v>0.3</v>
      </c>
      <c r="C30" s="1">
        <v>0.75</v>
      </c>
      <c r="H30" s="1">
        <v>0.5</v>
      </c>
      <c r="I30" s="1">
        <v>0.71399999999999997</v>
      </c>
    </row>
    <row r="31" spans="1:9" x14ac:dyDescent="0.2">
      <c r="B31" s="1">
        <v>0.4</v>
      </c>
      <c r="C31" s="1">
        <v>0.6</v>
      </c>
      <c r="H31" s="1">
        <v>0.6</v>
      </c>
      <c r="I31" s="1">
        <v>0</v>
      </c>
    </row>
    <row r="32" spans="1:9" x14ac:dyDescent="0.2">
      <c r="B32" s="1">
        <v>0.5</v>
      </c>
      <c r="C32" s="1">
        <v>0.6</v>
      </c>
      <c r="H32" s="1">
        <v>0.7</v>
      </c>
      <c r="I32" s="1">
        <v>0</v>
      </c>
    </row>
    <row r="33" spans="1:9" x14ac:dyDescent="0.2">
      <c r="B33" s="1">
        <v>0.6</v>
      </c>
      <c r="C33" s="1">
        <v>0.6</v>
      </c>
      <c r="H33" s="1">
        <v>0.8</v>
      </c>
      <c r="I33" s="1">
        <v>0</v>
      </c>
    </row>
    <row r="34" spans="1:9" x14ac:dyDescent="0.2">
      <c r="B34" s="1">
        <v>0.7</v>
      </c>
      <c r="C34" s="1">
        <v>0</v>
      </c>
      <c r="H34" s="1">
        <v>0.9</v>
      </c>
      <c r="I34" s="1">
        <v>0</v>
      </c>
    </row>
    <row r="35" spans="1:9" x14ac:dyDescent="0.2">
      <c r="B35" s="1">
        <v>0.8</v>
      </c>
      <c r="C35" s="1">
        <v>0</v>
      </c>
      <c r="H35" s="1">
        <v>1</v>
      </c>
      <c r="I35" s="1">
        <v>0</v>
      </c>
    </row>
    <row r="36" spans="1:9" x14ac:dyDescent="0.2">
      <c r="B36" s="1">
        <v>0.9</v>
      </c>
      <c r="C36" s="1">
        <v>0</v>
      </c>
    </row>
    <row r="37" spans="1:9" x14ac:dyDescent="0.2">
      <c r="B37" s="1">
        <v>1</v>
      </c>
      <c r="C37" s="1">
        <v>0</v>
      </c>
    </row>
    <row r="40" spans="1:9" x14ac:dyDescent="0.2">
      <c r="A40" t="s">
        <v>13</v>
      </c>
      <c r="B40" t="s">
        <v>37</v>
      </c>
      <c r="F40" t="s">
        <v>38</v>
      </c>
    </row>
    <row r="41" spans="1:9" ht="28.5" x14ac:dyDescent="0.2">
      <c r="B41" s="2" t="s">
        <v>14</v>
      </c>
      <c r="C41" s="2" t="s">
        <v>15</v>
      </c>
      <c r="E41" s="2" t="s">
        <v>14</v>
      </c>
      <c r="F41" s="2" t="s">
        <v>15</v>
      </c>
    </row>
    <row r="42" spans="1:9" x14ac:dyDescent="0.2">
      <c r="B42" s="2" t="s">
        <v>16</v>
      </c>
      <c r="C42" s="2" t="s">
        <v>17</v>
      </c>
      <c r="E42" s="1" t="s">
        <v>39</v>
      </c>
      <c r="F42" s="1" t="s">
        <v>20</v>
      </c>
    </row>
    <row r="43" spans="1:9" x14ac:dyDescent="0.2">
      <c r="B43" s="2" t="s">
        <v>18</v>
      </c>
      <c r="C43" s="2" t="s">
        <v>17</v>
      </c>
      <c r="E43" s="1" t="s">
        <v>40</v>
      </c>
      <c r="F43" s="1" t="s">
        <v>20</v>
      </c>
    </row>
    <row r="44" spans="1:9" x14ac:dyDescent="0.2">
      <c r="B44" s="2" t="s">
        <v>19</v>
      </c>
      <c r="C44" s="2" t="s">
        <v>20</v>
      </c>
      <c r="E44" s="1" t="s">
        <v>41</v>
      </c>
      <c r="F44" s="1" t="s">
        <v>20</v>
      </c>
    </row>
    <row r="45" spans="1:9" x14ac:dyDescent="0.2">
      <c r="B45" s="2" t="s">
        <v>21</v>
      </c>
      <c r="C45" s="2" t="s">
        <v>20</v>
      </c>
      <c r="E45" s="1" t="s">
        <v>42</v>
      </c>
      <c r="F45" s="1" t="s">
        <v>20</v>
      </c>
    </row>
    <row r="46" spans="1:9" x14ac:dyDescent="0.2">
      <c r="B46" s="2" t="s">
        <v>22</v>
      </c>
      <c r="C46" s="2" t="s">
        <v>17</v>
      </c>
      <c r="E46" s="1" t="s">
        <v>44</v>
      </c>
      <c r="F46" s="1" t="s">
        <v>43</v>
      </c>
    </row>
    <row r="47" spans="1:9" x14ac:dyDescent="0.2">
      <c r="B47" s="2" t="s">
        <v>23</v>
      </c>
      <c r="C47" s="2" t="s">
        <v>24</v>
      </c>
      <c r="E47" s="1" t="s">
        <v>46</v>
      </c>
      <c r="F47" s="1" t="s">
        <v>45</v>
      </c>
    </row>
    <row r="48" spans="1:9" x14ac:dyDescent="0.2">
      <c r="B48" s="2" t="s">
        <v>25</v>
      </c>
      <c r="C48" s="2" t="s">
        <v>26</v>
      </c>
      <c r="E48" s="1" t="s">
        <v>47</v>
      </c>
      <c r="F48" s="1" t="s">
        <v>26</v>
      </c>
    </row>
    <row r="49" spans="2:6" x14ac:dyDescent="0.2">
      <c r="B49" s="2" t="s">
        <v>27</v>
      </c>
      <c r="C49" s="2" t="s">
        <v>26</v>
      </c>
      <c r="E49" s="1" t="s">
        <v>48</v>
      </c>
      <c r="F49" s="1" t="s">
        <v>26</v>
      </c>
    </row>
    <row r="50" spans="2:6" x14ac:dyDescent="0.2">
      <c r="B50" s="2" t="s">
        <v>28</v>
      </c>
      <c r="C50" s="2" t="s">
        <v>26</v>
      </c>
      <c r="E50" s="1" t="s">
        <v>49</v>
      </c>
      <c r="F50" s="1" t="s">
        <v>26</v>
      </c>
    </row>
    <row r="51" spans="2:6" x14ac:dyDescent="0.2">
      <c r="B51" s="2" t="s">
        <v>29</v>
      </c>
      <c r="C51" s="2" t="s">
        <v>30</v>
      </c>
      <c r="E51" s="1" t="s">
        <v>50</v>
      </c>
      <c r="F51" s="1" t="s">
        <v>30</v>
      </c>
    </row>
    <row r="52" spans="2:6" x14ac:dyDescent="0.2">
      <c r="B52" s="2" t="s">
        <v>31</v>
      </c>
      <c r="C52" s="2" t="s">
        <v>30</v>
      </c>
      <c r="E52" s="1" t="s">
        <v>51</v>
      </c>
      <c r="F52" s="1" t="s">
        <v>30</v>
      </c>
    </row>
    <row r="53" spans="2:6" x14ac:dyDescent="0.2">
      <c r="B53" s="2" t="s">
        <v>32</v>
      </c>
      <c r="C53" s="2" t="s">
        <v>33</v>
      </c>
      <c r="E53" s="1" t="s">
        <v>52</v>
      </c>
      <c r="F53" s="1" t="s">
        <v>30</v>
      </c>
    </row>
    <row r="54" spans="2:6" x14ac:dyDescent="0.2">
      <c r="B54" s="2" t="s">
        <v>34</v>
      </c>
      <c r="C54" s="2" t="s">
        <v>33</v>
      </c>
      <c r="E54" s="1" t="s">
        <v>53</v>
      </c>
      <c r="F54" s="1" t="s">
        <v>30</v>
      </c>
    </row>
    <row r="55" spans="2:6" x14ac:dyDescent="0.2">
      <c r="B55" s="2" t="s">
        <v>35</v>
      </c>
      <c r="C55" s="2" t="s">
        <v>33</v>
      </c>
      <c r="E55" s="1" t="s">
        <v>54</v>
      </c>
      <c r="F55" s="1" t="s">
        <v>30</v>
      </c>
    </row>
    <row r="56" spans="2:6" x14ac:dyDescent="0.2">
      <c r="B56" s="2" t="s">
        <v>36</v>
      </c>
      <c r="C56" s="2" t="s">
        <v>33</v>
      </c>
      <c r="E56" s="1" t="s">
        <v>55</v>
      </c>
      <c r="F56" s="1" t="s">
        <v>33</v>
      </c>
    </row>
    <row r="57" spans="2:6" x14ac:dyDescent="0.2">
      <c r="E57" s="1" t="s">
        <v>56</v>
      </c>
      <c r="F57" s="1" t="s">
        <v>33</v>
      </c>
    </row>
    <row r="58" spans="2:6" x14ac:dyDescent="0.2">
      <c r="E58" s="1" t="s">
        <v>35</v>
      </c>
      <c r="F58" s="1" t="s">
        <v>33</v>
      </c>
    </row>
    <row r="59" spans="2:6" x14ac:dyDescent="0.2">
      <c r="E59" s="1" t="s">
        <v>57</v>
      </c>
      <c r="F59" s="1" t="s">
        <v>33</v>
      </c>
    </row>
    <row r="62" spans="2:6" ht="15" thickBot="1" x14ac:dyDescent="0.25"/>
    <row r="63" spans="2:6" ht="15" thickBot="1" x14ac:dyDescent="0.25">
      <c r="B63" s="3" t="s">
        <v>14</v>
      </c>
      <c r="C63" s="3" t="s">
        <v>58</v>
      </c>
      <c r="E63" s="6" t="s">
        <v>14</v>
      </c>
      <c r="F63" s="1" t="s">
        <v>58</v>
      </c>
    </row>
    <row r="64" spans="2:6" ht="15" thickBot="1" x14ac:dyDescent="0.25">
      <c r="B64" s="4" t="s">
        <v>22</v>
      </c>
      <c r="C64" s="4">
        <v>3</v>
      </c>
      <c r="E64" s="7" t="s">
        <v>46</v>
      </c>
      <c r="F64" s="5">
        <v>3</v>
      </c>
    </row>
    <row r="65" spans="2:6" ht="15" thickBot="1" x14ac:dyDescent="0.25">
      <c r="B65" s="4" t="s">
        <v>23</v>
      </c>
      <c r="C65" s="4">
        <v>3</v>
      </c>
      <c r="E65" s="7" t="s">
        <v>44</v>
      </c>
      <c r="F65" s="5">
        <v>2</v>
      </c>
    </row>
    <row r="66" spans="2:6" ht="15" thickBot="1" x14ac:dyDescent="0.25">
      <c r="B66" s="4" t="s">
        <v>16</v>
      </c>
      <c r="C66" s="4">
        <v>2</v>
      </c>
      <c r="E66" s="7" t="s">
        <v>55</v>
      </c>
      <c r="F66" s="5">
        <v>1</v>
      </c>
    </row>
    <row r="67" spans="2:6" ht="15" thickBot="1" x14ac:dyDescent="0.25">
      <c r="B67" s="4" t="s">
        <v>18</v>
      </c>
      <c r="C67" s="4">
        <v>2</v>
      </c>
      <c r="E67" s="7" t="s">
        <v>56</v>
      </c>
      <c r="F67" s="5">
        <v>1</v>
      </c>
    </row>
    <row r="68" spans="2:6" ht="15" thickBot="1" x14ac:dyDescent="0.25">
      <c r="B68" s="4" t="s">
        <v>19</v>
      </c>
      <c r="C68" s="4">
        <v>1</v>
      </c>
      <c r="E68" s="7" t="s">
        <v>35</v>
      </c>
      <c r="F68" s="5">
        <v>1</v>
      </c>
    </row>
    <row r="69" spans="2:6" ht="15" thickBot="1" x14ac:dyDescent="0.25">
      <c r="B69" s="4" t="s">
        <v>21</v>
      </c>
      <c r="C69" s="4">
        <v>1</v>
      </c>
      <c r="E69" s="7" t="s">
        <v>57</v>
      </c>
      <c r="F69" s="5">
        <v>1</v>
      </c>
    </row>
    <row r="70" spans="2:6" ht="15" thickBot="1" x14ac:dyDescent="0.25">
      <c r="B70" s="4" t="s">
        <v>25</v>
      </c>
      <c r="C70" s="4">
        <v>1</v>
      </c>
      <c r="E70" s="7" t="s">
        <v>50</v>
      </c>
      <c r="F70" s="5">
        <v>1</v>
      </c>
    </row>
    <row r="71" spans="2:6" ht="15" thickBot="1" x14ac:dyDescent="0.25">
      <c r="B71" s="4" t="s">
        <v>27</v>
      </c>
      <c r="C71" s="4">
        <v>1</v>
      </c>
      <c r="E71" s="7" t="s">
        <v>51</v>
      </c>
      <c r="F71" s="5">
        <v>1</v>
      </c>
    </row>
    <row r="72" spans="2:6" ht="15" thickBot="1" x14ac:dyDescent="0.25">
      <c r="B72" s="4" t="s">
        <v>28</v>
      </c>
      <c r="C72" s="4">
        <v>1</v>
      </c>
      <c r="E72" s="7" t="s">
        <v>52</v>
      </c>
      <c r="F72" s="5">
        <v>1</v>
      </c>
    </row>
    <row r="73" spans="2:6" ht="15" thickBot="1" x14ac:dyDescent="0.25">
      <c r="B73" s="4" t="s">
        <v>29</v>
      </c>
      <c r="C73" s="4">
        <v>1</v>
      </c>
      <c r="E73" s="7" t="s">
        <v>53</v>
      </c>
      <c r="F73" s="5">
        <v>1</v>
      </c>
    </row>
    <row r="74" spans="2:6" ht="15" thickBot="1" x14ac:dyDescent="0.25">
      <c r="B74" s="4" t="s">
        <v>31</v>
      </c>
      <c r="C74" s="4">
        <v>1</v>
      </c>
      <c r="E74" s="7" t="s">
        <v>54</v>
      </c>
      <c r="F74" s="5">
        <v>1</v>
      </c>
    </row>
    <row r="75" spans="2:6" ht="15" thickBot="1" x14ac:dyDescent="0.25">
      <c r="B75" s="4" t="s">
        <v>32</v>
      </c>
      <c r="C75" s="4">
        <v>1</v>
      </c>
      <c r="E75" s="7" t="s">
        <v>47</v>
      </c>
      <c r="F75" s="5">
        <v>1</v>
      </c>
    </row>
    <row r="76" spans="2:6" ht="15" thickBot="1" x14ac:dyDescent="0.25">
      <c r="B76" s="4" t="s">
        <v>34</v>
      </c>
      <c r="C76" s="4">
        <v>1</v>
      </c>
      <c r="E76" s="7" t="s">
        <v>48</v>
      </c>
      <c r="F76" s="5">
        <v>1</v>
      </c>
    </row>
    <row r="77" spans="2:6" ht="15" thickBot="1" x14ac:dyDescent="0.25">
      <c r="B77" s="4" t="s">
        <v>35</v>
      </c>
      <c r="C77" s="4">
        <v>1</v>
      </c>
      <c r="E77" s="7" t="s">
        <v>49</v>
      </c>
      <c r="F77" s="5">
        <v>1</v>
      </c>
    </row>
    <row r="78" spans="2:6" ht="15" thickBot="1" x14ac:dyDescent="0.25">
      <c r="B78" s="4" t="s">
        <v>36</v>
      </c>
      <c r="C78" s="4">
        <v>1</v>
      </c>
      <c r="E78" s="7" t="s">
        <v>39</v>
      </c>
      <c r="F78" s="5">
        <v>1</v>
      </c>
    </row>
    <row r="79" spans="2:6" x14ac:dyDescent="0.2">
      <c r="E79" s="7" t="s">
        <v>40</v>
      </c>
      <c r="F79" s="5">
        <v>1</v>
      </c>
    </row>
    <row r="80" spans="2:6" x14ac:dyDescent="0.2">
      <c r="E80" s="7" t="s">
        <v>41</v>
      </c>
      <c r="F80" s="5">
        <v>1</v>
      </c>
    </row>
    <row r="81" spans="5:6" x14ac:dyDescent="0.2">
      <c r="E81" s="7" t="s">
        <v>42</v>
      </c>
      <c r="F81" s="5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yotam gilad</dc:creator>
  <cp:lastModifiedBy>yotam gilad</cp:lastModifiedBy>
  <dcterms:created xsi:type="dcterms:W3CDTF">2024-12-22T11:53:10Z</dcterms:created>
  <dcterms:modified xsi:type="dcterms:W3CDTF">2024-12-30T09:13:37Z</dcterms:modified>
</cp:coreProperties>
</file>