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chapman/Desktop/NYU EDLI/POP Resources/NYU:Drafts/"/>
    </mc:Choice>
  </mc:AlternateContent>
  <xr:revisionPtr revIDLastSave="0" documentId="13_ncr:1_{92D62FD1-8FD7-634D-8A89-FA5E27DC4751}" xr6:coauthVersionLast="47" xr6:coauthVersionMax="47" xr10:uidLastSave="{00000000-0000-0000-0000-000000000000}"/>
  <bookViews>
    <workbookView xWindow="2600" yWindow="680" windowWidth="24380" windowHeight="16720" activeTab="1" xr2:uid="{E0836982-94BC-A146-991D-E0AF231BE891}"/>
  </bookViews>
  <sheets>
    <sheet name="Timeline" sheetId="1" r:id="rId1"/>
    <sheet name="Engagment Detail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C38" i="5"/>
  <c r="C45" i="5"/>
  <c r="C42" i="5"/>
  <c r="C40" i="5"/>
  <c r="C41" i="5"/>
  <c r="C44" i="5"/>
  <c r="C43" i="5"/>
  <c r="C39" i="5"/>
</calcChain>
</file>

<file path=xl/sharedStrings.xml><?xml version="1.0" encoding="utf-8"?>
<sst xmlns="http://schemas.openxmlformats.org/spreadsheetml/2006/main" count="517" uniqueCount="199">
  <si>
    <t>Event</t>
  </si>
  <si>
    <t>End Date</t>
  </si>
  <si>
    <t>Type</t>
  </si>
  <si>
    <t>Label</t>
  </si>
  <si>
    <t>Capstone Kickoff</t>
  </si>
  <si>
    <t>Capstone 1</t>
  </si>
  <si>
    <t>Proposal Defense</t>
  </si>
  <si>
    <t>Start/Event Date</t>
  </si>
  <si>
    <t>Goal</t>
  </si>
  <si>
    <t>Research Plan Due</t>
  </si>
  <si>
    <t>Complete</t>
  </si>
  <si>
    <t>Assignment</t>
  </si>
  <si>
    <t>Final POP Defense</t>
  </si>
  <si>
    <t>Proposal Draft #1 Due</t>
  </si>
  <si>
    <t>POP Presentation</t>
  </si>
  <si>
    <t>April Discussion Board</t>
  </si>
  <si>
    <t>May Discussion Board</t>
  </si>
  <si>
    <t>Key?</t>
  </si>
  <si>
    <t>Quant II</t>
  </si>
  <si>
    <t>POP Proposal (Methods) Draft #1</t>
  </si>
  <si>
    <t>Discussion Board #1</t>
  </si>
  <si>
    <t>Discussion Board #2</t>
  </si>
  <si>
    <t>POP Proposal (Methods) Draft #2</t>
  </si>
  <si>
    <t>Discussion Board #3</t>
  </si>
  <si>
    <t>POP Proposal (Methods) Final</t>
  </si>
  <si>
    <t>Survey Draft #1</t>
  </si>
  <si>
    <t>Survey Final</t>
  </si>
  <si>
    <t>Survey Instrument Pilot Testing (Jinhae Cherry Blossom Festival)</t>
  </si>
  <si>
    <t>Data Collection</t>
  </si>
  <si>
    <t>Analysis</t>
  </si>
  <si>
    <t>Capstone 3</t>
  </si>
  <si>
    <t>Capstone 2</t>
  </si>
  <si>
    <t>Data Analysis</t>
  </si>
  <si>
    <t>Write Up Data and Findings</t>
  </si>
  <si>
    <t>Writing</t>
  </si>
  <si>
    <t>Final POP Writeup</t>
  </si>
  <si>
    <t>Final POP Defense Submission</t>
  </si>
  <si>
    <t>Gyeryang Ground Forces Festival</t>
  </si>
  <si>
    <t>Engagement</t>
  </si>
  <si>
    <t>ROK Armed Forces Day Parade</t>
  </si>
  <si>
    <t>ROKA GOC Joint Concert</t>
  </si>
  <si>
    <t>ROKA TRADOC Joint Concert</t>
  </si>
  <si>
    <t>Daejeon One o'clock Festival</t>
  </si>
  <si>
    <t>Humphreys Fall Fest &amp; One Heart Festival</t>
  </si>
  <si>
    <t>Jeju Island Wind Ensemble Festival</t>
  </si>
  <si>
    <t>K-16 Summer Music Festival</t>
  </si>
  <si>
    <t>Collection Team</t>
  </si>
  <si>
    <t>Pocheon US Independence Day Concert</t>
  </si>
  <si>
    <t>Dongducheon Music Festival</t>
  </si>
  <si>
    <t>ROKN 80th Anniversary Joint Concert Tour</t>
  </si>
  <si>
    <t>Deagu Liberty Fest</t>
  </si>
  <si>
    <t>Doosan Bears Baseball Event</t>
  </si>
  <si>
    <t>Battle of Daejon Ceremony</t>
  </si>
  <si>
    <t>Korean War Armistice Agreement Ceremony</t>
  </si>
  <si>
    <t>Suwon I'm Soldier Show</t>
  </si>
  <si>
    <t>Milal School</t>
  </si>
  <si>
    <t>Humphreys Ham Jam</t>
  </si>
  <si>
    <t>Jumong School</t>
  </si>
  <si>
    <t>Landers Baseball Event</t>
  </si>
  <si>
    <t>Gimpo World Culture Festival</t>
  </si>
  <si>
    <t>Battle of Nakdong Victory Ceremony</t>
  </si>
  <si>
    <t>Gyonam School</t>
  </si>
  <si>
    <t>PIEF Concert</t>
  </si>
  <si>
    <t>Woojin School</t>
  </si>
  <si>
    <t>Osan Jazz Festival</t>
  </si>
  <si>
    <t>Osan Santa Market</t>
  </si>
  <si>
    <t>Gwangjin School</t>
  </si>
  <si>
    <t>PIEF Winter Concert</t>
  </si>
  <si>
    <t>Pocheon OP: Santa Claus</t>
  </si>
  <si>
    <t>Taewon School</t>
  </si>
  <si>
    <t>Dongucheon Year-End Concert</t>
  </si>
  <si>
    <t>Collection Teams:</t>
  </si>
  <si>
    <t>KATUSA</t>
  </si>
  <si>
    <t>US</t>
  </si>
  <si>
    <t>Total Engagements:</t>
  </si>
  <si>
    <t>Start Date</t>
  </si>
  <si>
    <t>Capstone Group Meet</t>
  </si>
  <si>
    <t>Class</t>
  </si>
  <si>
    <t>Presentation Slides Due</t>
  </si>
  <si>
    <t>Group Presentation Slides Due</t>
  </si>
  <si>
    <t>Group Presentation</t>
  </si>
  <si>
    <t>C - Large Pop/Rock Festivals (NOLA Brass Band)</t>
  </si>
  <si>
    <t>A</t>
  </si>
  <si>
    <t>B</t>
  </si>
  <si>
    <t>D - Small Concerts, School Outreach, Small Ceremonies</t>
  </si>
  <si>
    <t>D</t>
  </si>
  <si>
    <t>C</t>
  </si>
  <si>
    <t>End Data</t>
  </si>
  <si>
    <t>Survey Team</t>
  </si>
  <si>
    <t>Event Confirmed?</t>
  </si>
  <si>
    <t>Survey Reviewed?</t>
  </si>
  <si>
    <t>Est. Audience Count</t>
  </si>
  <si>
    <t>Survey Responses</t>
  </si>
  <si>
    <t>QR Code Produced?</t>
  </si>
  <si>
    <t>Performance Type</t>
  </si>
  <si>
    <t>Survey Incentives?</t>
  </si>
  <si>
    <t>Event ID</t>
  </si>
  <si>
    <t>PILOT-1</t>
  </si>
  <si>
    <t>Multiple (Festival)</t>
  </si>
  <si>
    <t>School Outreach</t>
  </si>
  <si>
    <t>Parade/Ceremony</t>
  </si>
  <si>
    <t>Concert Showcase</t>
  </si>
  <si>
    <t>Music Festival</t>
  </si>
  <si>
    <t>Multiple (Festival &amp; Ceremony)</t>
  </si>
  <si>
    <t>Multiple (Marching &amp; Festival)</t>
  </si>
  <si>
    <t>Cultural Festival (ROK)</t>
  </si>
  <si>
    <t>Festival (US)</t>
  </si>
  <si>
    <t>Concert (Joint)</t>
  </si>
  <si>
    <t>Concert (US)</t>
  </si>
  <si>
    <t>CJ-01</t>
  </si>
  <si>
    <t>CJ-02</t>
  </si>
  <si>
    <t>MF-01</t>
  </si>
  <si>
    <t>UF-01</t>
  </si>
  <si>
    <t>PC-01</t>
  </si>
  <si>
    <t>CJ-03</t>
  </si>
  <si>
    <t>PC-02</t>
  </si>
  <si>
    <t>PC-03</t>
  </si>
  <si>
    <t>CS-01</t>
  </si>
  <si>
    <t>CU-01</t>
  </si>
  <si>
    <t>MF-02</t>
  </si>
  <si>
    <t>SO-01</t>
  </si>
  <si>
    <t>MF-03</t>
  </si>
  <si>
    <t>CJ-04</t>
  </si>
  <si>
    <t>UF-02</t>
  </si>
  <si>
    <t>SO-02</t>
  </si>
  <si>
    <t>PC-04</t>
  </si>
  <si>
    <t>UF-03</t>
  </si>
  <si>
    <t>RF-01</t>
  </si>
  <si>
    <t>PC-05</t>
  </si>
  <si>
    <t>SO-03</t>
  </si>
  <si>
    <t>CS-02</t>
  </si>
  <si>
    <t>SO-04</t>
  </si>
  <si>
    <t>MF-04</t>
  </si>
  <si>
    <t>PC-06</t>
  </si>
  <si>
    <t>SO-05</t>
  </si>
  <si>
    <t>CS-03</t>
  </si>
  <si>
    <t>SO-06</t>
  </si>
  <si>
    <t>SO-07</t>
  </si>
  <si>
    <t>CS-04</t>
  </si>
  <si>
    <t>Engagement Types:</t>
  </si>
  <si>
    <t>Joint Concert (CJ)</t>
  </si>
  <si>
    <t>Music Festival (MF)</t>
  </si>
  <si>
    <t>US-hosted Cultural Festival (UF)</t>
  </si>
  <si>
    <t>Parades &amp; Ceremonies (PC)</t>
  </si>
  <si>
    <t>Concert Showcase (CS)</t>
  </si>
  <si>
    <t>Concert US-only (CU)</t>
  </si>
  <si>
    <t>School Outreach (SO)</t>
  </si>
  <si>
    <t>ROK-hosted Cultural Festival (RF)</t>
  </si>
  <si>
    <t>Total Est. Audience:</t>
  </si>
  <si>
    <t>Total Survey Respones</t>
  </si>
  <si>
    <t>Survey Team Assigned?</t>
  </si>
  <si>
    <t>RF-02</t>
  </si>
  <si>
    <t>RF-03</t>
  </si>
  <si>
    <t>A - Parades, Marching Exhibitions</t>
  </si>
  <si>
    <t>B - Large Pop/Rock Festivals (Rock Band), Medium Ceremonies, Formal Concerts</t>
  </si>
  <si>
    <t>Proposal Draft #2 Goal</t>
  </si>
  <si>
    <t xml:space="preserve">Proposal Draft #3 Goal </t>
  </si>
  <si>
    <t>Meeting</t>
  </si>
  <si>
    <t>Capstone Advisor Meeting (Feb)</t>
  </si>
  <si>
    <t>Capstone Advisor Meeting (Mar)</t>
  </si>
  <si>
    <t>Capstone Advisor Meeting (Apr)</t>
  </si>
  <si>
    <t>Capstone Advisor Meeting (May)</t>
  </si>
  <si>
    <t>Capstone Advisor Meeting (Jun)</t>
  </si>
  <si>
    <t>Capstone Advisor Meeting (Jul)</t>
  </si>
  <si>
    <t>Capstone Advisor Meeting (Aug)</t>
  </si>
  <si>
    <t>Capstone Advisor Meeting (Sep)</t>
  </si>
  <si>
    <t>Capstone Advisor Meeting (Oct)</t>
  </si>
  <si>
    <t>Capstone Advisor Meeting (Nov)</t>
  </si>
  <si>
    <t>Capstone Advisor Meeting (Dec)</t>
  </si>
  <si>
    <t>Capstone Advisor Meeting (Jan)</t>
  </si>
  <si>
    <t>Capstone 4</t>
  </si>
  <si>
    <t>Proposal Defense Document Submission</t>
  </si>
  <si>
    <t>Apply for Proposal Defense</t>
  </si>
  <si>
    <t>Administrative</t>
  </si>
  <si>
    <t>Apply for POP Defense</t>
  </si>
  <si>
    <t>Deadline</t>
  </si>
  <si>
    <t>Apply to Graduate (window)</t>
  </si>
  <si>
    <t>Defended POP Due</t>
  </si>
  <si>
    <t>Graduation (Doctoral Convocation)</t>
  </si>
  <si>
    <t>Spring  Semester Begins</t>
  </si>
  <si>
    <t>Spring Semester Ends</t>
  </si>
  <si>
    <t>Summer Term Ends</t>
  </si>
  <si>
    <t>Summer Term Begins</t>
  </si>
  <si>
    <t>Fall Semester Begins</t>
  </si>
  <si>
    <t>Fall Semester Ends</t>
  </si>
  <si>
    <t>January Term Begins</t>
  </si>
  <si>
    <t>January Term Ends</t>
  </si>
  <si>
    <t>Academic Calendar</t>
  </si>
  <si>
    <t>Summer Vacation</t>
  </si>
  <si>
    <t>Personal</t>
  </si>
  <si>
    <t>Winter Vacation</t>
  </si>
  <si>
    <t>Change of Command</t>
  </si>
  <si>
    <t>Family</t>
  </si>
  <si>
    <t>Professional</t>
  </si>
  <si>
    <t>DODEA School Begins</t>
  </si>
  <si>
    <t>DODEA School Ends</t>
  </si>
  <si>
    <t>DODEA Accelerated Withdrawl</t>
  </si>
  <si>
    <t>DODEA Spring Break</t>
  </si>
  <si>
    <t>DODEA Winter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</si>
</sst>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4" tint="-0.249977111117893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2"/>
      <color rgb="FF242424"/>
      <name val="Consolas"/>
      <family val="2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3" borderId="0" xfId="0" applyFont="1" applyFill="1"/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14" fontId="4" fillId="3" borderId="0" xfId="0" applyNumberFormat="1" applyFont="1" applyFill="1"/>
    <xf numFmtId="14" fontId="4" fillId="0" borderId="0" xfId="0" applyNumberFormat="1" applyFont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11" xfId="0" applyBorder="1"/>
    <xf numFmtId="0" fontId="0" fillId="0" borderId="13" xfId="0" applyBorder="1"/>
    <xf numFmtId="0" fontId="1" fillId="0" borderId="15" xfId="0" applyFont="1" applyBorder="1"/>
    <xf numFmtId="0" fontId="0" fillId="0" borderId="16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3" fillId="0" borderId="0" xfId="0" quotePrefix="1" applyFon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NumberFormat="1"/>
    <xf numFmtId="0" fontId="9" fillId="4" borderId="0" xfId="1" applyAlignment="1">
      <alignment horizontal="left"/>
    </xf>
    <xf numFmtId="0" fontId="9" fillId="4" borderId="0" xfId="1"/>
    <xf numFmtId="14" fontId="9" fillId="4" borderId="0" xfId="1" applyNumberFormat="1"/>
  </cellXfs>
  <cellStyles count="2">
    <cellStyle name="Accent5" xfId="1" builtinId="45"/>
    <cellStyle name="Normal" xfId="0" builtinId="0"/>
  </cellStyles>
  <dxfs count="13">
    <dxf>
      <numFmt numFmtId="19" formatCode="m/d/yy"/>
    </dxf>
    <dxf>
      <numFmt numFmtId="19" formatCode="m/d/yy"/>
    </dxf>
    <dxf>
      <font>
        <b/>
        <i val="0"/>
      </font>
      <fill>
        <patternFill>
          <bgColor rgb="FFFFC7CE"/>
        </patternFill>
      </fill>
    </dxf>
    <dxf>
      <font>
        <strike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6E695A-FFE2-1F41-B3A7-26DE2EE27ACA}" name="Table2" displayName="Table2" ref="A1:H1048575" totalsRowShown="0" headerRowCellStyle="Accent5">
  <autoFilter ref="A1:H1048575" xr:uid="{6D6E695A-FFE2-1F41-B3A7-26DE2EE27ACA}"/>
  <sortState xmlns:xlrd2="http://schemas.microsoft.com/office/spreadsheetml/2017/richdata2" ref="A2:H126">
    <sortCondition ref="C1:C1048575"/>
  </sortState>
  <tableColumns count="8">
    <tableColumn id="1" xr3:uid="{F513BE0D-C77A-0C4C-8393-F9CE7AC230AE}" name="Complete" dataDxfId="12"/>
    <tableColumn id="2" xr3:uid="{7D080C54-CA16-7A4F-BC45-E55A359BEA55}" name="Event"/>
    <tableColumn id="3" xr3:uid="{0FB99190-C53F-0A46-9773-0EC369189757}" name="Start/Event Date" dataDxfId="1"/>
    <tableColumn id="4" xr3:uid="{2C37C0AB-1B3F-FC4C-BD13-D503EB678CA2}" name="End Date" dataDxfId="0"/>
    <tableColumn id="5" xr3:uid="{592BB6F2-FC2F-A449-83AB-91C0DE50D534}" name="Type"/>
    <tableColumn id="6" xr3:uid="{26D9E62E-2B94-934B-B81A-79ABCF331B03}" name="Label"/>
    <tableColumn id="7" xr3:uid="{6F20D0C7-0290-2143-8549-05F7CB3BFBF4}" name="Collection Team"/>
    <tableColumn id="9" xr3:uid="{4008986B-FC8E-F448-9507-51E79C255418}" name="Key?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121ED-F817-3544-B7DD-81915B84D1A6}" name="Table3" displayName="Table3" ref="A1:M1048576" totalsRowShown="0" headerRowDxfId="11" headerRowBorderDxfId="10" tableBorderDxfId="9">
  <autoFilter ref="A1:M1048576" xr:uid="{A96121ED-F817-3544-B7DD-81915B84D1A6}"/>
  <tableColumns count="13">
    <tableColumn id="1" xr3:uid="{05F68E3E-6E9A-2348-B357-973B327E1337}" name="Event ID"/>
    <tableColumn id="2" xr3:uid="{383ADE9D-64EC-C548-B9B9-AC9272C90709}" name="Event"/>
    <tableColumn id="3" xr3:uid="{72FE8998-29F8-9E41-890F-B4C54355798A}" name="Start Date"/>
    <tableColumn id="4" xr3:uid="{A6EA5E6C-3B30-D644-A3E4-40B7D6B28E15}" name="End Data"/>
    <tableColumn id="5" xr3:uid="{0A261644-6B55-5741-A812-D358B362AABB}" name="Survey Team" dataDxfId="8"/>
    <tableColumn id="6" xr3:uid="{5B022BC0-F28B-004A-9BAD-D1E2C7AA26DE}" name="Performance Type" dataDxfId="7"/>
    <tableColumn id="7" xr3:uid="{7A43DC41-19A5-5043-88F4-456010221CE3}" name="Event Confirmed?"/>
    <tableColumn id="8" xr3:uid="{7E1599E9-BD32-934F-A131-19E717EC53B8}" name="Survey Team Assigned?"/>
    <tableColumn id="9" xr3:uid="{67F761A4-136E-D04C-9EB8-03C02D2F545D}" name="Survey Reviewed?"/>
    <tableColumn id="10" xr3:uid="{4D2A8E5E-7D1B-5C43-9C3E-9928678524CF}" name="QR Code Produced?"/>
    <tableColumn id="11" xr3:uid="{6B32A0A0-830D-364E-87BA-4C30CA88E857}" name="Survey Incentives?"/>
    <tableColumn id="12" xr3:uid="{DC22EC9B-4099-EF46-9972-A67C01951B9D}" name="Est. Audience Count"/>
    <tableColumn id="13" xr3:uid="{57ADE9CF-257B-CA42-B2B4-EF220F9F5078}" name="Survey Respons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F86F-B55B-9141-9348-DA89FEF0E328}">
  <dimension ref="A1:M124"/>
  <sheetViews>
    <sheetView zoomScaleNormal="100" workbookViewId="0">
      <selection activeCell="A6" sqref="A6"/>
    </sheetView>
  </sheetViews>
  <sheetFormatPr baseColWidth="10" defaultRowHeight="16" x14ac:dyDescent="0.2"/>
  <cols>
    <col min="1" max="1" width="11.6640625" style="1" customWidth="1"/>
    <col min="2" max="2" width="53.83203125" customWidth="1"/>
    <col min="3" max="3" width="17" style="19" customWidth="1"/>
    <col min="4" max="4" width="12.33203125" style="19" bestFit="1" customWidth="1"/>
    <col min="5" max="5" width="15.1640625" customWidth="1"/>
    <col min="6" max="6" width="18.33203125" customWidth="1"/>
    <col min="7" max="7" width="16.83203125" customWidth="1"/>
    <col min="9" max="9" width="2.6640625" customWidth="1"/>
    <col min="10" max="10" width="20.1640625" customWidth="1"/>
    <col min="11" max="11" width="18.1640625" customWidth="1"/>
    <col min="12" max="12" width="16.1640625" customWidth="1"/>
    <col min="13" max="13" width="16.5" customWidth="1"/>
  </cols>
  <sheetData>
    <row r="1" spans="1:13" s="2" customFormat="1" x14ac:dyDescent="0.2">
      <c r="A1" s="51" t="s">
        <v>10</v>
      </c>
      <c r="B1" s="52" t="s">
        <v>0</v>
      </c>
      <c r="C1" s="53" t="s">
        <v>7</v>
      </c>
      <c r="D1" s="53" t="s">
        <v>1</v>
      </c>
      <c r="E1" s="52" t="s">
        <v>2</v>
      </c>
      <c r="F1" s="52" t="s">
        <v>3</v>
      </c>
      <c r="G1" s="52" t="s">
        <v>46</v>
      </c>
      <c r="H1" s="52" t="s">
        <v>17</v>
      </c>
      <c r="I1"/>
      <c r="J1"/>
      <c r="K1"/>
      <c r="L1"/>
      <c r="M1"/>
    </row>
    <row r="2" spans="1:13" x14ac:dyDescent="0.2">
      <c r="A2" s="3" t="b">
        <v>1</v>
      </c>
      <c r="B2" t="s">
        <v>179</v>
      </c>
      <c r="C2" s="19">
        <v>45678</v>
      </c>
      <c r="E2" t="s">
        <v>173</v>
      </c>
      <c r="F2" t="s">
        <v>187</v>
      </c>
      <c r="H2" s="4" t="b">
        <v>0</v>
      </c>
      <c r="J2" s="45" t="s">
        <v>71</v>
      </c>
      <c r="K2" s="10"/>
      <c r="L2" s="10"/>
      <c r="M2" s="11"/>
    </row>
    <row r="3" spans="1:13" x14ac:dyDescent="0.2">
      <c r="A3" s="3" t="b">
        <v>1</v>
      </c>
      <c r="B3" t="s">
        <v>4</v>
      </c>
      <c r="C3" s="19">
        <v>45679</v>
      </c>
      <c r="E3" t="s">
        <v>77</v>
      </c>
      <c r="F3" t="s">
        <v>5</v>
      </c>
      <c r="H3" s="4" t="b">
        <v>1</v>
      </c>
      <c r="J3" s="46"/>
      <c r="K3" s="12"/>
      <c r="L3" s="12"/>
      <c r="M3" s="13"/>
    </row>
    <row r="4" spans="1:13" ht="16" customHeight="1" x14ac:dyDescent="0.2">
      <c r="A4" s="3" t="b">
        <v>1</v>
      </c>
      <c r="B4" t="s">
        <v>13</v>
      </c>
      <c r="C4" s="19">
        <v>45686</v>
      </c>
      <c r="E4" t="s">
        <v>11</v>
      </c>
      <c r="F4" t="s">
        <v>5</v>
      </c>
      <c r="H4" s="4" t="b">
        <v>0</v>
      </c>
      <c r="J4" s="47" t="s">
        <v>153</v>
      </c>
      <c r="K4" s="39" t="s">
        <v>154</v>
      </c>
      <c r="L4" s="39" t="s">
        <v>81</v>
      </c>
      <c r="M4" s="42" t="s">
        <v>84</v>
      </c>
    </row>
    <row r="5" spans="1:13" ht="17" customHeight="1" x14ac:dyDescent="0.2">
      <c r="A5" s="3" t="b">
        <v>1</v>
      </c>
      <c r="B5" s="50" t="s">
        <v>158</v>
      </c>
      <c r="C5" s="19">
        <v>45709</v>
      </c>
      <c r="E5" t="s">
        <v>157</v>
      </c>
      <c r="F5" t="s">
        <v>5</v>
      </c>
      <c r="H5" s="4" t="b">
        <v>0</v>
      </c>
      <c r="J5" s="48"/>
      <c r="K5" s="40"/>
      <c r="L5" s="40"/>
      <c r="M5" s="43"/>
    </row>
    <row r="6" spans="1:13" x14ac:dyDescent="0.2">
      <c r="A6" s="3" t="b">
        <v>1</v>
      </c>
      <c r="B6" t="s">
        <v>9</v>
      </c>
      <c r="C6" s="19">
        <v>45714</v>
      </c>
      <c r="E6" t="s">
        <v>11</v>
      </c>
      <c r="F6" t="s">
        <v>5</v>
      </c>
      <c r="H6" s="4" t="b">
        <v>0</v>
      </c>
      <c r="J6" s="49"/>
      <c r="K6" s="41"/>
      <c r="L6" s="41"/>
      <c r="M6" s="44"/>
    </row>
    <row r="7" spans="1:13" x14ac:dyDescent="0.2">
      <c r="A7" s="3" t="b">
        <v>1</v>
      </c>
      <c r="B7" t="s">
        <v>76</v>
      </c>
      <c r="C7" s="19">
        <v>45716</v>
      </c>
      <c r="E7" t="s">
        <v>77</v>
      </c>
      <c r="F7" t="s">
        <v>5</v>
      </c>
      <c r="H7" s="4" t="b">
        <v>0</v>
      </c>
      <c r="J7" s="6" t="s">
        <v>72</v>
      </c>
      <c r="K7" s="1" t="s">
        <v>72</v>
      </c>
      <c r="L7" s="1" t="s">
        <v>72</v>
      </c>
      <c r="M7" s="7" t="s">
        <v>72</v>
      </c>
    </row>
    <row r="8" spans="1:13" x14ac:dyDescent="0.2">
      <c r="A8" s="3" t="b">
        <v>0</v>
      </c>
      <c r="B8" t="s">
        <v>25</v>
      </c>
      <c r="C8" s="19">
        <v>45719</v>
      </c>
      <c r="E8" t="s">
        <v>11</v>
      </c>
      <c r="F8" t="s">
        <v>18</v>
      </c>
      <c r="H8" s="4" t="b">
        <v>0</v>
      </c>
      <c r="J8" s="8" t="s">
        <v>72</v>
      </c>
      <c r="K8" s="16" t="s">
        <v>72</v>
      </c>
      <c r="L8" s="16" t="s">
        <v>72</v>
      </c>
      <c r="M8" s="9" t="s">
        <v>73</v>
      </c>
    </row>
    <row r="9" spans="1:13" x14ac:dyDescent="0.2">
      <c r="A9" s="3" t="b">
        <v>0</v>
      </c>
      <c r="B9" t="s">
        <v>155</v>
      </c>
      <c r="C9" s="19">
        <v>45730</v>
      </c>
      <c r="E9" t="s">
        <v>11</v>
      </c>
      <c r="F9" t="s">
        <v>5</v>
      </c>
      <c r="H9" s="4" t="b">
        <v>0</v>
      </c>
      <c r="J9" s="6" t="s">
        <v>72</v>
      </c>
      <c r="K9" s="1" t="s">
        <v>73</v>
      </c>
      <c r="L9" s="1" t="s">
        <v>73</v>
      </c>
      <c r="M9" s="7"/>
    </row>
    <row r="10" spans="1:13" x14ac:dyDescent="0.2">
      <c r="A10" s="3" t="b">
        <v>0</v>
      </c>
      <c r="B10" t="s">
        <v>20</v>
      </c>
      <c r="C10" s="19">
        <v>45731</v>
      </c>
      <c r="E10" t="s">
        <v>11</v>
      </c>
      <c r="F10" t="s">
        <v>18</v>
      </c>
      <c r="H10" s="4" t="b">
        <v>0</v>
      </c>
      <c r="J10" s="6" t="s">
        <v>72</v>
      </c>
      <c r="K10" s="1" t="s">
        <v>73</v>
      </c>
      <c r="L10" s="1" t="s">
        <v>73</v>
      </c>
      <c r="M10" s="7"/>
    </row>
    <row r="11" spans="1:13" ht="16" customHeight="1" x14ac:dyDescent="0.2">
      <c r="A11" s="3" t="b">
        <v>0</v>
      </c>
      <c r="B11" t="s">
        <v>78</v>
      </c>
      <c r="C11" s="19">
        <v>45731</v>
      </c>
      <c r="E11" t="s">
        <v>11</v>
      </c>
      <c r="F11" t="s">
        <v>5</v>
      </c>
      <c r="H11" s="4" t="b">
        <v>0</v>
      </c>
      <c r="J11" s="6" t="s">
        <v>73</v>
      </c>
      <c r="K11" s="1"/>
      <c r="L11" s="1"/>
      <c r="M11" s="7"/>
    </row>
    <row r="12" spans="1:13" x14ac:dyDescent="0.2">
      <c r="A12" s="3" t="b">
        <v>0</v>
      </c>
      <c r="B12" s="50" t="s">
        <v>159</v>
      </c>
      <c r="C12" s="19">
        <v>45731</v>
      </c>
      <c r="E12" t="s">
        <v>157</v>
      </c>
      <c r="F12" t="s">
        <v>5</v>
      </c>
      <c r="H12" s="4" t="b">
        <v>0</v>
      </c>
      <c r="J12" s="6" t="s">
        <v>73</v>
      </c>
      <c r="K12" s="1"/>
      <c r="L12" s="1"/>
      <c r="M12" s="7"/>
    </row>
    <row r="13" spans="1:13" x14ac:dyDescent="0.2">
      <c r="A13" s="3" t="b">
        <v>0</v>
      </c>
      <c r="B13" t="s">
        <v>14</v>
      </c>
      <c r="C13" s="19">
        <v>45736</v>
      </c>
      <c r="E13" t="s">
        <v>11</v>
      </c>
      <c r="F13" t="s">
        <v>5</v>
      </c>
      <c r="H13" s="4" t="b">
        <v>0</v>
      </c>
      <c r="J13" s="6" t="s">
        <v>73</v>
      </c>
      <c r="M13" s="5"/>
    </row>
    <row r="14" spans="1:13" x14ac:dyDescent="0.2">
      <c r="A14" s="3" t="b">
        <v>0</v>
      </c>
      <c r="B14" t="s">
        <v>76</v>
      </c>
      <c r="C14" s="19">
        <v>45737</v>
      </c>
      <c r="E14" t="s">
        <v>77</v>
      </c>
      <c r="F14" t="s">
        <v>5</v>
      </c>
      <c r="H14" s="4" t="b">
        <v>0</v>
      </c>
      <c r="J14" s="14" t="s">
        <v>74</v>
      </c>
      <c r="K14" s="15">
        <f>COUNTIFS(F$1:F$1048575,"Engagement")</f>
        <v>32</v>
      </c>
      <c r="L14" s="12"/>
      <c r="M14" s="13"/>
    </row>
    <row r="15" spans="1:13" x14ac:dyDescent="0.2">
      <c r="A15" s="3" t="b">
        <v>0</v>
      </c>
      <c r="B15" t="s">
        <v>19</v>
      </c>
      <c r="C15" s="19">
        <v>45740</v>
      </c>
      <c r="E15" t="s">
        <v>11</v>
      </c>
      <c r="F15" t="s">
        <v>18</v>
      </c>
      <c r="H15" s="4" t="b">
        <v>0</v>
      </c>
    </row>
    <row r="16" spans="1:13" x14ac:dyDescent="0.2">
      <c r="A16" s="3" t="b">
        <v>0</v>
      </c>
      <c r="B16" t="s">
        <v>197</v>
      </c>
      <c r="C16" s="19">
        <v>45744</v>
      </c>
      <c r="D16" s="19">
        <v>45751</v>
      </c>
      <c r="E16" t="s">
        <v>189</v>
      </c>
      <c r="F16" t="s">
        <v>192</v>
      </c>
      <c r="H16" s="4" t="b">
        <v>0</v>
      </c>
    </row>
    <row r="17" spans="1:8" x14ac:dyDescent="0.2">
      <c r="A17" s="3" t="b">
        <v>0</v>
      </c>
      <c r="B17" t="s">
        <v>27</v>
      </c>
      <c r="C17" s="19">
        <v>45748</v>
      </c>
      <c r="D17" s="19">
        <v>45754</v>
      </c>
      <c r="E17" t="s">
        <v>28</v>
      </c>
      <c r="F17" t="s">
        <v>5</v>
      </c>
      <c r="G17" t="s">
        <v>82</v>
      </c>
      <c r="H17" s="4" t="b">
        <v>1</v>
      </c>
    </row>
    <row r="18" spans="1:8" x14ac:dyDescent="0.2">
      <c r="A18" s="3" t="b">
        <v>0</v>
      </c>
      <c r="B18" t="s">
        <v>172</v>
      </c>
      <c r="C18" s="19">
        <v>45748</v>
      </c>
      <c r="E18" t="s">
        <v>173</v>
      </c>
      <c r="F18" t="s">
        <v>175</v>
      </c>
      <c r="H18" s="4" t="b">
        <v>1</v>
      </c>
    </row>
    <row r="19" spans="1:8" x14ac:dyDescent="0.2">
      <c r="A19" s="3" t="b">
        <v>0</v>
      </c>
      <c r="B19" t="s">
        <v>21</v>
      </c>
      <c r="C19" s="19">
        <v>45759</v>
      </c>
      <c r="E19" t="s">
        <v>11</v>
      </c>
      <c r="F19" t="s">
        <v>18</v>
      </c>
      <c r="H19" s="4" t="b">
        <v>0</v>
      </c>
    </row>
    <row r="20" spans="1:8" x14ac:dyDescent="0.2">
      <c r="A20" s="3" t="b">
        <v>0</v>
      </c>
      <c r="B20" t="s">
        <v>22</v>
      </c>
      <c r="C20" s="19">
        <v>45761</v>
      </c>
      <c r="E20" t="s">
        <v>11</v>
      </c>
      <c r="F20" t="s">
        <v>18</v>
      </c>
      <c r="H20" s="4" t="b">
        <v>0</v>
      </c>
    </row>
    <row r="21" spans="1:8" x14ac:dyDescent="0.2">
      <c r="A21" s="3" t="b">
        <v>0</v>
      </c>
      <c r="B21" s="19" t="s">
        <v>156</v>
      </c>
      <c r="C21" s="19">
        <v>45762</v>
      </c>
      <c r="E21" t="s">
        <v>11</v>
      </c>
      <c r="F21" t="s">
        <v>5</v>
      </c>
      <c r="H21" s="4" t="b">
        <v>0</v>
      </c>
    </row>
    <row r="22" spans="1:8" x14ac:dyDescent="0.2">
      <c r="A22" s="3" t="b">
        <v>0</v>
      </c>
      <c r="B22" t="s">
        <v>160</v>
      </c>
      <c r="C22" s="19">
        <v>45762</v>
      </c>
      <c r="E22" t="s">
        <v>157</v>
      </c>
      <c r="F22" t="s">
        <v>5</v>
      </c>
      <c r="H22" s="4" t="b">
        <v>0</v>
      </c>
    </row>
    <row r="23" spans="1:8" x14ac:dyDescent="0.2">
      <c r="A23" s="3" t="b">
        <v>0</v>
      </c>
      <c r="B23" t="s">
        <v>15</v>
      </c>
      <c r="C23" s="19">
        <v>45763</v>
      </c>
      <c r="E23" t="s">
        <v>11</v>
      </c>
      <c r="F23" t="s">
        <v>5</v>
      </c>
      <c r="H23" s="4" t="b">
        <v>0</v>
      </c>
    </row>
    <row r="24" spans="1:8" x14ac:dyDescent="0.2">
      <c r="A24" s="3" t="b">
        <v>0</v>
      </c>
      <c r="B24" t="s">
        <v>76</v>
      </c>
      <c r="C24" s="19">
        <v>45765</v>
      </c>
      <c r="E24" t="s">
        <v>77</v>
      </c>
      <c r="F24" t="s">
        <v>5</v>
      </c>
      <c r="H24" s="4" t="b">
        <v>0</v>
      </c>
    </row>
    <row r="25" spans="1:8" x14ac:dyDescent="0.2">
      <c r="A25" s="3" t="b">
        <v>0</v>
      </c>
      <c r="B25" t="s">
        <v>26</v>
      </c>
      <c r="C25" s="19">
        <v>45775</v>
      </c>
      <c r="E25" t="s">
        <v>11</v>
      </c>
      <c r="F25" t="s">
        <v>18</v>
      </c>
      <c r="H25" s="4" t="b">
        <v>0</v>
      </c>
    </row>
    <row r="26" spans="1:8" x14ac:dyDescent="0.2">
      <c r="A26" s="3" t="b">
        <v>0</v>
      </c>
      <c r="B26" t="s">
        <v>16</v>
      </c>
      <c r="C26" s="19">
        <v>45777</v>
      </c>
      <c r="E26" t="s">
        <v>11</v>
      </c>
      <c r="F26" t="s">
        <v>5</v>
      </c>
      <c r="H26" s="4" t="b">
        <v>0</v>
      </c>
    </row>
    <row r="27" spans="1:8" x14ac:dyDescent="0.2">
      <c r="A27" s="3" t="b">
        <v>0</v>
      </c>
      <c r="B27" t="s">
        <v>24</v>
      </c>
      <c r="C27" s="19">
        <v>45783</v>
      </c>
      <c r="E27" t="s">
        <v>11</v>
      </c>
      <c r="F27" t="s">
        <v>18</v>
      </c>
      <c r="H27" s="4" t="b">
        <v>0</v>
      </c>
    </row>
    <row r="28" spans="1:8" x14ac:dyDescent="0.2">
      <c r="A28" s="3" t="b">
        <v>0</v>
      </c>
      <c r="B28" t="s">
        <v>180</v>
      </c>
      <c r="C28" s="19">
        <v>45783</v>
      </c>
      <c r="E28" t="s">
        <v>173</v>
      </c>
      <c r="F28" t="s">
        <v>187</v>
      </c>
      <c r="H28" s="4" t="b">
        <v>0</v>
      </c>
    </row>
    <row r="29" spans="1:8" x14ac:dyDescent="0.2">
      <c r="A29" s="3" t="b">
        <v>0</v>
      </c>
      <c r="B29" t="s">
        <v>171</v>
      </c>
      <c r="C29" s="19">
        <v>45791</v>
      </c>
      <c r="E29" t="s">
        <v>8</v>
      </c>
      <c r="F29" t="s">
        <v>31</v>
      </c>
      <c r="H29" s="4" t="b">
        <v>1</v>
      </c>
    </row>
    <row r="30" spans="1:8" x14ac:dyDescent="0.2">
      <c r="A30" s="3" t="b">
        <v>0</v>
      </c>
      <c r="B30" t="s">
        <v>161</v>
      </c>
      <c r="C30" s="19">
        <v>45792</v>
      </c>
      <c r="E30" t="s">
        <v>157</v>
      </c>
      <c r="F30" t="s">
        <v>5</v>
      </c>
      <c r="H30" s="4" t="b">
        <v>0</v>
      </c>
    </row>
    <row r="31" spans="1:8" x14ac:dyDescent="0.2">
      <c r="A31" s="3" t="b">
        <v>0</v>
      </c>
      <c r="B31" t="s">
        <v>23</v>
      </c>
      <c r="C31" s="19">
        <v>45794</v>
      </c>
      <c r="E31" t="s">
        <v>11</v>
      </c>
      <c r="F31" t="s">
        <v>18</v>
      </c>
      <c r="H31" s="4" t="b">
        <v>0</v>
      </c>
    </row>
    <row r="32" spans="1:8" x14ac:dyDescent="0.2">
      <c r="A32" s="3" t="b">
        <v>0</v>
      </c>
      <c r="B32" t="s">
        <v>79</v>
      </c>
      <c r="C32" s="19">
        <v>45794</v>
      </c>
      <c r="E32" t="s">
        <v>11</v>
      </c>
      <c r="F32" t="s">
        <v>5</v>
      </c>
      <c r="H32" s="4" t="b">
        <v>0</v>
      </c>
    </row>
    <row r="33" spans="1:8" x14ac:dyDescent="0.2">
      <c r="A33" s="3" t="b">
        <v>0</v>
      </c>
      <c r="B33" t="s">
        <v>182</v>
      </c>
      <c r="C33" s="19">
        <v>45796</v>
      </c>
      <c r="E33" t="s">
        <v>173</v>
      </c>
      <c r="F33" t="s">
        <v>187</v>
      </c>
      <c r="H33" s="4" t="b">
        <v>0</v>
      </c>
    </row>
    <row r="34" spans="1:8" x14ac:dyDescent="0.2">
      <c r="A34" s="3" t="b">
        <v>0</v>
      </c>
      <c r="B34" t="s">
        <v>76</v>
      </c>
      <c r="C34" s="19">
        <v>45800</v>
      </c>
      <c r="E34" t="s">
        <v>77</v>
      </c>
      <c r="F34" t="s">
        <v>5</v>
      </c>
      <c r="H34" s="4" t="b">
        <v>0</v>
      </c>
    </row>
    <row r="35" spans="1:8" x14ac:dyDescent="0.2">
      <c r="A35" s="3" t="b">
        <v>0</v>
      </c>
      <c r="B35" t="s">
        <v>80</v>
      </c>
      <c r="C35" s="19">
        <v>45800</v>
      </c>
      <c r="E35" t="s">
        <v>11</v>
      </c>
      <c r="F35" t="s">
        <v>5</v>
      </c>
      <c r="H35" s="4" t="b">
        <v>0</v>
      </c>
    </row>
    <row r="36" spans="1:8" x14ac:dyDescent="0.2">
      <c r="A36" s="3" t="b">
        <v>0</v>
      </c>
      <c r="B36" t="s">
        <v>6</v>
      </c>
      <c r="C36" s="19">
        <v>45809</v>
      </c>
      <c r="E36" t="s">
        <v>8</v>
      </c>
      <c r="F36" t="s">
        <v>31</v>
      </c>
      <c r="H36" s="4" t="b">
        <v>1</v>
      </c>
    </row>
    <row r="37" spans="1:8" x14ac:dyDescent="0.2">
      <c r="A37" s="3" t="b">
        <v>0</v>
      </c>
      <c r="B37" t="s">
        <v>40</v>
      </c>
      <c r="C37" s="19">
        <v>45809</v>
      </c>
      <c r="E37" t="s">
        <v>28</v>
      </c>
      <c r="F37" t="s">
        <v>38</v>
      </c>
      <c r="G37" t="s">
        <v>82</v>
      </c>
      <c r="H37" s="4" t="b">
        <v>0</v>
      </c>
    </row>
    <row r="38" spans="1:8" x14ac:dyDescent="0.2">
      <c r="A38" s="3" t="b">
        <v>0</v>
      </c>
      <c r="B38" t="s">
        <v>28</v>
      </c>
      <c r="C38" s="19">
        <v>45810</v>
      </c>
      <c r="D38" s="19">
        <v>46006</v>
      </c>
      <c r="E38" t="s">
        <v>28</v>
      </c>
      <c r="F38" t="s">
        <v>31</v>
      </c>
      <c r="H38" s="4" t="b">
        <v>1</v>
      </c>
    </row>
    <row r="39" spans="1:8" x14ac:dyDescent="0.2">
      <c r="A39" s="3" t="b">
        <v>0</v>
      </c>
      <c r="B39" t="s">
        <v>41</v>
      </c>
      <c r="C39" s="19">
        <v>45810</v>
      </c>
      <c r="E39" t="s">
        <v>28</v>
      </c>
      <c r="F39" t="s">
        <v>38</v>
      </c>
      <c r="G39" t="s">
        <v>82</v>
      </c>
      <c r="H39" s="4" t="b">
        <v>0</v>
      </c>
    </row>
    <row r="40" spans="1:8" x14ac:dyDescent="0.2">
      <c r="A40" s="3" t="b">
        <v>0</v>
      </c>
      <c r="B40" t="s">
        <v>195</v>
      </c>
      <c r="C40" s="19">
        <v>45818</v>
      </c>
      <c r="E40" t="s">
        <v>189</v>
      </c>
      <c r="F40" t="s">
        <v>192</v>
      </c>
      <c r="H40" s="4" t="b">
        <v>0</v>
      </c>
    </row>
    <row r="41" spans="1:8" x14ac:dyDescent="0.2">
      <c r="A41" s="3" t="b">
        <v>0</v>
      </c>
      <c r="B41" t="s">
        <v>188</v>
      </c>
      <c r="C41" s="19">
        <v>45820</v>
      </c>
      <c r="D41" s="19">
        <v>45837</v>
      </c>
      <c r="E41" t="s">
        <v>189</v>
      </c>
      <c r="F41" t="s">
        <v>192</v>
      </c>
      <c r="H41" s="4" t="b">
        <v>0</v>
      </c>
    </row>
    <row r="42" spans="1:8" x14ac:dyDescent="0.2">
      <c r="A42" s="3" t="b">
        <v>0</v>
      </c>
      <c r="B42" t="s">
        <v>45</v>
      </c>
      <c r="C42" s="19">
        <v>45822</v>
      </c>
      <c r="E42" t="s">
        <v>28</v>
      </c>
      <c r="F42" t="s">
        <v>38</v>
      </c>
      <c r="G42" t="s">
        <v>83</v>
      </c>
      <c r="H42" s="4" t="b">
        <v>0</v>
      </c>
    </row>
    <row r="43" spans="1:8" x14ac:dyDescent="0.2">
      <c r="A43" s="3" t="b">
        <v>0</v>
      </c>
      <c r="B43" t="s">
        <v>162</v>
      </c>
      <c r="C43" s="19">
        <v>45823</v>
      </c>
      <c r="E43" t="s">
        <v>157</v>
      </c>
      <c r="F43" t="s">
        <v>31</v>
      </c>
      <c r="H43" s="4" t="b">
        <v>0</v>
      </c>
    </row>
    <row r="44" spans="1:8" x14ac:dyDescent="0.2">
      <c r="A44" s="3" t="b">
        <v>0</v>
      </c>
      <c r="B44" t="s">
        <v>50</v>
      </c>
      <c r="C44" s="19">
        <v>45836</v>
      </c>
      <c r="E44" t="s">
        <v>28</v>
      </c>
      <c r="F44" t="s">
        <v>38</v>
      </c>
      <c r="G44" s="21" t="s">
        <v>83</v>
      </c>
      <c r="H44" s="4" t="b">
        <v>0</v>
      </c>
    </row>
    <row r="45" spans="1:8" x14ac:dyDescent="0.2">
      <c r="A45" s="3" t="b">
        <v>0</v>
      </c>
      <c r="B45" t="s">
        <v>51</v>
      </c>
      <c r="C45" s="19">
        <v>45836</v>
      </c>
      <c r="E45" t="s">
        <v>28</v>
      </c>
      <c r="F45" t="s">
        <v>38</v>
      </c>
      <c r="G45" t="s">
        <v>82</v>
      </c>
      <c r="H45" s="4" t="b">
        <v>0</v>
      </c>
    </row>
    <row r="46" spans="1:8" x14ac:dyDescent="0.2">
      <c r="A46" s="3" t="b">
        <v>0</v>
      </c>
      <c r="B46" t="s">
        <v>32</v>
      </c>
      <c r="C46" s="19">
        <v>45839</v>
      </c>
      <c r="D46" s="19">
        <v>46006</v>
      </c>
      <c r="E46" t="s">
        <v>29</v>
      </c>
      <c r="F46" t="s">
        <v>30</v>
      </c>
      <c r="H46" s="4" t="b">
        <v>0</v>
      </c>
    </row>
    <row r="47" spans="1:8" x14ac:dyDescent="0.2">
      <c r="A47" s="3" t="b">
        <v>0</v>
      </c>
      <c r="B47" t="s">
        <v>47</v>
      </c>
      <c r="C47" s="19">
        <v>45839</v>
      </c>
      <c r="E47" t="s">
        <v>28</v>
      </c>
      <c r="F47" t="s">
        <v>38</v>
      </c>
      <c r="G47" t="s">
        <v>82</v>
      </c>
      <c r="H47" s="4" t="b">
        <v>1</v>
      </c>
    </row>
    <row r="48" spans="1:8" x14ac:dyDescent="0.2">
      <c r="A48" s="3" t="b">
        <v>0</v>
      </c>
      <c r="B48" t="s">
        <v>176</v>
      </c>
      <c r="C48" s="19">
        <v>45839</v>
      </c>
      <c r="D48" s="19">
        <v>45945</v>
      </c>
      <c r="E48" t="s">
        <v>173</v>
      </c>
      <c r="F48" t="s">
        <v>175</v>
      </c>
      <c r="H48" s="4" t="b">
        <v>1</v>
      </c>
    </row>
    <row r="49" spans="1:8" x14ac:dyDescent="0.2">
      <c r="A49" s="3" t="b">
        <v>0</v>
      </c>
      <c r="B49" t="s">
        <v>52</v>
      </c>
      <c r="C49" s="19">
        <v>45849</v>
      </c>
      <c r="E49" t="s">
        <v>28</v>
      </c>
      <c r="F49" t="s">
        <v>38</v>
      </c>
      <c r="G49" t="s">
        <v>85</v>
      </c>
      <c r="H49" s="4" t="b">
        <v>0</v>
      </c>
    </row>
    <row r="50" spans="1:8" x14ac:dyDescent="0.2">
      <c r="A50" s="3" t="b">
        <v>0</v>
      </c>
      <c r="B50" t="s">
        <v>163</v>
      </c>
      <c r="C50" s="19">
        <v>45853</v>
      </c>
      <c r="E50" t="s">
        <v>157</v>
      </c>
      <c r="F50" t="s">
        <v>31</v>
      </c>
      <c r="H50" s="4" t="b">
        <v>0</v>
      </c>
    </row>
    <row r="51" spans="1:8" x14ac:dyDescent="0.2">
      <c r="A51" s="3" t="b">
        <v>0</v>
      </c>
      <c r="B51" t="s">
        <v>53</v>
      </c>
      <c r="C51" s="19">
        <v>45865</v>
      </c>
      <c r="E51" t="s">
        <v>28</v>
      </c>
      <c r="F51" t="s">
        <v>38</v>
      </c>
      <c r="G51" t="s">
        <v>83</v>
      </c>
      <c r="H51" s="4" t="b">
        <v>0</v>
      </c>
    </row>
    <row r="52" spans="1:8" x14ac:dyDescent="0.2">
      <c r="A52" s="3" t="b">
        <v>0</v>
      </c>
      <c r="B52" t="s">
        <v>54</v>
      </c>
      <c r="C52" s="19">
        <v>45869</v>
      </c>
      <c r="E52" t="s">
        <v>28</v>
      </c>
      <c r="F52" t="s">
        <v>38</v>
      </c>
      <c r="G52" t="s">
        <v>86</v>
      </c>
      <c r="H52" s="4" t="b">
        <v>0</v>
      </c>
    </row>
    <row r="53" spans="1:8" x14ac:dyDescent="0.2">
      <c r="A53" s="3" t="b">
        <v>0</v>
      </c>
      <c r="B53" t="s">
        <v>44</v>
      </c>
      <c r="C53" s="19">
        <v>45876</v>
      </c>
      <c r="D53" s="19">
        <v>45880</v>
      </c>
      <c r="E53" t="s">
        <v>28</v>
      </c>
      <c r="F53" t="s">
        <v>38</v>
      </c>
      <c r="G53" t="s">
        <v>82</v>
      </c>
      <c r="H53" s="4" t="b">
        <v>1</v>
      </c>
    </row>
    <row r="54" spans="1:8" x14ac:dyDescent="0.2">
      <c r="A54" s="3" t="b">
        <v>0</v>
      </c>
      <c r="B54" t="s">
        <v>33</v>
      </c>
      <c r="C54" s="19">
        <v>45877</v>
      </c>
      <c r="D54" s="19">
        <v>46006</v>
      </c>
      <c r="E54" t="s">
        <v>34</v>
      </c>
      <c r="F54" t="s">
        <v>31</v>
      </c>
      <c r="H54" s="4" t="b">
        <v>0</v>
      </c>
    </row>
    <row r="55" spans="1:8" x14ac:dyDescent="0.2">
      <c r="A55" s="3" t="b">
        <v>0</v>
      </c>
      <c r="B55" t="s">
        <v>42</v>
      </c>
      <c r="C55" s="19">
        <v>45877</v>
      </c>
      <c r="D55" s="19">
        <v>45885</v>
      </c>
      <c r="E55" t="s">
        <v>28</v>
      </c>
      <c r="F55" t="s">
        <v>38</v>
      </c>
      <c r="G55" t="s">
        <v>83</v>
      </c>
      <c r="H55" s="4" t="b">
        <v>1</v>
      </c>
    </row>
    <row r="56" spans="1:8" x14ac:dyDescent="0.2">
      <c r="A56" s="3" t="b">
        <v>0</v>
      </c>
      <c r="B56" t="s">
        <v>55</v>
      </c>
      <c r="C56" s="19">
        <v>45882</v>
      </c>
      <c r="E56" t="s">
        <v>28</v>
      </c>
      <c r="F56" t="s">
        <v>38</v>
      </c>
      <c r="G56" t="s">
        <v>85</v>
      </c>
      <c r="H56" s="4" t="b">
        <v>0</v>
      </c>
    </row>
    <row r="57" spans="1:8" x14ac:dyDescent="0.2">
      <c r="A57" s="3" t="b">
        <v>0</v>
      </c>
      <c r="B57" t="s">
        <v>181</v>
      </c>
      <c r="C57" s="19">
        <v>45882</v>
      </c>
      <c r="E57" t="s">
        <v>173</v>
      </c>
      <c r="F57" t="s">
        <v>187</v>
      </c>
      <c r="H57" s="4" t="b">
        <v>0</v>
      </c>
    </row>
    <row r="58" spans="1:8" x14ac:dyDescent="0.2">
      <c r="A58" s="3" t="b">
        <v>0</v>
      </c>
      <c r="B58" t="s">
        <v>164</v>
      </c>
      <c r="C58" s="19">
        <v>45884</v>
      </c>
      <c r="E58" t="s">
        <v>157</v>
      </c>
      <c r="F58" t="s">
        <v>31</v>
      </c>
      <c r="H58" s="4" t="b">
        <v>0</v>
      </c>
    </row>
    <row r="59" spans="1:8" x14ac:dyDescent="0.2">
      <c r="A59" s="3" t="b">
        <v>0</v>
      </c>
      <c r="B59" t="s">
        <v>194</v>
      </c>
      <c r="C59" s="19">
        <v>45887</v>
      </c>
      <c r="E59" t="s">
        <v>189</v>
      </c>
      <c r="F59" t="s">
        <v>192</v>
      </c>
      <c r="H59" s="4" t="b">
        <v>0</v>
      </c>
    </row>
    <row r="60" spans="1:8" x14ac:dyDescent="0.2">
      <c r="A60" s="3" t="b">
        <v>0</v>
      </c>
      <c r="B60" t="s">
        <v>48</v>
      </c>
      <c r="C60" s="19">
        <v>45901</v>
      </c>
      <c r="E60" t="s">
        <v>28</v>
      </c>
      <c r="F60" t="s">
        <v>38</v>
      </c>
      <c r="G60" t="s">
        <v>83</v>
      </c>
      <c r="H60" s="4" t="b">
        <v>0</v>
      </c>
    </row>
    <row r="61" spans="1:8" x14ac:dyDescent="0.2">
      <c r="A61" s="3" t="b">
        <v>0</v>
      </c>
      <c r="B61" t="s">
        <v>183</v>
      </c>
      <c r="C61" s="19">
        <v>45902</v>
      </c>
      <c r="E61" t="s">
        <v>173</v>
      </c>
      <c r="F61" t="s">
        <v>187</v>
      </c>
      <c r="H61" s="4" t="b">
        <v>0</v>
      </c>
    </row>
    <row r="62" spans="1:8" x14ac:dyDescent="0.2">
      <c r="A62" s="3" t="b">
        <v>0</v>
      </c>
      <c r="B62" t="s">
        <v>49</v>
      </c>
      <c r="C62" s="19">
        <v>45905</v>
      </c>
      <c r="D62" s="19">
        <v>45911</v>
      </c>
      <c r="E62" t="s">
        <v>28</v>
      </c>
      <c r="F62" t="s">
        <v>38</v>
      </c>
      <c r="G62" t="s">
        <v>82</v>
      </c>
      <c r="H62" s="4" t="b">
        <v>0</v>
      </c>
    </row>
    <row r="63" spans="1:8" x14ac:dyDescent="0.2">
      <c r="A63" s="3" t="b">
        <v>0</v>
      </c>
      <c r="B63" t="s">
        <v>56</v>
      </c>
      <c r="C63" s="19">
        <v>45907</v>
      </c>
      <c r="E63" t="s">
        <v>28</v>
      </c>
      <c r="F63" t="s">
        <v>38</v>
      </c>
      <c r="G63" t="s">
        <v>83</v>
      </c>
      <c r="H63" s="4" t="b">
        <v>0</v>
      </c>
    </row>
    <row r="64" spans="1:8" x14ac:dyDescent="0.2">
      <c r="A64" s="3" t="b">
        <v>0</v>
      </c>
      <c r="B64" t="s">
        <v>57</v>
      </c>
      <c r="C64" s="19">
        <v>45912</v>
      </c>
      <c r="E64" t="s">
        <v>28</v>
      </c>
      <c r="F64" t="s">
        <v>38</v>
      </c>
      <c r="G64" t="s">
        <v>85</v>
      </c>
      <c r="H64" s="4" t="b">
        <v>0</v>
      </c>
    </row>
    <row r="65" spans="1:8" x14ac:dyDescent="0.2">
      <c r="A65" s="3" t="b">
        <v>0</v>
      </c>
      <c r="B65" t="s">
        <v>58</v>
      </c>
      <c r="C65" s="19">
        <v>45915</v>
      </c>
      <c r="E65" t="s">
        <v>28</v>
      </c>
      <c r="F65" t="s">
        <v>38</v>
      </c>
      <c r="G65" t="s">
        <v>82</v>
      </c>
      <c r="H65" s="4" t="b">
        <v>0</v>
      </c>
    </row>
    <row r="66" spans="1:8" x14ac:dyDescent="0.2">
      <c r="A66" s="3" t="b">
        <v>0</v>
      </c>
      <c r="B66" t="s">
        <v>165</v>
      </c>
      <c r="C66" s="19">
        <v>45915</v>
      </c>
      <c r="E66" t="s">
        <v>157</v>
      </c>
      <c r="F66" t="s">
        <v>31</v>
      </c>
      <c r="H66" s="4" t="b">
        <v>0</v>
      </c>
    </row>
    <row r="67" spans="1:8" x14ac:dyDescent="0.2">
      <c r="A67" s="3" t="b">
        <v>0</v>
      </c>
      <c r="B67" t="s">
        <v>43</v>
      </c>
      <c r="C67" s="19">
        <v>45927</v>
      </c>
      <c r="E67" t="s">
        <v>28</v>
      </c>
      <c r="F67" t="s">
        <v>38</v>
      </c>
      <c r="G67" t="s">
        <v>83</v>
      </c>
      <c r="H67" s="4" t="b">
        <v>0</v>
      </c>
    </row>
    <row r="68" spans="1:8" x14ac:dyDescent="0.2">
      <c r="A68" s="3" t="b">
        <v>0</v>
      </c>
      <c r="B68" t="s">
        <v>59</v>
      </c>
      <c r="C68" s="19">
        <v>45929</v>
      </c>
      <c r="E68" t="s">
        <v>28</v>
      </c>
      <c r="F68" t="s">
        <v>38</v>
      </c>
      <c r="G68" t="s">
        <v>83</v>
      </c>
      <c r="H68" s="4" t="b">
        <v>0</v>
      </c>
    </row>
    <row r="69" spans="1:8" x14ac:dyDescent="0.2">
      <c r="A69" s="3" t="b">
        <v>0</v>
      </c>
      <c r="B69" t="s">
        <v>37</v>
      </c>
      <c r="C69" s="19">
        <v>45931</v>
      </c>
      <c r="D69" s="19">
        <v>45937</v>
      </c>
      <c r="E69" t="s">
        <v>28</v>
      </c>
      <c r="F69" t="s">
        <v>38</v>
      </c>
      <c r="G69" t="s">
        <v>82</v>
      </c>
      <c r="H69" s="4" t="b">
        <v>1</v>
      </c>
    </row>
    <row r="70" spans="1:8" x14ac:dyDescent="0.2">
      <c r="A70" s="3" t="b">
        <v>0</v>
      </c>
      <c r="B70" t="s">
        <v>39</v>
      </c>
      <c r="C70" s="19">
        <v>45931</v>
      </c>
      <c r="E70" t="s">
        <v>28</v>
      </c>
      <c r="F70" t="s">
        <v>38</v>
      </c>
      <c r="G70" t="s">
        <v>82</v>
      </c>
      <c r="H70" s="4" t="b">
        <v>1</v>
      </c>
    </row>
    <row r="71" spans="1:8" x14ac:dyDescent="0.2">
      <c r="A71" s="3" t="b">
        <v>0</v>
      </c>
      <c r="B71" t="s">
        <v>60</v>
      </c>
      <c r="C71" s="19">
        <v>45934</v>
      </c>
      <c r="D71" s="19">
        <v>45905</v>
      </c>
      <c r="E71" t="s">
        <v>28</v>
      </c>
      <c r="F71" t="s">
        <v>38</v>
      </c>
      <c r="G71" t="s">
        <v>83</v>
      </c>
      <c r="H71" s="4" t="b">
        <v>1</v>
      </c>
    </row>
    <row r="72" spans="1:8" x14ac:dyDescent="0.2">
      <c r="A72" s="3" t="b">
        <v>0</v>
      </c>
      <c r="B72" t="s">
        <v>166</v>
      </c>
      <c r="C72" s="19">
        <v>45945</v>
      </c>
      <c r="E72" t="s">
        <v>157</v>
      </c>
      <c r="F72" t="s">
        <v>30</v>
      </c>
      <c r="H72" s="4" t="b">
        <v>0</v>
      </c>
    </row>
    <row r="73" spans="1:8" x14ac:dyDescent="0.2">
      <c r="A73" s="3" t="b">
        <v>0</v>
      </c>
      <c r="B73" t="s">
        <v>61</v>
      </c>
      <c r="C73" s="19">
        <v>45955</v>
      </c>
      <c r="E73" t="s">
        <v>28</v>
      </c>
      <c r="F73" t="s">
        <v>38</v>
      </c>
      <c r="G73" t="s">
        <v>85</v>
      </c>
      <c r="H73" s="4" t="b">
        <v>0</v>
      </c>
    </row>
    <row r="74" spans="1:8" x14ac:dyDescent="0.2">
      <c r="A74" s="3" t="b">
        <v>0</v>
      </c>
      <c r="B74" t="s">
        <v>174</v>
      </c>
      <c r="C74" s="19">
        <v>45962</v>
      </c>
      <c r="E74" t="s">
        <v>173</v>
      </c>
      <c r="F74" t="s">
        <v>175</v>
      </c>
      <c r="H74" s="4" t="b">
        <v>1</v>
      </c>
    </row>
    <row r="75" spans="1:8" x14ac:dyDescent="0.2">
      <c r="A75" s="3" t="b">
        <v>0</v>
      </c>
      <c r="B75" t="s">
        <v>62</v>
      </c>
      <c r="C75" s="19">
        <v>45973</v>
      </c>
      <c r="E75" t="s">
        <v>28</v>
      </c>
      <c r="F75" t="s">
        <v>38</v>
      </c>
      <c r="G75" t="s">
        <v>83</v>
      </c>
      <c r="H75" s="4" t="b">
        <v>0</v>
      </c>
    </row>
    <row r="76" spans="1:8" x14ac:dyDescent="0.2">
      <c r="A76" s="3" t="b">
        <v>0</v>
      </c>
      <c r="B76" t="s">
        <v>63</v>
      </c>
      <c r="C76" s="19">
        <v>45976</v>
      </c>
      <c r="E76" t="s">
        <v>28</v>
      </c>
      <c r="F76" t="s">
        <v>38</v>
      </c>
      <c r="G76" t="s">
        <v>85</v>
      </c>
      <c r="H76" s="4" t="b">
        <v>0</v>
      </c>
    </row>
    <row r="77" spans="1:8" x14ac:dyDescent="0.2">
      <c r="A77" s="3" t="b">
        <v>0</v>
      </c>
      <c r="B77" t="s">
        <v>167</v>
      </c>
      <c r="C77" s="19">
        <v>45976</v>
      </c>
      <c r="E77" t="s">
        <v>157</v>
      </c>
      <c r="F77" t="s">
        <v>30</v>
      </c>
      <c r="H77" s="4" t="b">
        <v>0</v>
      </c>
    </row>
    <row r="78" spans="1:8" x14ac:dyDescent="0.2">
      <c r="A78" s="3" t="b">
        <v>0</v>
      </c>
      <c r="B78" t="s">
        <v>64</v>
      </c>
      <c r="C78" s="19">
        <v>45979</v>
      </c>
      <c r="E78" t="s">
        <v>28</v>
      </c>
      <c r="F78" t="s">
        <v>38</v>
      </c>
      <c r="G78" t="s">
        <v>86</v>
      </c>
      <c r="H78" s="4" t="b">
        <v>0</v>
      </c>
    </row>
    <row r="79" spans="1:8" x14ac:dyDescent="0.2">
      <c r="A79" s="3" t="b">
        <v>0</v>
      </c>
      <c r="B79" t="s">
        <v>65</v>
      </c>
      <c r="C79" s="19">
        <v>45984</v>
      </c>
      <c r="E79" t="s">
        <v>28</v>
      </c>
      <c r="F79" t="s">
        <v>38</v>
      </c>
      <c r="G79" t="s">
        <v>86</v>
      </c>
      <c r="H79" s="4" t="b">
        <v>0</v>
      </c>
    </row>
    <row r="80" spans="1:8" x14ac:dyDescent="0.2">
      <c r="A80" s="3" t="b">
        <v>0</v>
      </c>
      <c r="B80" t="s">
        <v>66</v>
      </c>
      <c r="C80" s="19">
        <v>46001</v>
      </c>
      <c r="E80" t="s">
        <v>28</v>
      </c>
      <c r="F80" t="s">
        <v>38</v>
      </c>
      <c r="G80" t="s">
        <v>85</v>
      </c>
      <c r="H80" s="4" t="b">
        <v>0</v>
      </c>
    </row>
    <row r="81" spans="1:8" x14ac:dyDescent="0.2">
      <c r="A81" s="3" t="b">
        <v>0</v>
      </c>
      <c r="B81" t="s">
        <v>67</v>
      </c>
      <c r="C81" s="19">
        <v>46002</v>
      </c>
      <c r="E81" t="s">
        <v>28</v>
      </c>
      <c r="F81" t="s">
        <v>38</v>
      </c>
      <c r="G81" t="s">
        <v>86</v>
      </c>
      <c r="H81" s="4" t="b">
        <v>0</v>
      </c>
    </row>
    <row r="82" spans="1:8" x14ac:dyDescent="0.2">
      <c r="A82" s="3" t="b">
        <v>0</v>
      </c>
      <c r="B82" t="s">
        <v>68</v>
      </c>
      <c r="C82" s="19">
        <v>46003</v>
      </c>
      <c r="E82" t="s">
        <v>28</v>
      </c>
      <c r="F82" t="s">
        <v>38</v>
      </c>
      <c r="G82" t="s">
        <v>85</v>
      </c>
      <c r="H82" s="4" t="b">
        <v>0</v>
      </c>
    </row>
    <row r="83" spans="1:8" x14ac:dyDescent="0.2">
      <c r="A83" s="3" t="b">
        <v>0</v>
      </c>
      <c r="B83" t="s">
        <v>69</v>
      </c>
      <c r="C83" s="19">
        <v>46004</v>
      </c>
      <c r="E83" t="s">
        <v>28</v>
      </c>
      <c r="F83" t="s">
        <v>38</v>
      </c>
      <c r="G83" t="s">
        <v>85</v>
      </c>
      <c r="H83" s="4" t="b">
        <v>0</v>
      </c>
    </row>
    <row r="84" spans="1:8" x14ac:dyDescent="0.2">
      <c r="A84" s="3" t="b">
        <v>0</v>
      </c>
      <c r="B84" t="s">
        <v>70</v>
      </c>
      <c r="C84" s="19">
        <v>46005</v>
      </c>
      <c r="E84" t="s">
        <v>28</v>
      </c>
      <c r="F84" t="s">
        <v>38</v>
      </c>
      <c r="G84" t="s">
        <v>83</v>
      </c>
      <c r="H84" s="4" t="b">
        <v>0</v>
      </c>
    </row>
    <row r="85" spans="1:8" x14ac:dyDescent="0.2">
      <c r="A85" s="3" t="b">
        <v>0</v>
      </c>
      <c r="B85" t="s">
        <v>35</v>
      </c>
      <c r="C85" s="19">
        <v>46006</v>
      </c>
      <c r="D85" s="19">
        <v>46023</v>
      </c>
      <c r="E85" t="s">
        <v>34</v>
      </c>
      <c r="F85" t="s">
        <v>30</v>
      </c>
      <c r="H85" s="4" t="b">
        <v>0</v>
      </c>
    </row>
    <row r="86" spans="1:8" x14ac:dyDescent="0.2">
      <c r="A86" s="3" t="b">
        <v>0</v>
      </c>
      <c r="B86" t="s">
        <v>168</v>
      </c>
      <c r="C86" s="19">
        <v>46006</v>
      </c>
      <c r="E86" t="s">
        <v>157</v>
      </c>
      <c r="F86" t="s">
        <v>30</v>
      </c>
      <c r="H86" s="4" t="b">
        <v>0</v>
      </c>
    </row>
    <row r="87" spans="1:8" x14ac:dyDescent="0.2">
      <c r="A87" s="3" t="b">
        <v>0</v>
      </c>
      <c r="B87" t="s">
        <v>184</v>
      </c>
      <c r="C87" s="19">
        <v>46012</v>
      </c>
      <c r="E87" t="s">
        <v>173</v>
      </c>
      <c r="F87" t="s">
        <v>187</v>
      </c>
      <c r="H87" s="4" t="b">
        <v>0</v>
      </c>
    </row>
    <row r="88" spans="1:8" x14ac:dyDescent="0.2">
      <c r="A88" s="3" t="b">
        <v>0</v>
      </c>
      <c r="B88" t="s">
        <v>190</v>
      </c>
      <c r="C88" s="19">
        <v>46012</v>
      </c>
      <c r="D88" s="19">
        <v>46026</v>
      </c>
      <c r="E88" t="s">
        <v>189</v>
      </c>
      <c r="F88" t="s">
        <v>192</v>
      </c>
      <c r="H88" s="4" t="b">
        <v>0</v>
      </c>
    </row>
    <row r="89" spans="1:8" x14ac:dyDescent="0.2">
      <c r="A89" s="3" t="b">
        <v>0</v>
      </c>
      <c r="B89" t="s">
        <v>198</v>
      </c>
      <c r="C89" s="19">
        <v>46013</v>
      </c>
      <c r="D89" s="19">
        <v>46024</v>
      </c>
      <c r="E89" t="s">
        <v>189</v>
      </c>
      <c r="F89" t="s">
        <v>192</v>
      </c>
      <c r="H89" s="4" t="b">
        <v>0</v>
      </c>
    </row>
    <row r="90" spans="1:8" x14ac:dyDescent="0.2">
      <c r="A90" s="3" t="b">
        <v>0</v>
      </c>
      <c r="B90" t="s">
        <v>36</v>
      </c>
      <c r="C90" s="19">
        <v>46024</v>
      </c>
      <c r="E90" t="s">
        <v>8</v>
      </c>
      <c r="F90" t="s">
        <v>30</v>
      </c>
      <c r="H90" s="4" t="b">
        <v>1</v>
      </c>
    </row>
    <row r="91" spans="1:8" x14ac:dyDescent="0.2">
      <c r="A91" s="3" t="b">
        <v>0</v>
      </c>
      <c r="B91" t="s">
        <v>185</v>
      </c>
      <c r="C91" s="19">
        <v>46027</v>
      </c>
      <c r="E91" t="s">
        <v>173</v>
      </c>
      <c r="F91" t="s">
        <v>187</v>
      </c>
      <c r="H91" s="4" t="b">
        <v>0</v>
      </c>
    </row>
    <row r="92" spans="1:8" x14ac:dyDescent="0.2">
      <c r="A92" s="3" t="b">
        <v>0</v>
      </c>
      <c r="B92" t="s">
        <v>169</v>
      </c>
      <c r="C92" s="19">
        <v>46037</v>
      </c>
      <c r="E92" t="s">
        <v>157</v>
      </c>
      <c r="F92" t="s">
        <v>170</v>
      </c>
      <c r="H92" s="4" t="b">
        <v>0</v>
      </c>
    </row>
    <row r="93" spans="1:8" x14ac:dyDescent="0.2">
      <c r="A93" s="3" t="b">
        <v>0</v>
      </c>
      <c r="B93" t="s">
        <v>186</v>
      </c>
      <c r="C93" s="19">
        <v>46038</v>
      </c>
      <c r="E93" t="s">
        <v>173</v>
      </c>
      <c r="F93" t="s">
        <v>187</v>
      </c>
      <c r="H93" s="4" t="b">
        <v>0</v>
      </c>
    </row>
    <row r="94" spans="1:8" x14ac:dyDescent="0.2">
      <c r="A94" s="3" t="b">
        <v>0</v>
      </c>
      <c r="B94" t="s">
        <v>12</v>
      </c>
      <c r="C94" s="19">
        <v>46053</v>
      </c>
      <c r="E94" t="s">
        <v>8</v>
      </c>
      <c r="F94" t="s">
        <v>30</v>
      </c>
      <c r="H94" s="4" t="b">
        <v>1</v>
      </c>
    </row>
    <row r="95" spans="1:8" x14ac:dyDescent="0.2">
      <c r="A95" s="3" t="b">
        <v>0</v>
      </c>
      <c r="B95" t="s">
        <v>177</v>
      </c>
      <c r="C95" s="19">
        <v>46074</v>
      </c>
      <c r="E95" t="s">
        <v>8</v>
      </c>
      <c r="F95" t="s">
        <v>170</v>
      </c>
      <c r="H95" s="4" t="b">
        <v>1</v>
      </c>
    </row>
    <row r="96" spans="1:8" x14ac:dyDescent="0.2">
      <c r="A96" s="3" t="b">
        <v>0</v>
      </c>
      <c r="B96" t="s">
        <v>197</v>
      </c>
      <c r="C96" s="19">
        <v>46108</v>
      </c>
      <c r="D96" s="19">
        <v>46115</v>
      </c>
      <c r="E96" t="s">
        <v>189</v>
      </c>
      <c r="F96" t="s">
        <v>192</v>
      </c>
      <c r="H96" s="4" t="b">
        <v>0</v>
      </c>
    </row>
    <row r="97" spans="1:8" x14ac:dyDescent="0.2">
      <c r="A97" s="3" t="b">
        <v>0</v>
      </c>
      <c r="B97" t="s">
        <v>178</v>
      </c>
      <c r="C97" s="19">
        <v>46151</v>
      </c>
      <c r="E97" t="s">
        <v>8</v>
      </c>
      <c r="F97" t="s">
        <v>170</v>
      </c>
      <c r="H97" s="4" t="b">
        <v>1</v>
      </c>
    </row>
    <row r="98" spans="1:8" x14ac:dyDescent="0.2">
      <c r="A98" s="3" t="b">
        <v>0</v>
      </c>
      <c r="B98" t="s">
        <v>196</v>
      </c>
      <c r="C98" s="19">
        <v>46154</v>
      </c>
      <c r="E98" t="s">
        <v>189</v>
      </c>
      <c r="F98" t="s">
        <v>192</v>
      </c>
      <c r="H98" s="4" t="b">
        <v>0</v>
      </c>
    </row>
    <row r="99" spans="1:8" x14ac:dyDescent="0.2">
      <c r="A99" s="3" t="b">
        <v>0</v>
      </c>
      <c r="B99" t="s">
        <v>191</v>
      </c>
      <c r="C99" s="19">
        <v>46179</v>
      </c>
      <c r="E99" t="s">
        <v>189</v>
      </c>
      <c r="F99" t="s">
        <v>193</v>
      </c>
      <c r="H99" s="4" t="b">
        <v>0</v>
      </c>
    </row>
    <row r="100" spans="1:8" x14ac:dyDescent="0.2">
      <c r="A100" s="3" t="b">
        <v>0</v>
      </c>
      <c r="B100" t="s">
        <v>195</v>
      </c>
      <c r="C100" s="19">
        <v>46182</v>
      </c>
      <c r="E100" t="s">
        <v>189</v>
      </c>
      <c r="F100" t="s">
        <v>192</v>
      </c>
      <c r="H100" s="4" t="b">
        <v>0</v>
      </c>
    </row>
    <row r="101" spans="1:8" x14ac:dyDescent="0.2">
      <c r="A101" s="3" t="b">
        <v>0</v>
      </c>
      <c r="H101" s="4" t="b">
        <v>0</v>
      </c>
    </row>
    <row r="102" spans="1:8" x14ac:dyDescent="0.2">
      <c r="A102" s="3" t="b">
        <v>0</v>
      </c>
      <c r="H102" s="4" t="b">
        <v>0</v>
      </c>
    </row>
    <row r="103" spans="1:8" x14ac:dyDescent="0.2">
      <c r="A103" s="3" t="b">
        <v>0</v>
      </c>
      <c r="H103" s="4" t="b">
        <v>0</v>
      </c>
    </row>
    <row r="104" spans="1:8" x14ac:dyDescent="0.2">
      <c r="A104" s="3" t="b">
        <v>0</v>
      </c>
      <c r="H104" s="4" t="b">
        <v>0</v>
      </c>
    </row>
    <row r="105" spans="1:8" x14ac:dyDescent="0.2">
      <c r="A105" s="3" t="b">
        <v>0</v>
      </c>
      <c r="H105" s="4" t="b">
        <v>0</v>
      </c>
    </row>
    <row r="106" spans="1:8" x14ac:dyDescent="0.2">
      <c r="A106" s="3" t="b">
        <v>0</v>
      </c>
      <c r="H106" s="4" t="b">
        <v>0</v>
      </c>
    </row>
    <row r="107" spans="1:8" x14ac:dyDescent="0.2">
      <c r="A107" s="3" t="b">
        <v>0</v>
      </c>
      <c r="H107" s="4" t="b">
        <v>0</v>
      </c>
    </row>
    <row r="108" spans="1:8" x14ac:dyDescent="0.2">
      <c r="A108" s="3" t="b">
        <v>0</v>
      </c>
      <c r="H108" s="4" t="b">
        <v>0</v>
      </c>
    </row>
    <row r="109" spans="1:8" x14ac:dyDescent="0.2">
      <c r="A109" s="3" t="b">
        <v>0</v>
      </c>
      <c r="H109" s="4" t="b">
        <v>0</v>
      </c>
    </row>
    <row r="110" spans="1:8" x14ac:dyDescent="0.2">
      <c r="A110" s="3" t="b">
        <v>0</v>
      </c>
      <c r="H110" s="4" t="b">
        <v>0</v>
      </c>
    </row>
    <row r="111" spans="1:8" x14ac:dyDescent="0.2">
      <c r="A111" s="3" t="b">
        <v>0</v>
      </c>
      <c r="H111" s="4" t="b">
        <v>0</v>
      </c>
    </row>
    <row r="112" spans="1:8" x14ac:dyDescent="0.2">
      <c r="A112" s="3" t="b">
        <v>0</v>
      </c>
      <c r="H112" s="4" t="b">
        <v>0</v>
      </c>
    </row>
    <row r="113" spans="1:8" x14ac:dyDescent="0.2">
      <c r="A113" s="3" t="b">
        <v>0</v>
      </c>
      <c r="H113" s="4" t="b">
        <v>0</v>
      </c>
    </row>
    <row r="114" spans="1:8" x14ac:dyDescent="0.2">
      <c r="A114" s="3" t="b">
        <v>0</v>
      </c>
      <c r="H114" s="4" t="b">
        <v>0</v>
      </c>
    </row>
    <row r="115" spans="1:8" x14ac:dyDescent="0.2">
      <c r="A115" s="3" t="b">
        <v>0</v>
      </c>
      <c r="H115" s="4" t="b">
        <v>0</v>
      </c>
    </row>
    <row r="116" spans="1:8" x14ac:dyDescent="0.2">
      <c r="A116" s="3" t="b">
        <v>0</v>
      </c>
      <c r="H116" s="4" t="b">
        <v>0</v>
      </c>
    </row>
    <row r="117" spans="1:8" x14ac:dyDescent="0.2">
      <c r="A117" s="3" t="b">
        <v>0</v>
      </c>
      <c r="H117" s="4" t="b">
        <v>0</v>
      </c>
    </row>
    <row r="118" spans="1:8" x14ac:dyDescent="0.2">
      <c r="A118" s="3" t="b">
        <v>0</v>
      </c>
      <c r="H118" s="4" t="b">
        <v>0</v>
      </c>
    </row>
    <row r="119" spans="1:8" x14ac:dyDescent="0.2">
      <c r="A119" s="3" t="b">
        <v>0</v>
      </c>
      <c r="H119" s="4" t="b">
        <v>0</v>
      </c>
    </row>
    <row r="120" spans="1:8" x14ac:dyDescent="0.2">
      <c r="A120" s="3" t="b">
        <v>0</v>
      </c>
      <c r="H120" s="4" t="b">
        <v>0</v>
      </c>
    </row>
    <row r="121" spans="1:8" x14ac:dyDescent="0.2">
      <c r="A121" s="3" t="b">
        <v>0</v>
      </c>
      <c r="H121" s="4" t="b">
        <v>0</v>
      </c>
    </row>
    <row r="122" spans="1:8" x14ac:dyDescent="0.2">
      <c r="A122" s="3" t="b">
        <v>0</v>
      </c>
      <c r="H122" s="4" t="b">
        <v>0</v>
      </c>
    </row>
    <row r="123" spans="1:8" x14ac:dyDescent="0.2">
      <c r="A123" s="3" t="b">
        <v>0</v>
      </c>
      <c r="H123" s="4" t="b">
        <v>0</v>
      </c>
    </row>
    <row r="124" spans="1:8" x14ac:dyDescent="0.2">
      <c r="A124" s="3" t="b">
        <v>0</v>
      </c>
      <c r="H124" s="4" t="b">
        <v>0</v>
      </c>
    </row>
  </sheetData>
  <sortState xmlns:xlrd2="http://schemas.microsoft.com/office/spreadsheetml/2017/richdata2" ref="B2:G57">
    <sortCondition ref="C2:C57"/>
  </sortState>
  <mergeCells count="5">
    <mergeCell ref="L4:L6"/>
    <mergeCell ref="M4:M6"/>
    <mergeCell ref="J2:J3"/>
    <mergeCell ref="J4:J6"/>
    <mergeCell ref="K4:K6"/>
  </mergeCells>
  <phoneticPr fontId="10" type="noConversion"/>
  <conditionalFormatting sqref="A1:H1048575">
    <cfRule type="expression" dxfId="3" priority="8" stopIfTrue="1">
      <formula>$A1=TRUE</formula>
    </cfRule>
    <cfRule type="expression" dxfId="2" priority="9" stopIfTrue="1">
      <formula>$H1=TRUE</formula>
    </cfRule>
  </conditionalFormatting>
  <conditionalFormatting sqref="E20">
    <cfRule type="expression" dxfId="6" priority="2">
      <formula>AND($A1=FALSE, $C1=TODAY()+14)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3CF4-FC5C-DF43-BBE9-62A3D76081FB}">
  <dimension ref="A1:M48"/>
  <sheetViews>
    <sheetView tabSelected="1" zoomScale="70" zoomScaleNormal="70" workbookViewId="0">
      <selection activeCell="B2" sqref="B2:F34"/>
    </sheetView>
  </sheetViews>
  <sheetFormatPr baseColWidth="10" defaultRowHeight="16" x14ac:dyDescent="0.2"/>
  <cols>
    <col min="1" max="1" width="13" customWidth="1"/>
    <col min="2" max="2" width="54" customWidth="1"/>
    <col min="3" max="4" width="15.83203125" customWidth="1"/>
    <col min="5" max="5" width="15.1640625" style="1" customWidth="1"/>
    <col min="6" max="6" width="27.83203125" style="1" customWidth="1"/>
    <col min="7" max="7" width="18.1640625" customWidth="1"/>
    <col min="8" max="8" width="22.1640625" customWidth="1"/>
    <col min="9" max="9" width="19.5" customWidth="1"/>
    <col min="10" max="10" width="22.6640625" customWidth="1"/>
    <col min="11" max="11" width="21" customWidth="1"/>
    <col min="12" max="12" width="20" customWidth="1"/>
    <col min="13" max="13" width="18.33203125" customWidth="1"/>
  </cols>
  <sheetData>
    <row r="1" spans="1:13" s="29" customFormat="1" ht="34" customHeight="1" x14ac:dyDescent="0.2">
      <c r="A1" s="26" t="s">
        <v>96</v>
      </c>
      <c r="B1" s="27" t="s">
        <v>0</v>
      </c>
      <c r="C1" s="27" t="s">
        <v>75</v>
      </c>
      <c r="D1" s="27" t="s">
        <v>87</v>
      </c>
      <c r="E1" s="27" t="s">
        <v>88</v>
      </c>
      <c r="F1" s="27" t="s">
        <v>94</v>
      </c>
      <c r="G1" s="27" t="s">
        <v>89</v>
      </c>
      <c r="H1" s="37" t="s">
        <v>150</v>
      </c>
      <c r="I1" s="27" t="s">
        <v>90</v>
      </c>
      <c r="J1" s="27" t="s">
        <v>93</v>
      </c>
      <c r="K1" s="27" t="s">
        <v>95</v>
      </c>
      <c r="L1" s="27" t="s">
        <v>91</v>
      </c>
      <c r="M1" s="28" t="s">
        <v>92</v>
      </c>
    </row>
    <row r="2" spans="1:13" x14ac:dyDescent="0.2">
      <c r="A2" t="s">
        <v>97</v>
      </c>
      <c r="B2" s="17" t="s">
        <v>27</v>
      </c>
      <c r="C2" s="22">
        <v>45748</v>
      </c>
      <c r="D2" s="22">
        <v>45754</v>
      </c>
      <c r="E2" s="24" t="s">
        <v>82</v>
      </c>
      <c r="F2" s="24" t="s">
        <v>98</v>
      </c>
      <c r="G2" s="4" t="b">
        <v>0</v>
      </c>
      <c r="H2" s="4" t="b">
        <v>0</v>
      </c>
      <c r="I2" s="4" t="b">
        <v>0</v>
      </c>
      <c r="J2" s="4" t="b">
        <v>0</v>
      </c>
    </row>
    <row r="3" spans="1:13" x14ac:dyDescent="0.2">
      <c r="A3" t="s">
        <v>109</v>
      </c>
      <c r="B3" s="18" t="s">
        <v>40</v>
      </c>
      <c r="C3" s="23">
        <v>45809</v>
      </c>
      <c r="D3" s="23"/>
      <c r="E3" s="25" t="s">
        <v>82</v>
      </c>
      <c r="F3" s="25" t="s">
        <v>107</v>
      </c>
      <c r="G3" s="4" t="b">
        <v>0</v>
      </c>
      <c r="H3" s="4" t="b">
        <v>0</v>
      </c>
      <c r="I3" s="4" t="b">
        <v>0</v>
      </c>
      <c r="J3" s="4" t="b">
        <v>0</v>
      </c>
    </row>
    <row r="4" spans="1:13" x14ac:dyDescent="0.2">
      <c r="A4" t="s">
        <v>110</v>
      </c>
      <c r="B4" s="18" t="s">
        <v>41</v>
      </c>
      <c r="C4" s="23">
        <v>45810</v>
      </c>
      <c r="D4" s="23"/>
      <c r="E4" s="25" t="s">
        <v>82</v>
      </c>
      <c r="F4" s="25" t="s">
        <v>107</v>
      </c>
      <c r="G4" s="4" t="b">
        <v>0</v>
      </c>
      <c r="H4" s="4" t="b">
        <v>0</v>
      </c>
      <c r="I4" s="4" t="b">
        <v>0</v>
      </c>
      <c r="J4" s="4" t="b">
        <v>0</v>
      </c>
    </row>
    <row r="5" spans="1:13" x14ac:dyDescent="0.2">
      <c r="A5" t="s">
        <v>111</v>
      </c>
      <c r="B5" s="17" t="s">
        <v>45</v>
      </c>
      <c r="C5" s="22">
        <v>45822</v>
      </c>
      <c r="D5" s="22"/>
      <c r="E5" s="24" t="s">
        <v>83</v>
      </c>
      <c r="F5" s="24" t="s">
        <v>102</v>
      </c>
      <c r="G5" s="4" t="b">
        <v>0</v>
      </c>
      <c r="H5" s="4" t="b">
        <v>0</v>
      </c>
      <c r="I5" s="4" t="b">
        <v>0</v>
      </c>
      <c r="J5" s="4" t="b">
        <v>0</v>
      </c>
    </row>
    <row r="6" spans="1:13" x14ac:dyDescent="0.2">
      <c r="A6" t="s">
        <v>112</v>
      </c>
      <c r="B6" s="18" t="s">
        <v>50</v>
      </c>
      <c r="C6" s="23">
        <v>45836</v>
      </c>
      <c r="D6" s="23"/>
      <c r="E6" s="25" t="s">
        <v>83</v>
      </c>
      <c r="F6" s="25" t="s">
        <v>106</v>
      </c>
      <c r="G6" s="4" t="b">
        <v>0</v>
      </c>
      <c r="H6" s="4" t="b">
        <v>0</v>
      </c>
      <c r="I6" s="4" t="b">
        <v>0</v>
      </c>
      <c r="J6" s="4" t="b">
        <v>0</v>
      </c>
    </row>
    <row r="7" spans="1:13" x14ac:dyDescent="0.2">
      <c r="A7" t="s">
        <v>113</v>
      </c>
      <c r="B7" s="17" t="s">
        <v>51</v>
      </c>
      <c r="C7" s="22">
        <v>45836</v>
      </c>
      <c r="D7" s="22"/>
      <c r="E7" s="24" t="s">
        <v>82</v>
      </c>
      <c r="F7" s="24" t="s">
        <v>100</v>
      </c>
      <c r="G7" s="4" t="b">
        <v>0</v>
      </c>
      <c r="H7" s="4" t="b">
        <v>0</v>
      </c>
      <c r="I7" s="4" t="b">
        <v>0</v>
      </c>
      <c r="J7" s="4" t="b">
        <v>0</v>
      </c>
    </row>
    <row r="8" spans="1:13" x14ac:dyDescent="0.2">
      <c r="A8" t="s">
        <v>114</v>
      </c>
      <c r="B8" s="18" t="s">
        <v>47</v>
      </c>
      <c r="C8" s="23">
        <v>45839</v>
      </c>
      <c r="D8" s="23"/>
      <c r="E8" s="25" t="s">
        <v>82</v>
      </c>
      <c r="F8" s="25" t="s">
        <v>107</v>
      </c>
      <c r="G8" s="4" t="b">
        <v>0</v>
      </c>
      <c r="H8" s="4" t="b">
        <v>0</v>
      </c>
      <c r="I8" s="4" t="b">
        <v>0</v>
      </c>
      <c r="J8" s="4" t="b">
        <v>0</v>
      </c>
    </row>
    <row r="9" spans="1:13" x14ac:dyDescent="0.2">
      <c r="A9" t="s">
        <v>115</v>
      </c>
      <c r="B9" s="17" t="s">
        <v>52</v>
      </c>
      <c r="C9" s="22">
        <v>45849</v>
      </c>
      <c r="D9" s="22"/>
      <c r="E9" s="24" t="s">
        <v>85</v>
      </c>
      <c r="F9" s="24" t="s">
        <v>100</v>
      </c>
      <c r="G9" s="4" t="b">
        <v>0</v>
      </c>
      <c r="H9" s="4" t="b">
        <v>0</v>
      </c>
      <c r="I9" s="4" t="b">
        <v>0</v>
      </c>
      <c r="J9" s="4" t="b">
        <v>0</v>
      </c>
    </row>
    <row r="10" spans="1:13" x14ac:dyDescent="0.2">
      <c r="A10" t="s">
        <v>116</v>
      </c>
      <c r="B10" s="18" t="s">
        <v>53</v>
      </c>
      <c r="C10" s="23">
        <v>45865</v>
      </c>
      <c r="D10" s="23"/>
      <c r="E10" s="25" t="s">
        <v>83</v>
      </c>
      <c r="F10" s="25" t="s">
        <v>100</v>
      </c>
      <c r="G10" s="4" t="b">
        <v>0</v>
      </c>
      <c r="H10" s="4" t="b">
        <v>0</v>
      </c>
      <c r="I10" s="4" t="b">
        <v>0</v>
      </c>
      <c r="J10" s="4" t="b">
        <v>0</v>
      </c>
    </row>
    <row r="11" spans="1:13" x14ac:dyDescent="0.2">
      <c r="A11" t="s">
        <v>117</v>
      </c>
      <c r="B11" s="17" t="s">
        <v>54</v>
      </c>
      <c r="C11" s="22">
        <v>45869</v>
      </c>
      <c r="D11" s="22"/>
      <c r="E11" s="24" t="s">
        <v>86</v>
      </c>
      <c r="F11" s="24" t="s">
        <v>101</v>
      </c>
      <c r="G11" s="4" t="b">
        <v>0</v>
      </c>
      <c r="H11" s="4" t="b">
        <v>0</v>
      </c>
      <c r="I11" s="4" t="b">
        <v>0</v>
      </c>
      <c r="J11" s="4" t="b">
        <v>0</v>
      </c>
    </row>
    <row r="12" spans="1:13" x14ac:dyDescent="0.2">
      <c r="A12" t="s">
        <v>118</v>
      </c>
      <c r="B12" s="18" t="s">
        <v>44</v>
      </c>
      <c r="C12" s="23">
        <v>45876</v>
      </c>
      <c r="D12" s="23">
        <v>45880</v>
      </c>
      <c r="E12" s="25" t="s">
        <v>82</v>
      </c>
      <c r="F12" s="25" t="s">
        <v>108</v>
      </c>
      <c r="G12" s="4" t="b">
        <v>0</v>
      </c>
      <c r="H12" s="4" t="b">
        <v>0</v>
      </c>
      <c r="I12" s="4" t="b">
        <v>0</v>
      </c>
      <c r="J12" s="4" t="b">
        <v>0</v>
      </c>
    </row>
    <row r="13" spans="1:13" x14ac:dyDescent="0.2">
      <c r="A13" t="s">
        <v>119</v>
      </c>
      <c r="B13" s="17" t="s">
        <v>42</v>
      </c>
      <c r="C13" s="22">
        <v>45877</v>
      </c>
      <c r="D13" s="22">
        <v>45885</v>
      </c>
      <c r="E13" s="24" t="s">
        <v>83</v>
      </c>
      <c r="F13" s="24" t="s">
        <v>102</v>
      </c>
      <c r="G13" s="4" t="b">
        <v>0</v>
      </c>
      <c r="H13" s="4" t="b">
        <v>0</v>
      </c>
      <c r="I13" s="4" t="b">
        <v>0</v>
      </c>
      <c r="J13" s="4" t="b">
        <v>0</v>
      </c>
    </row>
    <row r="14" spans="1:13" x14ac:dyDescent="0.2">
      <c r="A14" t="s">
        <v>120</v>
      </c>
      <c r="B14" s="18" t="s">
        <v>55</v>
      </c>
      <c r="C14" s="23">
        <v>45882</v>
      </c>
      <c r="D14" s="23"/>
      <c r="E14" s="25" t="s">
        <v>85</v>
      </c>
      <c r="F14" s="25" t="s">
        <v>99</v>
      </c>
      <c r="G14" s="4" t="b">
        <v>0</v>
      </c>
      <c r="H14" s="4" t="b">
        <v>0</v>
      </c>
      <c r="I14" s="4" t="b">
        <v>0</v>
      </c>
      <c r="J14" s="4" t="b">
        <v>0</v>
      </c>
    </row>
    <row r="15" spans="1:13" x14ac:dyDescent="0.2">
      <c r="A15" t="s">
        <v>121</v>
      </c>
      <c r="B15" s="17" t="s">
        <v>48</v>
      </c>
      <c r="C15" s="22">
        <v>45901</v>
      </c>
      <c r="D15" s="22"/>
      <c r="E15" s="24" t="s">
        <v>83</v>
      </c>
      <c r="F15" s="24" t="s">
        <v>102</v>
      </c>
      <c r="G15" s="4" t="b">
        <v>0</v>
      </c>
      <c r="H15" s="4" t="b">
        <v>0</v>
      </c>
      <c r="I15" s="4" t="b">
        <v>0</v>
      </c>
      <c r="J15" s="4" t="b">
        <v>0</v>
      </c>
    </row>
    <row r="16" spans="1:13" x14ac:dyDescent="0.2">
      <c r="A16" t="s">
        <v>122</v>
      </c>
      <c r="B16" s="18" t="s">
        <v>49</v>
      </c>
      <c r="C16" s="23">
        <v>45905</v>
      </c>
      <c r="D16" s="23">
        <v>45911</v>
      </c>
      <c r="E16" s="25" t="s">
        <v>82</v>
      </c>
      <c r="F16" s="25" t="s">
        <v>107</v>
      </c>
      <c r="G16" s="4" t="b">
        <v>0</v>
      </c>
      <c r="H16" s="4" t="b">
        <v>0</v>
      </c>
      <c r="I16" s="4" t="b">
        <v>0</v>
      </c>
      <c r="J16" s="4" t="b">
        <v>0</v>
      </c>
    </row>
    <row r="17" spans="1:10" x14ac:dyDescent="0.2">
      <c r="A17" t="s">
        <v>123</v>
      </c>
      <c r="B17" s="17" t="s">
        <v>56</v>
      </c>
      <c r="C17" s="22">
        <v>45907</v>
      </c>
      <c r="D17" s="22"/>
      <c r="E17" s="24" t="s">
        <v>83</v>
      </c>
      <c r="F17" s="24" t="s">
        <v>106</v>
      </c>
      <c r="G17" s="4" t="b">
        <v>0</v>
      </c>
      <c r="H17" s="4" t="b">
        <v>0</v>
      </c>
      <c r="I17" s="4" t="b">
        <v>0</v>
      </c>
      <c r="J17" s="4" t="b">
        <v>0</v>
      </c>
    </row>
    <row r="18" spans="1:10" x14ac:dyDescent="0.2">
      <c r="A18" t="s">
        <v>124</v>
      </c>
      <c r="B18" s="18" t="s">
        <v>57</v>
      </c>
      <c r="C18" s="23">
        <v>45912</v>
      </c>
      <c r="D18" s="23"/>
      <c r="E18" s="25" t="s">
        <v>85</v>
      </c>
      <c r="F18" s="25" t="s">
        <v>99</v>
      </c>
      <c r="G18" s="4" t="b">
        <v>0</v>
      </c>
      <c r="H18" s="4" t="b">
        <v>0</v>
      </c>
      <c r="I18" s="4" t="b">
        <v>0</v>
      </c>
      <c r="J18" s="4" t="b">
        <v>0</v>
      </c>
    </row>
    <row r="19" spans="1:10" x14ac:dyDescent="0.2">
      <c r="A19" t="s">
        <v>125</v>
      </c>
      <c r="B19" s="17" t="s">
        <v>58</v>
      </c>
      <c r="C19" s="22">
        <v>45915</v>
      </c>
      <c r="D19" s="22"/>
      <c r="E19" s="24" t="s">
        <v>82</v>
      </c>
      <c r="F19" s="24" t="s">
        <v>100</v>
      </c>
      <c r="G19" s="4" t="b">
        <v>0</v>
      </c>
      <c r="H19" s="4" t="b">
        <v>0</v>
      </c>
      <c r="I19" s="4" t="b">
        <v>0</v>
      </c>
      <c r="J19" s="4" t="b">
        <v>0</v>
      </c>
    </row>
    <row r="20" spans="1:10" x14ac:dyDescent="0.2">
      <c r="A20" t="s">
        <v>126</v>
      </c>
      <c r="B20" s="18" t="s">
        <v>43</v>
      </c>
      <c r="C20" s="23">
        <v>45927</v>
      </c>
      <c r="D20" s="23"/>
      <c r="E20" s="25" t="s">
        <v>83</v>
      </c>
      <c r="F20" s="25" t="s">
        <v>106</v>
      </c>
      <c r="G20" s="4" t="b">
        <v>0</v>
      </c>
      <c r="H20" s="4" t="b">
        <v>0</v>
      </c>
      <c r="I20" s="4" t="b">
        <v>0</v>
      </c>
      <c r="J20" s="4" t="b">
        <v>0</v>
      </c>
    </row>
    <row r="21" spans="1:10" x14ac:dyDescent="0.2">
      <c r="A21" t="s">
        <v>127</v>
      </c>
      <c r="B21" s="17" t="s">
        <v>59</v>
      </c>
      <c r="C21" s="22">
        <v>45929</v>
      </c>
      <c r="D21" s="22"/>
      <c r="E21" s="24" t="s">
        <v>83</v>
      </c>
      <c r="F21" s="24" t="s">
        <v>105</v>
      </c>
      <c r="G21" s="4" t="b">
        <v>0</v>
      </c>
      <c r="H21" s="4" t="b">
        <v>0</v>
      </c>
      <c r="I21" s="4" t="b">
        <v>0</v>
      </c>
      <c r="J21" s="4" t="b">
        <v>0</v>
      </c>
    </row>
    <row r="22" spans="1:10" x14ac:dyDescent="0.2">
      <c r="A22" s="38" t="s">
        <v>151</v>
      </c>
      <c r="B22" s="18" t="s">
        <v>37</v>
      </c>
      <c r="C22" s="23">
        <v>45931</v>
      </c>
      <c r="D22" s="23">
        <v>45937</v>
      </c>
      <c r="E22" s="25" t="s">
        <v>82</v>
      </c>
      <c r="F22" s="25" t="s">
        <v>104</v>
      </c>
      <c r="G22" s="4" t="b">
        <v>0</v>
      </c>
      <c r="H22" s="4" t="b">
        <v>0</v>
      </c>
      <c r="I22" s="4" t="b">
        <v>0</v>
      </c>
      <c r="J22" s="4" t="b">
        <v>0</v>
      </c>
    </row>
    <row r="23" spans="1:10" x14ac:dyDescent="0.2">
      <c r="A23" s="21" t="s">
        <v>128</v>
      </c>
      <c r="B23" s="17" t="s">
        <v>39</v>
      </c>
      <c r="C23" s="22">
        <v>45931</v>
      </c>
      <c r="D23" s="22"/>
      <c r="E23" s="24" t="s">
        <v>82</v>
      </c>
      <c r="F23" s="24" t="s">
        <v>100</v>
      </c>
      <c r="G23" s="4" t="b">
        <v>0</v>
      </c>
      <c r="H23" s="4" t="b">
        <v>0</v>
      </c>
      <c r="I23" s="4" t="b">
        <v>0</v>
      </c>
      <c r="J23" s="4" t="b">
        <v>0</v>
      </c>
    </row>
    <row r="24" spans="1:10" x14ac:dyDescent="0.2">
      <c r="A24" s="38" t="s">
        <v>152</v>
      </c>
      <c r="B24" s="18" t="s">
        <v>60</v>
      </c>
      <c r="C24" s="23">
        <v>45934</v>
      </c>
      <c r="D24" s="23">
        <v>45905</v>
      </c>
      <c r="E24" s="25" t="s">
        <v>83</v>
      </c>
      <c r="F24" s="25" t="s">
        <v>103</v>
      </c>
      <c r="G24" s="4" t="b">
        <v>0</v>
      </c>
      <c r="H24" s="4" t="b">
        <v>0</v>
      </c>
      <c r="I24" s="4" t="b">
        <v>0</v>
      </c>
      <c r="J24" s="4" t="b">
        <v>0</v>
      </c>
    </row>
    <row r="25" spans="1:10" x14ac:dyDescent="0.2">
      <c r="A25" t="s">
        <v>129</v>
      </c>
      <c r="B25" s="17" t="s">
        <v>61</v>
      </c>
      <c r="C25" s="22">
        <v>45955</v>
      </c>
      <c r="D25" s="22"/>
      <c r="E25" s="24" t="s">
        <v>85</v>
      </c>
      <c r="F25" s="24" t="s">
        <v>99</v>
      </c>
      <c r="G25" s="4" t="b">
        <v>0</v>
      </c>
      <c r="H25" s="4" t="b">
        <v>0</v>
      </c>
      <c r="I25" s="4" t="b">
        <v>0</v>
      </c>
      <c r="J25" s="4" t="b">
        <v>0</v>
      </c>
    </row>
    <row r="26" spans="1:10" x14ac:dyDescent="0.2">
      <c r="A26" t="s">
        <v>130</v>
      </c>
      <c r="B26" s="18" t="s">
        <v>62</v>
      </c>
      <c r="C26" s="23">
        <v>45973</v>
      </c>
      <c r="D26" s="23"/>
      <c r="E26" s="25" t="s">
        <v>83</v>
      </c>
      <c r="F26" s="25" t="s">
        <v>101</v>
      </c>
      <c r="G26" s="4" t="b">
        <v>0</v>
      </c>
      <c r="H26" s="4" t="b">
        <v>0</v>
      </c>
      <c r="I26" s="4" t="b">
        <v>0</v>
      </c>
      <c r="J26" s="4" t="b">
        <v>0</v>
      </c>
    </row>
    <row r="27" spans="1:10" x14ac:dyDescent="0.2">
      <c r="A27" t="s">
        <v>131</v>
      </c>
      <c r="B27" s="17" t="s">
        <v>63</v>
      </c>
      <c r="C27" s="22">
        <v>45976</v>
      </c>
      <c r="D27" s="22"/>
      <c r="E27" s="24" t="s">
        <v>85</v>
      </c>
      <c r="F27" s="24" t="s">
        <v>99</v>
      </c>
      <c r="G27" s="4" t="b">
        <v>0</v>
      </c>
      <c r="H27" s="4" t="b">
        <v>0</v>
      </c>
      <c r="I27" s="4" t="b">
        <v>0</v>
      </c>
      <c r="J27" s="4" t="b">
        <v>0</v>
      </c>
    </row>
    <row r="28" spans="1:10" x14ac:dyDescent="0.2">
      <c r="A28" t="s">
        <v>132</v>
      </c>
      <c r="B28" s="18" t="s">
        <v>64</v>
      </c>
      <c r="C28" s="23">
        <v>45979</v>
      </c>
      <c r="D28" s="23"/>
      <c r="E28" s="25" t="s">
        <v>86</v>
      </c>
      <c r="F28" s="25" t="s">
        <v>102</v>
      </c>
      <c r="G28" s="4" t="b">
        <v>0</v>
      </c>
      <c r="H28" s="4" t="b">
        <v>0</v>
      </c>
      <c r="I28" s="4" t="b">
        <v>0</v>
      </c>
      <c r="J28" s="4" t="b">
        <v>0</v>
      </c>
    </row>
    <row r="29" spans="1:10" x14ac:dyDescent="0.2">
      <c r="A29" t="s">
        <v>133</v>
      </c>
      <c r="B29" s="17" t="s">
        <v>65</v>
      </c>
      <c r="C29" s="22">
        <v>45984</v>
      </c>
      <c r="D29" s="22"/>
      <c r="E29" s="24" t="s">
        <v>86</v>
      </c>
      <c r="F29" s="24" t="s">
        <v>100</v>
      </c>
      <c r="G29" s="4" t="b">
        <v>0</v>
      </c>
      <c r="H29" s="4" t="b">
        <v>0</v>
      </c>
      <c r="I29" s="4" t="b">
        <v>0</v>
      </c>
      <c r="J29" s="4" t="b">
        <v>0</v>
      </c>
    </row>
    <row r="30" spans="1:10" x14ac:dyDescent="0.2">
      <c r="A30" t="s">
        <v>134</v>
      </c>
      <c r="B30" s="18" t="s">
        <v>66</v>
      </c>
      <c r="C30" s="23">
        <v>46001</v>
      </c>
      <c r="D30" s="23"/>
      <c r="E30" s="25" t="s">
        <v>85</v>
      </c>
      <c r="F30" s="25" t="s">
        <v>99</v>
      </c>
      <c r="G30" s="4" t="b">
        <v>0</v>
      </c>
      <c r="H30" s="4" t="b">
        <v>0</v>
      </c>
      <c r="I30" s="4" t="b">
        <v>0</v>
      </c>
      <c r="J30" s="4" t="b">
        <v>0</v>
      </c>
    </row>
    <row r="31" spans="1:10" x14ac:dyDescent="0.2">
      <c r="A31" t="s">
        <v>135</v>
      </c>
      <c r="B31" s="17" t="s">
        <v>67</v>
      </c>
      <c r="C31" s="22">
        <v>46002</v>
      </c>
      <c r="D31" s="22"/>
      <c r="E31" s="24" t="s">
        <v>86</v>
      </c>
      <c r="F31" s="24" t="s">
        <v>101</v>
      </c>
      <c r="G31" s="4" t="b">
        <v>0</v>
      </c>
      <c r="H31" s="4" t="b">
        <v>0</v>
      </c>
      <c r="I31" s="4" t="b">
        <v>0</v>
      </c>
      <c r="J31" s="4" t="b">
        <v>0</v>
      </c>
    </row>
    <row r="32" spans="1:10" x14ac:dyDescent="0.2">
      <c r="A32" t="s">
        <v>136</v>
      </c>
      <c r="B32" s="18" t="s">
        <v>68</v>
      </c>
      <c r="C32" s="23">
        <v>46003</v>
      </c>
      <c r="D32" s="23"/>
      <c r="E32" s="25" t="s">
        <v>85</v>
      </c>
      <c r="F32" s="25" t="s">
        <v>99</v>
      </c>
      <c r="G32" s="4" t="b">
        <v>0</v>
      </c>
      <c r="H32" s="4" t="b">
        <v>0</v>
      </c>
      <c r="I32" s="4" t="b">
        <v>0</v>
      </c>
      <c r="J32" s="4" t="b">
        <v>0</v>
      </c>
    </row>
    <row r="33" spans="1:10" x14ac:dyDescent="0.2">
      <c r="A33" t="s">
        <v>137</v>
      </c>
      <c r="B33" s="17" t="s">
        <v>69</v>
      </c>
      <c r="C33" s="22">
        <v>46004</v>
      </c>
      <c r="D33" s="22"/>
      <c r="E33" s="24" t="s">
        <v>85</v>
      </c>
      <c r="F33" s="24" t="s">
        <v>99</v>
      </c>
      <c r="G33" s="4" t="b">
        <v>0</v>
      </c>
      <c r="H33" s="4" t="b">
        <v>0</v>
      </c>
      <c r="I33" s="4" t="b">
        <v>0</v>
      </c>
      <c r="J33" s="4" t="b">
        <v>0</v>
      </c>
    </row>
    <row r="34" spans="1:10" x14ac:dyDescent="0.2">
      <c r="A34" t="s">
        <v>138</v>
      </c>
      <c r="B34" s="18" t="s">
        <v>70</v>
      </c>
      <c r="C34" s="23">
        <v>46005</v>
      </c>
      <c r="D34" s="23"/>
      <c r="E34" s="25" t="s">
        <v>83</v>
      </c>
      <c r="F34" s="25" t="s">
        <v>101</v>
      </c>
      <c r="G34" s="4" t="b">
        <v>0</v>
      </c>
      <c r="H34" s="4" t="b">
        <v>0</v>
      </c>
      <c r="I34" s="4" t="b">
        <v>0</v>
      </c>
      <c r="J34" s="4" t="b">
        <v>0</v>
      </c>
    </row>
    <row r="36" spans="1:10" ht="17" thickBot="1" x14ac:dyDescent="0.25"/>
    <row r="37" spans="1:10" ht="18" thickTop="1" thickBot="1" x14ac:dyDescent="0.25">
      <c r="B37" s="32" t="s">
        <v>139</v>
      </c>
      <c r="C37" s="33"/>
    </row>
    <row r="38" spans="1:10" x14ac:dyDescent="0.2">
      <c r="B38" s="30" t="s">
        <v>143</v>
      </c>
      <c r="C38" s="34">
        <f>COUNTIF(A1:A33, "PC*")</f>
        <v>6</v>
      </c>
    </row>
    <row r="39" spans="1:10" x14ac:dyDescent="0.2">
      <c r="B39" s="30" t="s">
        <v>140</v>
      </c>
      <c r="C39" s="34">
        <f>COUNTIF(A2:A34, "CJ*")</f>
        <v>4</v>
      </c>
    </row>
    <row r="40" spans="1:10" x14ac:dyDescent="0.2">
      <c r="B40" s="30" t="s">
        <v>145</v>
      </c>
      <c r="C40" s="35">
        <f>COUNTIF(A2:A34, "CU*")</f>
        <v>1</v>
      </c>
    </row>
    <row r="41" spans="1:10" x14ac:dyDescent="0.2">
      <c r="B41" s="30" t="s">
        <v>144</v>
      </c>
      <c r="C41" s="35">
        <f>COUNTIF(A2:A34, "CS*")</f>
        <v>4</v>
      </c>
    </row>
    <row r="42" spans="1:10" x14ac:dyDescent="0.2">
      <c r="B42" s="30" t="s">
        <v>146</v>
      </c>
      <c r="C42" s="35">
        <f>COUNTIF(A2:A34, "SO*")</f>
        <v>7</v>
      </c>
    </row>
    <row r="43" spans="1:10" x14ac:dyDescent="0.2">
      <c r="B43" s="30" t="s">
        <v>141</v>
      </c>
      <c r="C43" s="35">
        <f>COUNTIF(A2:A34, "MF*")</f>
        <v>4</v>
      </c>
    </row>
    <row r="44" spans="1:10" x14ac:dyDescent="0.2">
      <c r="B44" s="30" t="s">
        <v>142</v>
      </c>
      <c r="C44" s="35">
        <f>COUNTIF(A2:A34, "UF*")</f>
        <v>3</v>
      </c>
    </row>
    <row r="45" spans="1:10" ht="17" thickBot="1" x14ac:dyDescent="0.25">
      <c r="B45" s="31" t="s">
        <v>147</v>
      </c>
      <c r="C45" s="36">
        <f>COUNTIF(A2:A34, "RF*")</f>
        <v>3</v>
      </c>
    </row>
    <row r="46" spans="1:10" ht="17" thickTop="1" x14ac:dyDescent="0.2"/>
    <row r="47" spans="1:10" x14ac:dyDescent="0.2">
      <c r="B47" t="s">
        <v>148</v>
      </c>
    </row>
    <row r="48" spans="1:10" x14ac:dyDescent="0.2">
      <c r="B48" s="20" t="s">
        <v>149</v>
      </c>
    </row>
  </sheetData>
  <conditionalFormatting sqref="B2:F34">
    <cfRule type="expression" dxfId="5" priority="14" stopIfTrue="1">
      <formula>$B2=TRUE</formula>
    </cfRule>
    <cfRule type="expression" dxfId="4" priority="15" stopIfTrue="1">
      <formula>$G2=TRUE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Engagment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Chapman</dc:creator>
  <cp:lastModifiedBy>Richard Chapman</cp:lastModifiedBy>
  <dcterms:created xsi:type="dcterms:W3CDTF">2025-01-29T08:25:21Z</dcterms:created>
  <dcterms:modified xsi:type="dcterms:W3CDTF">2025-03-07T12:35:33Z</dcterms:modified>
</cp:coreProperties>
</file>