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rmrm\Downloads\"/>
    </mc:Choice>
  </mc:AlternateContent>
  <xr:revisionPtr revIDLastSave="0" documentId="13_ncr:1_{22249E9C-3846-4166-ACBF-2BF36E1BDFE7}" xr6:coauthVersionLast="47" xr6:coauthVersionMax="47" xr10:uidLastSave="{00000000-0000-0000-0000-000000000000}"/>
  <bookViews>
    <workbookView xWindow="-108" yWindow="-108" windowWidth="23256" windowHeight="12456" xr2:uid="{07698564-2BCD-4C08-A4D3-7614F053D8E5}"/>
  </bookViews>
  <sheets>
    <sheet name="Cw0" sheetId="2" r:id="rId1"/>
    <sheet name="Cw3" sheetId="1" r:id="rId2"/>
    <sheet name="Cw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E30" i="2"/>
  <c r="E29" i="2"/>
  <c r="E28" i="2"/>
  <c r="C28" i="2"/>
  <c r="E33" i="1"/>
  <c r="I33" i="3"/>
  <c r="C37" i="3"/>
  <c r="G33" i="3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K5" i="3" l="1"/>
  <c r="U7" i="3" s="1"/>
  <c r="V7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19" i="3" l="1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9" i="3"/>
  <c r="V9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U5" i="3"/>
  <c r="V5" i="3" s="1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U11" i="1"/>
  <c r="V28" i="3" l="1"/>
  <c r="E30" i="3" s="1"/>
  <c r="U10" i="1"/>
  <c r="U13" i="1"/>
  <c r="U9" i="1"/>
  <c r="U8" i="1"/>
  <c r="U12" i="1"/>
  <c r="U7" i="1"/>
  <c r="Y28" i="1" l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<sst xmlns="http://schemas.openxmlformats.org/spreadsheetml/2006/main" count="62" uniqueCount="58">
  <si>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</si>
  <si>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</si>
  <si>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</si>
  <si>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</si>
  <si>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</si>
  <si>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</si>
  <si>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</si>
  <si>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</si>
  <si>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</si>
  <si>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</si>
  <si>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</si>
  <si>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</si>
  <si>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</si>
  <si>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</si>
  <si>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</si>
  <si>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</si>
  <si>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</si>
  <si>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</si>
  <si>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</si>
  <si>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</si>
  <si>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</si>
  <si>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</si>
  <si>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</si>
  <si>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</si>
  <si>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</si>
  <si>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</si>
  <si>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</si>
  <si>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</si>
  <si>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</si>
  <si>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</si>
  <si>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</si>
  <si>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</si>
  <si>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</si>
  <si>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</si>
  <si>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</si>
  <si>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</si>
  <si>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</si>
  <si>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</si>
  <si>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</si>
  <si>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</si>
  <si>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</si>
  <si>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</si>
  <si>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</si>
  <si>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</si>
  <si>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</si>
  <si>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</si>
  <si>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</si>
  <si>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 xml:space="preserve">ΔL = 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</si>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</sst>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abSelected="1" topLeftCell="A13" zoomScale="34" workbookViewId="0">
      <selection activeCell="C24" sqref="C24"/>
    </sheetView>
  </sheetViews>
  <sheetFormatPr defaultRowHeight="14.4" x14ac:dyDescent="0.3"/>
  <sheetData>
    <row r="2" spans="2:19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3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 x14ac:dyDescent="0.3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3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3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3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3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3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3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 x14ac:dyDescent="0.3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3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3">
      <c r="E13" t="s">
        <v>27</v>
      </c>
      <c r="F13">
        <f>SUM(F3:F12)</f>
        <v>22.400000000000002</v>
      </c>
    </row>
    <row r="14" spans="2:19" x14ac:dyDescent="0.3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3">
      <c r="C17" t="s">
        <v>29</v>
      </c>
    </row>
    <row r="18" spans="2:13" x14ac:dyDescent="0.3">
      <c r="C18" t="s">
        <v>33</v>
      </c>
    </row>
    <row r="20" spans="2:13" x14ac:dyDescent="0.3">
      <c r="C20" t="s">
        <v>30</v>
      </c>
      <c r="D20">
        <v>0.999</v>
      </c>
    </row>
    <row r="21" spans="2:13" x14ac:dyDescent="0.3">
      <c r="D21" t="s">
        <v>36</v>
      </c>
      <c r="F21" t="s">
        <v>35</v>
      </c>
      <c r="H21">
        <f>4.781 * 0.5</f>
        <v>2.3904999999999998</v>
      </c>
    </row>
    <row r="22" spans="2:13" x14ac:dyDescent="0.3">
      <c r="C22" t="s">
        <v>34</v>
      </c>
      <c r="D22" t="s">
        <v>37</v>
      </c>
    </row>
    <row r="24" spans="2:13" x14ac:dyDescent="0.3">
      <c r="B24" t="s">
        <v>31</v>
      </c>
      <c r="C24">
        <f xml:space="preserve"> 2.252 *0.5</f>
        <v>1.1259999999999999</v>
      </c>
    </row>
    <row r="25" spans="2:13" x14ac:dyDescent="0.3">
      <c r="B25" t="s">
        <v>57</v>
      </c>
    </row>
    <row r="28" spans="2:13" x14ac:dyDescent="0.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 x14ac:dyDescent="0.3">
      <c r="C29">
        <v>5.8000000000000003E-2</v>
      </c>
      <c r="E29">
        <f>2*E28</f>
        <v>3.4641016151377544</v>
      </c>
    </row>
    <row r="30" spans="2:13" x14ac:dyDescent="0.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4.4" x14ac:dyDescent="0.3"/>
  <cols>
    <col min="5" max="5" width="9.44140625" bestFit="1" customWidth="1"/>
  </cols>
  <sheetData>
    <row r="5" spans="5:25" x14ac:dyDescent="0.3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3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3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3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3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3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3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3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3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3">
      <c r="Y28">
        <f>(N28-$E$33)^2</f>
        <v>30098144.025008153</v>
      </c>
    </row>
    <row r="29" spans="5:25" x14ac:dyDescent="0.3">
      <c r="L29" t="s">
        <v>18</v>
      </c>
    </row>
    <row r="30" spans="5:25" x14ac:dyDescent="0.3">
      <c r="L30">
        <v>7</v>
      </c>
      <c r="P30">
        <f>1/(L30*(L30-1))</f>
        <v>2.3809523809523808E-2</v>
      </c>
      <c r="Y30" t="s">
        <v>20</v>
      </c>
    </row>
    <row r="31" spans="5:25" x14ac:dyDescent="0.3">
      <c r="Y31">
        <f>SUM(Y7:Y28)</f>
        <v>84427511.105919182</v>
      </c>
    </row>
    <row r="32" spans="5:25" x14ac:dyDescent="0.3">
      <c r="E32" t="s">
        <v>16</v>
      </c>
      <c r="F32" t="s">
        <v>17</v>
      </c>
      <c r="Q32">
        <f>P30*Y31</f>
        <v>2010178.8358552186</v>
      </c>
    </row>
    <row r="33" spans="5:6" x14ac:dyDescent="0.3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37"/>
  <sheetViews>
    <sheetView workbookViewId="0">
      <selection activeCell="K23" sqref="K23"/>
    </sheetView>
  </sheetViews>
  <sheetFormatPr defaultRowHeight="14.4" x14ac:dyDescent="0.3"/>
  <cols>
    <col min="3" max="3" width="10.6640625" customWidth="1"/>
    <col min="5" max="5" width="11.5546875" customWidth="1"/>
    <col min="6" max="6" width="12" customWidth="1"/>
    <col min="7" max="7" width="13.5546875" customWidth="1"/>
    <col min="8" max="8" width="15" customWidth="1"/>
    <col min="12" max="12" width="12" bestFit="1" customWidth="1"/>
  </cols>
  <sheetData>
    <row r="4" spans="3:22" x14ac:dyDescent="0.3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48</v>
      </c>
      <c r="U4" t="s">
        <v>50</v>
      </c>
      <c r="V4" t="s">
        <v>51</v>
      </c>
    </row>
    <row r="5" spans="3:22" x14ac:dyDescent="0.3">
      <c r="C5" s="2">
        <v>1</v>
      </c>
      <c r="D5" s="8">
        <v>0.4</v>
      </c>
      <c r="E5" s="1"/>
      <c r="F5" s="1"/>
      <c r="G5" s="1">
        <f>F5-E5</f>
        <v>0</v>
      </c>
      <c r="H5" s="1" t="e">
        <f>$D$5/G5</f>
        <v>#DIV/0!</v>
      </c>
      <c r="K5" t="e">
        <f>SUM(H5:H8,H10:H25)/20</f>
        <v>#DIV/0!</v>
      </c>
      <c r="U5" t="e">
        <f>H5-$K$5</f>
        <v>#DIV/0!</v>
      </c>
      <c r="V5" t="e">
        <f>U5*U5</f>
        <v>#DIV/0!</v>
      </c>
    </row>
    <row r="6" spans="3:22" x14ac:dyDescent="0.3">
      <c r="C6" s="2">
        <v>2</v>
      </c>
      <c r="D6" s="9"/>
      <c r="E6" s="1"/>
      <c r="F6" s="1"/>
      <c r="G6" s="1">
        <f t="shared" ref="G6:G8" si="0">F6-E6</f>
        <v>0</v>
      </c>
      <c r="H6" s="1" t="e">
        <f t="shared" ref="H6:H8" si="1">$D$5/G6</f>
        <v>#DIV/0!</v>
      </c>
      <c r="U6" t="e">
        <f t="shared" ref="U6:U25" si="2">H6-$K$5</f>
        <v>#DIV/0!</v>
      </c>
      <c r="V6" t="e">
        <f t="shared" ref="V6:V25" si="3">U6*U6</f>
        <v>#DIV/0!</v>
      </c>
    </row>
    <row r="7" spans="3:22" x14ac:dyDescent="0.3">
      <c r="C7" s="2">
        <v>3</v>
      </c>
      <c r="D7" s="9"/>
      <c r="E7" s="1"/>
      <c r="F7" s="1"/>
      <c r="G7" s="1">
        <f t="shared" si="0"/>
        <v>0</v>
      </c>
      <c r="H7" s="1" t="e">
        <f t="shared" si="1"/>
        <v>#DIV/0!</v>
      </c>
      <c r="U7" t="e">
        <f t="shared" si="2"/>
        <v>#DIV/0!</v>
      </c>
      <c r="V7" t="e">
        <f t="shared" si="3"/>
        <v>#DIV/0!</v>
      </c>
    </row>
    <row r="8" spans="3:22" x14ac:dyDescent="0.3">
      <c r="C8" s="2">
        <v>4</v>
      </c>
      <c r="D8" s="10"/>
      <c r="E8" s="1"/>
      <c r="F8" s="1"/>
      <c r="G8" s="1">
        <f t="shared" si="0"/>
        <v>0</v>
      </c>
      <c r="H8" s="1" t="e">
        <f t="shared" si="1"/>
        <v>#DIV/0!</v>
      </c>
      <c r="U8" t="e">
        <f t="shared" si="2"/>
        <v>#DIV/0!</v>
      </c>
      <c r="V8" t="e">
        <f t="shared" si="3"/>
        <v>#DIV/0!</v>
      </c>
    </row>
    <row r="9" spans="3:22" x14ac:dyDescent="0.3">
      <c r="C9" s="5" t="s">
        <v>47</v>
      </c>
      <c r="D9" s="6"/>
      <c r="E9" s="6"/>
      <c r="F9" s="6"/>
      <c r="G9" s="6"/>
      <c r="H9" s="7"/>
      <c r="U9" t="e">
        <f t="shared" si="2"/>
        <v>#DIV/0!</v>
      </c>
      <c r="V9" t="e">
        <f t="shared" si="3"/>
        <v>#DIV/0!</v>
      </c>
    </row>
    <row r="10" spans="3:22" x14ac:dyDescent="0.3">
      <c r="C10" s="2">
        <v>5</v>
      </c>
      <c r="D10" s="8"/>
      <c r="E10" s="1"/>
      <c r="F10" s="1"/>
      <c r="G10" s="1">
        <f>F10-E10</f>
        <v>0</v>
      </c>
      <c r="H10" s="1" t="e">
        <f>$D$10/G10</f>
        <v>#DIV/0!</v>
      </c>
      <c r="U10" t="e">
        <f t="shared" si="2"/>
        <v>#DIV/0!</v>
      </c>
      <c r="V10" t="e">
        <f t="shared" si="3"/>
        <v>#DIV/0!</v>
      </c>
    </row>
    <row r="11" spans="3:22" x14ac:dyDescent="0.3">
      <c r="C11" s="2">
        <v>6</v>
      </c>
      <c r="D11" s="9"/>
      <c r="E11" s="1"/>
      <c r="F11" s="1"/>
      <c r="G11" s="1">
        <f t="shared" ref="G11:G25" si="4">F11-E11</f>
        <v>0</v>
      </c>
      <c r="H11" s="1" t="e">
        <f t="shared" ref="H11:H13" si="5">$D$10/G11</f>
        <v>#DIV/0!</v>
      </c>
      <c r="U11" t="e">
        <f t="shared" si="2"/>
        <v>#DIV/0!</v>
      </c>
      <c r="V11" t="e">
        <f t="shared" si="3"/>
        <v>#DIV/0!</v>
      </c>
    </row>
    <row r="12" spans="3:22" x14ac:dyDescent="0.3">
      <c r="C12" s="2">
        <v>7</v>
      </c>
      <c r="D12" s="9"/>
      <c r="E12" s="1"/>
      <c r="F12" s="1"/>
      <c r="G12" s="1">
        <f t="shared" si="4"/>
        <v>0</v>
      </c>
      <c r="H12" s="1" t="e">
        <f t="shared" si="5"/>
        <v>#DIV/0!</v>
      </c>
      <c r="U12" t="e">
        <f t="shared" si="2"/>
        <v>#DIV/0!</v>
      </c>
      <c r="V12" t="e">
        <f t="shared" si="3"/>
        <v>#DIV/0!</v>
      </c>
    </row>
    <row r="13" spans="3:22" x14ac:dyDescent="0.3">
      <c r="C13" s="2">
        <v>8</v>
      </c>
      <c r="D13" s="10"/>
      <c r="E13" s="1"/>
      <c r="F13" s="1"/>
      <c r="G13" s="1">
        <f t="shared" si="4"/>
        <v>0</v>
      </c>
      <c r="H13" s="1" t="e">
        <f t="shared" si="5"/>
        <v>#DIV/0!</v>
      </c>
      <c r="U13" t="e">
        <f t="shared" si="2"/>
        <v>#DIV/0!</v>
      </c>
      <c r="V13" t="e">
        <f t="shared" si="3"/>
        <v>#DIV/0!</v>
      </c>
    </row>
    <row r="14" spans="3:22" x14ac:dyDescent="0.3">
      <c r="C14" s="2">
        <v>9</v>
      </c>
      <c r="D14" s="8"/>
      <c r="E14" s="1"/>
      <c r="F14" s="1"/>
      <c r="G14" s="1">
        <f t="shared" si="4"/>
        <v>0</v>
      </c>
      <c r="H14" s="1" t="e">
        <f>$D$14/G14</f>
        <v>#DIV/0!</v>
      </c>
      <c r="U14" t="e">
        <f t="shared" si="2"/>
        <v>#DIV/0!</v>
      </c>
      <c r="V14" t="e">
        <f t="shared" si="3"/>
        <v>#DIV/0!</v>
      </c>
    </row>
    <row r="15" spans="3:22" x14ac:dyDescent="0.3">
      <c r="C15" s="2">
        <v>10</v>
      </c>
      <c r="D15" s="9"/>
      <c r="E15" s="1"/>
      <c r="F15" s="1"/>
      <c r="G15" s="1">
        <f t="shared" si="4"/>
        <v>0</v>
      </c>
      <c r="H15" s="1" t="e">
        <f t="shared" ref="H15:H17" si="6">$D$14/G15</f>
        <v>#DIV/0!</v>
      </c>
      <c r="U15" t="e">
        <f t="shared" si="2"/>
        <v>#DIV/0!</v>
      </c>
      <c r="V15" t="e">
        <f t="shared" si="3"/>
        <v>#DIV/0!</v>
      </c>
    </row>
    <row r="16" spans="3:22" x14ac:dyDescent="0.3">
      <c r="C16" s="2">
        <v>11</v>
      </c>
      <c r="D16" s="9"/>
      <c r="E16" s="1"/>
      <c r="F16" s="1"/>
      <c r="G16" s="1">
        <f t="shared" si="4"/>
        <v>0</v>
      </c>
      <c r="H16" s="1" t="e">
        <f t="shared" si="6"/>
        <v>#DIV/0!</v>
      </c>
      <c r="U16" t="e">
        <f t="shared" si="2"/>
        <v>#DIV/0!</v>
      </c>
      <c r="V16" t="e">
        <f t="shared" si="3"/>
        <v>#DIV/0!</v>
      </c>
    </row>
    <row r="17" spans="2:22" x14ac:dyDescent="0.3">
      <c r="C17" s="2">
        <v>12</v>
      </c>
      <c r="D17" s="10"/>
      <c r="E17" s="1"/>
      <c r="F17" s="1"/>
      <c r="G17" s="1">
        <f t="shared" si="4"/>
        <v>0</v>
      </c>
      <c r="H17" s="1" t="e">
        <f t="shared" si="6"/>
        <v>#DIV/0!</v>
      </c>
      <c r="U17" t="e">
        <f t="shared" si="2"/>
        <v>#DIV/0!</v>
      </c>
      <c r="V17" t="e">
        <f t="shared" si="3"/>
        <v>#DIV/0!</v>
      </c>
    </row>
    <row r="18" spans="2:22" x14ac:dyDescent="0.3">
      <c r="C18" s="2">
        <v>13</v>
      </c>
      <c r="D18" s="8"/>
      <c r="E18" s="1"/>
      <c r="F18" s="1"/>
      <c r="G18" s="1">
        <f t="shared" si="4"/>
        <v>0</v>
      </c>
      <c r="H18" s="1" t="e">
        <f>$D$18/G18</f>
        <v>#DIV/0!</v>
      </c>
      <c r="U18" t="e">
        <f t="shared" si="2"/>
        <v>#DIV/0!</v>
      </c>
      <c r="V18" t="e">
        <f t="shared" si="3"/>
        <v>#DIV/0!</v>
      </c>
    </row>
    <row r="19" spans="2:22" x14ac:dyDescent="0.3">
      <c r="C19" s="2">
        <v>14</v>
      </c>
      <c r="D19" s="9"/>
      <c r="E19" s="1"/>
      <c r="F19" s="1"/>
      <c r="G19" s="1">
        <f t="shared" si="4"/>
        <v>0</v>
      </c>
      <c r="H19" s="1" t="e">
        <f t="shared" ref="H19:H21" si="7">$D$18/G19</f>
        <v>#DIV/0!</v>
      </c>
      <c r="U19" t="e">
        <f t="shared" si="2"/>
        <v>#DIV/0!</v>
      </c>
      <c r="V19" t="e">
        <f t="shared" si="3"/>
        <v>#DIV/0!</v>
      </c>
    </row>
    <row r="20" spans="2:22" x14ac:dyDescent="0.3">
      <c r="C20" s="2">
        <v>15</v>
      </c>
      <c r="D20" s="9"/>
      <c r="E20" s="1"/>
      <c r="F20" s="1"/>
      <c r="G20" s="1">
        <f t="shared" si="4"/>
        <v>0</v>
      </c>
      <c r="H20" s="1" t="e">
        <f t="shared" si="7"/>
        <v>#DIV/0!</v>
      </c>
      <c r="U20" t="e">
        <f t="shared" si="2"/>
        <v>#DIV/0!</v>
      </c>
      <c r="V20" t="e">
        <f t="shared" si="3"/>
        <v>#DIV/0!</v>
      </c>
    </row>
    <row r="21" spans="2:22" x14ac:dyDescent="0.3">
      <c r="C21" s="2">
        <v>16</v>
      </c>
      <c r="D21" s="10"/>
      <c r="E21" s="1"/>
      <c r="F21" s="1"/>
      <c r="G21" s="1">
        <f t="shared" si="4"/>
        <v>0</v>
      </c>
      <c r="H21" s="1" t="e">
        <f t="shared" si="7"/>
        <v>#DIV/0!</v>
      </c>
      <c r="U21" t="e">
        <f t="shared" si="2"/>
        <v>#DIV/0!</v>
      </c>
      <c r="V21" t="e">
        <f t="shared" si="3"/>
        <v>#DIV/0!</v>
      </c>
    </row>
    <row r="22" spans="2:22" x14ac:dyDescent="0.3">
      <c r="C22" s="2">
        <v>17</v>
      </c>
      <c r="D22" s="8"/>
      <c r="E22" s="1"/>
      <c r="F22" s="1"/>
      <c r="G22" s="1">
        <f t="shared" si="4"/>
        <v>0</v>
      </c>
      <c r="H22" s="1" t="e">
        <f>$D$22/G22</f>
        <v>#DIV/0!</v>
      </c>
      <c r="U22" t="e">
        <f t="shared" si="2"/>
        <v>#DIV/0!</v>
      </c>
      <c r="V22" t="e">
        <f t="shared" si="3"/>
        <v>#DIV/0!</v>
      </c>
    </row>
    <row r="23" spans="2:22" x14ac:dyDescent="0.3">
      <c r="C23" s="2">
        <v>18</v>
      </c>
      <c r="D23" s="9"/>
      <c r="E23" s="1"/>
      <c r="F23" s="1"/>
      <c r="G23" s="1">
        <f t="shared" si="4"/>
        <v>0</v>
      </c>
      <c r="H23" s="1" t="e">
        <f t="shared" ref="H23:H25" si="8">$D$22/G23</f>
        <v>#DIV/0!</v>
      </c>
      <c r="U23" t="e">
        <f t="shared" si="2"/>
        <v>#DIV/0!</v>
      </c>
      <c r="V23" t="e">
        <f t="shared" si="3"/>
        <v>#DIV/0!</v>
      </c>
    </row>
    <row r="24" spans="2:22" x14ac:dyDescent="0.3">
      <c r="C24" s="2">
        <v>19</v>
      </c>
      <c r="D24" s="9"/>
      <c r="E24" s="1"/>
      <c r="F24" s="1"/>
      <c r="G24" s="1">
        <f t="shared" si="4"/>
        <v>0</v>
      </c>
      <c r="H24" s="1" t="e">
        <f t="shared" si="8"/>
        <v>#DIV/0!</v>
      </c>
      <c r="U24" t="e">
        <f t="shared" si="2"/>
        <v>#DIV/0!</v>
      </c>
      <c r="V24" t="e">
        <f t="shared" si="3"/>
        <v>#DIV/0!</v>
      </c>
    </row>
    <row r="25" spans="2:22" x14ac:dyDescent="0.3">
      <c r="C25" s="2">
        <v>20</v>
      </c>
      <c r="D25" s="10"/>
      <c r="E25" s="1"/>
      <c r="F25" s="1"/>
      <c r="G25" s="1">
        <f t="shared" si="4"/>
        <v>0</v>
      </c>
      <c r="H25" s="1" t="e">
        <f t="shared" si="8"/>
        <v>#DIV/0!</v>
      </c>
      <c r="U25" t="e">
        <f t="shared" si="2"/>
        <v>#DIV/0!</v>
      </c>
      <c r="V25" t="e">
        <f t="shared" si="3"/>
        <v>#DIV/0!</v>
      </c>
    </row>
    <row r="27" spans="2:22" x14ac:dyDescent="0.3">
      <c r="U27" t="s">
        <v>53</v>
      </c>
      <c r="V27" t="s">
        <v>52</v>
      </c>
    </row>
    <row r="28" spans="2:22" x14ac:dyDescent="0.3">
      <c r="U28" t="s">
        <v>54</v>
      </c>
      <c r="V28" t="e">
        <f>SUM(V5:V25)</f>
        <v>#DIV/0!</v>
      </c>
    </row>
    <row r="29" spans="2:22" ht="18" x14ac:dyDescent="0.35">
      <c r="E29" s="3" t="s">
        <v>49</v>
      </c>
      <c r="U29">
        <f>20*19</f>
        <v>380</v>
      </c>
    </row>
    <row r="30" spans="2:22" x14ac:dyDescent="0.3">
      <c r="E30" t="e">
        <f>SQRT((V28/U29))</f>
        <v>#DIV/0!</v>
      </c>
    </row>
    <row r="32" spans="2:22" x14ac:dyDescent="0.3">
      <c r="B32">
        <v>0.95</v>
      </c>
    </row>
    <row r="33" spans="1:9" ht="18" x14ac:dyDescent="0.35">
      <c r="A33" t="s">
        <v>55</v>
      </c>
      <c r="B33">
        <v>2.093</v>
      </c>
      <c r="G33" t="e">
        <f>K5</f>
        <v>#DIV/0!</v>
      </c>
      <c r="H33" s="4" t="s">
        <v>56</v>
      </c>
      <c r="I33" t="e">
        <f>C37</f>
        <v>#DIV/0!</v>
      </c>
    </row>
    <row r="37" spans="1:9" x14ac:dyDescent="0.3">
      <c r="C37" t="e">
        <f>B33*E30</f>
        <v>#DIV/0!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Cw0</vt:lpstr>
      <vt:lpstr>Cw3</vt:lpstr>
      <vt:lpstr>Cw4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2025-01-04T19:05:29Z</dcterms:modified>
</cp:coreProperties>
</file>