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GitHub\SS16_SE2_Project_B\"/>
    </mc:Choice>
  </mc:AlternateContent>
  <bookViews>
    <workbookView xWindow="0" yWindow="0" windowWidth="20490" windowHeight="7755" activeTab="1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E23" i="2"/>
  <c r="F23" i="2" s="1"/>
  <c r="D23" i="2"/>
  <c r="C23" i="2"/>
  <c r="C22" i="2"/>
  <c r="E9" i="2" l="1"/>
  <c r="D9" i="2" l="1"/>
  <c r="L16" i="3" l="1"/>
  <c r="K16" i="3"/>
  <c r="J16" i="3"/>
  <c r="J13" i="1"/>
  <c r="H16" i="3"/>
  <c r="I16" i="3" s="1"/>
  <c r="G16" i="3"/>
  <c r="I13" i="1"/>
  <c r="E16" i="3"/>
  <c r="F16" i="3"/>
  <c r="D16" i="3"/>
  <c r="D10" i="2" l="1"/>
  <c r="E10" i="2" s="1"/>
  <c r="F10" i="2" s="1"/>
  <c r="H13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C9" i="2"/>
  <c r="C13" i="1" l="1"/>
</calcChain>
</file>

<file path=xl/sharedStrings.xml><?xml version="1.0" encoding="utf-8"?>
<sst xmlns="http://schemas.openxmlformats.org/spreadsheetml/2006/main" count="92" uniqueCount="47">
  <si>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</si>
  <si>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</si>
  <si>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</si>
  <si>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</si>
  <si>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</si>
  <si>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</si>
  <si>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</si>
  <si>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</si>
  <si>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</si>
  <si>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</si>
  <si>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</si>
  <si>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</si>
  <si>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</si>
  <si>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</si>
  <si>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</si>
  <si>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</si>
  <si>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</si>
  <si>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</si>
  <si>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</si>
  <si>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</si>
  <si>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</si>
  <si>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</si>
  <si>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</si>
  <si>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</si>
  <si>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</si>
  <si>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</si>
  <si>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</si>
  <si>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</si>
  <si>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</si>
  <si>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</si>
  <si>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</si>
  <si>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</si>
  <si>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</si>
  <si>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1 Woche</t>
  </si>
  <si>
    <t>2 Woche</t>
  </si>
  <si>
    <t>3 Woche</t>
  </si>
  <si>
    <t>4 Woche</t>
  </si>
  <si>
    <t>5 Woche</t>
  </si>
  <si>
    <t>6 Woche</t>
  </si>
  <si>
    <t>7 Woche</t>
  </si>
  <si>
    <t>8 Woche</t>
  </si>
  <si>
    <t>9 Woche</t>
  </si>
  <si>
    <t>Wirklich verbleibende Zeit</t>
  </si>
  <si>
    <t>Geschätzte Zeit</t>
  </si>
  <si>
    <t>1 Sprint</t>
  </si>
  <si>
    <t>2 Sprint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</si>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</sst>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1" fontId="0" fillId="0" borderId="0" xfId="0" applyNumberFormat="1"/>
    <xf numFmtId="0" fontId="0" fillId="2" borderId="1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1.Sprint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Chart'!$B$9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Chart'!$C$9:$F$9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Chart'!$B$10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Chart'!$C$10:$F$10</c:f>
              <c:numCache>
                <c:formatCode>General</c:formatCode>
                <c:ptCount val="4"/>
                <c:pt idx="0">
                  <c:v>25</c:v>
                </c:pt>
                <c:pt idx="1">
                  <c:v>16.670000000000002</c:v>
                </c:pt>
                <c:pt idx="2">
                  <c:v>8.3300000000000018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09888"/>
        <c:axId val="247310280"/>
      </c:lineChart>
      <c:catAx>
        <c:axId val="2473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310280"/>
        <c:crosses val="autoZero"/>
        <c:auto val="1"/>
        <c:lblAlgn val="ctr"/>
        <c:lblOffset val="100"/>
        <c:noMultiLvlLbl val="0"/>
      </c:catAx>
      <c:valAx>
        <c:axId val="2473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3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2.Sprint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 Down Chart'!$B$22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Chart'!$C$22:$F$22</c:f>
              <c:numCache>
                <c:formatCode>General</c:formatCode>
                <c:ptCount val="4"/>
                <c:pt idx="0">
                  <c:v>43</c:v>
                </c:pt>
                <c:pt idx="1">
                  <c:v>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 Down Chart'!$B$23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'Sprint Burn Down Chart'!$C$23:$F$23</c:f>
              <c:numCache>
                <c:formatCode>General</c:formatCode>
                <c:ptCount val="4"/>
                <c:pt idx="0">
                  <c:v>43</c:v>
                </c:pt>
                <c:pt idx="1">
                  <c:v>28.67</c:v>
                </c:pt>
                <c:pt idx="2">
                  <c:v>14.330000000000002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3024"/>
        <c:axId val="299992240"/>
      </c:lineChart>
      <c:catAx>
        <c:axId val="2999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92240"/>
        <c:crosses val="autoZero"/>
        <c:auto val="1"/>
        <c:lblAlgn val="ctr"/>
        <c:lblOffset val="100"/>
        <c:noMultiLvlLbl val="0"/>
      </c:catAx>
      <c:valAx>
        <c:axId val="299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Release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Burn Down Chart'!$B$15</c:f>
              <c:strCache>
                <c:ptCount val="1"/>
                <c:pt idx="0">
                  <c:v>Wirklich verbleibende 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Chart'!$C$15:$L$15</c:f>
              <c:numCache>
                <c:formatCode>General</c:formatCode>
                <c:ptCount val="10"/>
                <c:pt idx="0">
                  <c:v>66</c:v>
                </c:pt>
                <c:pt idx="1">
                  <c:v>61</c:v>
                </c:pt>
                <c:pt idx="2">
                  <c:v>55</c:v>
                </c:pt>
                <c:pt idx="3">
                  <c:v>51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'Release Burn Down Chart'!$B$16</c:f>
              <c:strCache>
                <c:ptCount val="1"/>
                <c:pt idx="0">
                  <c:v>Geschätzte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'Release Burn Down Chart'!$C$16:$L$16</c:f>
              <c:numCache>
                <c:formatCode>General</c:formatCode>
                <c:ptCount val="10"/>
                <c:pt idx="0">
                  <c:v>66</c:v>
                </c:pt>
                <c:pt idx="1">
                  <c:v>57.67</c:v>
                </c:pt>
                <c:pt idx="2">
                  <c:v>49.34</c:v>
                </c:pt>
                <c:pt idx="3">
                  <c:v>41.010000000000005</c:v>
                </c:pt>
                <c:pt idx="4">
                  <c:v>30.010000000000005</c:v>
                </c:pt>
                <c:pt idx="5">
                  <c:v>19.010000000000005</c:v>
                </c:pt>
                <c:pt idx="6">
                  <c:v>8.0100000000000051</c:v>
                </c:pt>
                <c:pt idx="7">
                  <c:v>5.3400000000000052</c:v>
                </c:pt>
                <c:pt idx="8">
                  <c:v>2.6700000000000053</c:v>
                </c:pt>
                <c:pt idx="9" formatCode="0">
                  <c:v>5.3290705182007514E-15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0672"/>
        <c:axId val="299988712"/>
      </c:lineChart>
      <c:catAx>
        <c:axId val="2999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88712"/>
        <c:crosses val="autoZero"/>
        <c:auto val="1"/>
        <c:lblAlgn val="ctr"/>
        <c:lblOffset val="100"/>
        <c:noMultiLvlLbl val="0"/>
      </c:catAx>
      <c:valAx>
        <c:axId val="2999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100012</xdr:rowOff>
    </xdr:from>
    <xdr:to>
      <xdr:col>13</xdr:col>
      <xdr:colOff>161925</xdr:colOff>
      <xdr:row>13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119062</xdr:rowOff>
    </xdr:from>
    <xdr:to>
      <xdr:col>13</xdr:col>
      <xdr:colOff>123825</xdr:colOff>
      <xdr:row>29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3162300</xdr:colOff>
      <xdr:row>16</xdr:row>
      <xdr:rowOff>138112</xdr:rowOff>
    </xdr:from>
    <xdr:to>
      <xdr:col>7</xdr:col>
      <xdr:colOff>742950</xdr:colOff>
      <xdr:row>31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sqref="C2:C12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 t="s">
        <v>44</v>
      </c>
      <c r="I1" s="3" t="s">
        <v>45</v>
      </c>
      <c r="J1" s="3" t="s">
        <v>46</v>
      </c>
    </row>
    <row r="2" spans="1:10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2</v>
      </c>
      <c r="H2" s="4"/>
      <c r="I2">
        <v>20</v>
      </c>
    </row>
    <row r="3" spans="1:10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  <c r="I3">
        <v>13</v>
      </c>
    </row>
    <row r="4" spans="1:10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>
        <v>8</v>
      </c>
    </row>
    <row r="5" spans="1:10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>
        <v>5</v>
      </c>
    </row>
    <row r="6" spans="1:10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>
        <v>5</v>
      </c>
    </row>
    <row r="7" spans="1:10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>
        <v>2</v>
      </c>
    </row>
    <row r="8" spans="1:10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>
        <v>5</v>
      </c>
    </row>
    <row r="9" spans="1:10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  <c r="J9">
        <v>1</v>
      </c>
    </row>
    <row r="10" spans="1:10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  <c r="J10">
        <v>3</v>
      </c>
    </row>
    <row r="11" spans="1:10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  <c r="J11">
        <v>2</v>
      </c>
    </row>
    <row r="12" spans="1:10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  <c r="J12">
        <v>2</v>
      </c>
    </row>
    <row r="13" spans="1:10" x14ac:dyDescent="0.25">
      <c r="C13">
        <f>SUM(C2:C12)</f>
        <v>66</v>
      </c>
      <c r="H13">
        <f>SUM(H2:H12)</f>
        <v>25</v>
      </c>
      <c r="I13">
        <f>SUM(I2:I12)</f>
        <v>33</v>
      </c>
      <c r="J13">
        <f>SUM(J2:J12)</f>
        <v>8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G21" sqref="G21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/>
    </row>
    <row r="2" spans="1:7" x14ac:dyDescent="0.25">
      <c r="A2" s="2">
        <v>3</v>
      </c>
      <c r="B2" s="2" t="s">
        <v>7</v>
      </c>
      <c r="C2" s="2">
        <v>8</v>
      </c>
      <c r="D2" s="2"/>
      <c r="E2" s="2"/>
      <c r="F2" s="2"/>
      <c r="G2" s="2"/>
    </row>
    <row r="3" spans="1:7" x14ac:dyDescent="0.25">
      <c r="A3" s="2">
        <v>4</v>
      </c>
      <c r="B3" s="2" t="s">
        <v>8</v>
      </c>
      <c r="C3" s="2">
        <v>5</v>
      </c>
      <c r="D3" s="2"/>
      <c r="E3" s="2">
        <v>1</v>
      </c>
      <c r="F3" s="2">
        <v>4</v>
      </c>
      <c r="G3" s="2"/>
    </row>
    <row r="4" spans="1:7" x14ac:dyDescent="0.25">
      <c r="A4" s="2">
        <v>5</v>
      </c>
      <c r="B4" s="2" t="s">
        <v>9</v>
      </c>
      <c r="C4" s="2">
        <v>5</v>
      </c>
      <c r="D4" s="2"/>
      <c r="E4" s="2">
        <v>5</v>
      </c>
      <c r="F4" s="2"/>
      <c r="G4" s="2"/>
    </row>
    <row r="5" spans="1:7" x14ac:dyDescent="0.25">
      <c r="A5" s="2">
        <v>6</v>
      </c>
      <c r="B5" s="2" t="s">
        <v>10</v>
      </c>
      <c r="C5" s="2">
        <v>2</v>
      </c>
      <c r="D5" s="2"/>
      <c r="E5" s="2"/>
      <c r="F5" s="2"/>
      <c r="G5" s="2"/>
    </row>
    <row r="6" spans="1:7" x14ac:dyDescent="0.25">
      <c r="A6" s="2">
        <v>7</v>
      </c>
      <c r="B6" s="2" t="s">
        <v>12</v>
      </c>
      <c r="C6" s="2">
        <v>5</v>
      </c>
      <c r="D6" s="2">
        <v>5</v>
      </c>
      <c r="E6" s="2"/>
      <c r="F6" s="2"/>
      <c r="G6" s="2"/>
    </row>
    <row r="9" spans="1:7" x14ac:dyDescent="0.25">
      <c r="B9" t="s">
        <v>42</v>
      </c>
      <c r="C9">
        <f>SUM(C2:C6)</f>
        <v>25</v>
      </c>
      <c r="D9">
        <f>C9-SUM(D2:D6)</f>
        <v>20</v>
      </c>
      <c r="E9">
        <f>D9-SUM(E2:E6)</f>
        <v>14</v>
      </c>
    </row>
    <row r="10" spans="1:7" x14ac:dyDescent="0.25">
      <c r="B10" t="s">
        <v>43</v>
      </c>
      <c r="C10">
        <v>25</v>
      </c>
      <c r="D10">
        <f>C10-8.33</f>
        <v>16.670000000000002</v>
      </c>
      <c r="E10">
        <f>D10-8.34</f>
        <v>8.3300000000000018</v>
      </c>
      <c r="F10">
        <f t="shared" ref="F10" si="0">E10-8.33</f>
        <v>0</v>
      </c>
    </row>
    <row r="16" spans="1:7" x14ac:dyDescent="0.25">
      <c r="A16" s="2" t="s">
        <v>0</v>
      </c>
      <c r="B16" s="2" t="s">
        <v>1</v>
      </c>
      <c r="C16" s="2" t="s">
        <v>2</v>
      </c>
      <c r="D16" s="2" t="s">
        <v>33</v>
      </c>
      <c r="E16" s="2" t="s">
        <v>34</v>
      </c>
      <c r="F16" s="2" t="s">
        <v>35</v>
      </c>
    </row>
    <row r="17" spans="1:6" x14ac:dyDescent="0.25">
      <c r="A17" s="2">
        <v>3</v>
      </c>
      <c r="B17" s="2" t="s">
        <v>7</v>
      </c>
      <c r="C17" s="2">
        <v>8</v>
      </c>
      <c r="D17" s="2"/>
      <c r="E17" s="2"/>
      <c r="F17" s="2"/>
    </row>
    <row r="18" spans="1:6" x14ac:dyDescent="0.25">
      <c r="A18" s="2">
        <v>1</v>
      </c>
      <c r="B18" s="2" t="s">
        <v>5</v>
      </c>
      <c r="C18" s="2">
        <v>20</v>
      </c>
      <c r="D18" s="2">
        <v>20</v>
      </c>
      <c r="E18" s="2"/>
      <c r="F18" s="2"/>
    </row>
    <row r="19" spans="1:6" x14ac:dyDescent="0.25">
      <c r="A19" s="2">
        <v>2</v>
      </c>
      <c r="B19" s="2" t="s">
        <v>6</v>
      </c>
      <c r="C19" s="2">
        <v>13</v>
      </c>
      <c r="D19" s="2"/>
      <c r="E19" s="2"/>
      <c r="F19" s="2"/>
    </row>
    <row r="20" spans="1:6" x14ac:dyDescent="0.25">
      <c r="A20" s="2">
        <v>6</v>
      </c>
      <c r="B20" s="2" t="s">
        <v>10</v>
      </c>
      <c r="C20" s="2">
        <v>2</v>
      </c>
      <c r="D20" s="2">
        <v>0.5</v>
      </c>
      <c r="E20" s="2"/>
      <c r="F20" s="2"/>
    </row>
    <row r="22" spans="1:6" x14ac:dyDescent="0.25">
      <c r="B22" t="s">
        <v>42</v>
      </c>
      <c r="C22">
        <f>SUM(C17:C20)</f>
        <v>43</v>
      </c>
      <c r="D22">
        <f>C22-SUM(D17:D20)</f>
        <v>22.5</v>
      </c>
    </row>
    <row r="23" spans="1:6" x14ac:dyDescent="0.25">
      <c r="B23" t="s">
        <v>43</v>
      </c>
      <c r="C23">
        <f>SUM(C17:C20)</f>
        <v>43</v>
      </c>
      <c r="D23">
        <f>C23-14.33</f>
        <v>28.67</v>
      </c>
      <c r="E23">
        <f>D23-14.34</f>
        <v>14.330000000000002</v>
      </c>
      <c r="F23">
        <f t="shared" ref="F23" si="1">E23-14.33</f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8" sqref="A8"/>
    </sheetView>
  </sheetViews>
  <sheetFormatPr baseColWidth="10" defaultRowHeight="15" x14ac:dyDescent="0.25"/>
  <cols>
    <col min="1" max="1" width="3" bestFit="1" customWidth="1"/>
    <col min="2" max="2" width="47.7109375" bestFit="1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5">
      <c r="A2" s="2">
        <v>1</v>
      </c>
      <c r="B2" s="2" t="s">
        <v>5</v>
      </c>
      <c r="C2" s="2">
        <v>20</v>
      </c>
      <c r="D2" s="2"/>
      <c r="E2" s="2"/>
      <c r="F2" s="2"/>
      <c r="G2" s="2">
        <v>20</v>
      </c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>
        <v>13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>
        <v>8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>
        <v>4</v>
      </c>
      <c r="B5" s="2" t="s">
        <v>8</v>
      </c>
      <c r="C5" s="2">
        <v>5</v>
      </c>
      <c r="D5" s="2"/>
      <c r="E5" s="2">
        <v>1</v>
      </c>
      <c r="F5" s="2">
        <v>4</v>
      </c>
      <c r="G5" s="2"/>
      <c r="H5" s="2"/>
      <c r="I5" s="2"/>
      <c r="J5" s="2"/>
      <c r="K5" s="2"/>
      <c r="L5" s="2"/>
    </row>
    <row r="6" spans="1:12" x14ac:dyDescent="0.25">
      <c r="A6" s="6">
        <v>5</v>
      </c>
      <c r="B6" s="2" t="s">
        <v>9</v>
      </c>
      <c r="C6" s="2">
        <v>5</v>
      </c>
      <c r="D6" s="2"/>
      <c r="E6" s="2">
        <v>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>
        <v>2</v>
      </c>
      <c r="D7" s="2"/>
      <c r="E7" s="2"/>
      <c r="F7" s="2"/>
      <c r="G7" s="2">
        <v>0.5</v>
      </c>
      <c r="H7" s="2"/>
      <c r="I7" s="2"/>
      <c r="J7" s="2"/>
      <c r="K7" s="2"/>
      <c r="L7" s="2"/>
    </row>
    <row r="8" spans="1:12" x14ac:dyDescent="0.25">
      <c r="A8" s="6">
        <v>7</v>
      </c>
      <c r="B8" s="2" t="s">
        <v>12</v>
      </c>
      <c r="C8" s="2">
        <v>5</v>
      </c>
      <c r="D8" s="2">
        <v>5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42</v>
      </c>
      <c r="C15">
        <f>SUM(C2:C12)</f>
        <v>66</v>
      </c>
      <c r="D15">
        <f>C15-SUM(D2:D12)</f>
        <v>61</v>
      </c>
      <c r="E15">
        <f t="shared" ref="E15:L15" si="0">D15-SUM(E2:E12)</f>
        <v>55</v>
      </c>
      <c r="F15">
        <f t="shared" si="0"/>
        <v>51</v>
      </c>
      <c r="G15">
        <f t="shared" si="0"/>
        <v>30.5</v>
      </c>
      <c r="H15">
        <f t="shared" si="0"/>
        <v>30.5</v>
      </c>
      <c r="I15">
        <f t="shared" si="0"/>
        <v>30.5</v>
      </c>
      <c r="J15">
        <f t="shared" si="0"/>
        <v>30.5</v>
      </c>
      <c r="K15">
        <f t="shared" si="0"/>
        <v>30.5</v>
      </c>
      <c r="L15">
        <f t="shared" si="0"/>
        <v>30.5</v>
      </c>
    </row>
    <row r="16" spans="1:12" x14ac:dyDescent="0.25">
      <c r="B16" t="s">
        <v>43</v>
      </c>
      <c r="C16">
        <v>66</v>
      </c>
      <c r="D16">
        <f>C16-8.33</f>
        <v>57.67</v>
      </c>
      <c r="E16">
        <f t="shared" ref="E16:F16" si="1">D16-8.33</f>
        <v>49.34</v>
      </c>
      <c r="F16">
        <f t="shared" si="1"/>
        <v>41.010000000000005</v>
      </c>
      <c r="G16">
        <f>F16-11</f>
        <v>30.010000000000005</v>
      </c>
      <c r="H16">
        <f t="shared" ref="H16:I16" si="2">G16-11</f>
        <v>19.010000000000005</v>
      </c>
      <c r="I16">
        <f t="shared" si="2"/>
        <v>8.0100000000000051</v>
      </c>
      <c r="J16">
        <f>I16-2.67</f>
        <v>5.3400000000000052</v>
      </c>
      <c r="K16">
        <f t="shared" ref="K16" si="3">J16-2.67</f>
        <v>2.6700000000000053</v>
      </c>
      <c r="L16" s="5">
        <f>K16-2.67</f>
        <v>5.3290705182007514E-15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2016-05-10T14:56:51Z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