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tatus Trackin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" i="1" l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5" i="1" s="1"/>
  <c r="G2" i="1"/>
  <c r="G14" i="1"/>
  <c r="G13" i="1"/>
  <c r="G12" i="1"/>
  <c r="G11" i="1"/>
  <c r="G10" i="1"/>
  <c r="G9" i="1"/>
  <c r="G8" i="1"/>
  <c r="G7" i="1"/>
  <c r="G6" i="1"/>
  <c r="G5" i="1"/>
  <c r="G4" i="1"/>
  <c r="G3" i="1"/>
  <c r="G15" i="1" s="1"/>
</calcChain>
</file>

<file path=xl/sharedStrings.xml><?xml version="1.0" encoding="utf-8"?>
<sst xmlns="http://schemas.openxmlformats.org/spreadsheetml/2006/main" count="75" uniqueCount="63">
  <si>
    <t>% Complete</t>
  </si>
  <si>
    <t>Task Name</t>
  </si>
  <si>
    <t>Duration</t>
  </si>
  <si>
    <t>Start</t>
  </si>
  <si>
    <t>Finish</t>
  </si>
  <si>
    <t>Work</t>
  </si>
  <si>
    <t>Project Initiation</t>
  </si>
  <si>
    <t>52 days</t>
  </si>
  <si>
    <t>Thu 01-02-18</t>
  </si>
  <si>
    <t>Fri 13-04-18</t>
  </si>
  <si>
    <t>428 hrs</t>
  </si>
  <si>
    <t>Build Prototype</t>
  </si>
  <si>
    <t>9 days</t>
  </si>
  <si>
    <t>Mon 16-04-18</t>
  </si>
  <si>
    <t>Thu 26-04-18</t>
  </si>
  <si>
    <t>50 hrs</t>
  </si>
  <si>
    <t>Incorporate Audit Feedbacks</t>
  </si>
  <si>
    <t>4 days</t>
  </si>
  <si>
    <t>Fri 27-04-18</t>
  </si>
  <si>
    <t>Wed 02-05-18</t>
  </si>
  <si>
    <t>40 hrs</t>
  </si>
  <si>
    <t>Analysis and Design Modelling (Increment 1)</t>
  </si>
  <si>
    <t>32 days</t>
  </si>
  <si>
    <t>Thu 03-05-18</t>
  </si>
  <si>
    <t>Fri 15-06-18</t>
  </si>
  <si>
    <t>294 hrs</t>
  </si>
  <si>
    <t>Implementation &amp; Coding</t>
  </si>
  <si>
    <t>Thu 10-05-18</t>
  </si>
  <si>
    <t>Fri 20-07-18</t>
  </si>
  <si>
    <t>226 hrs</t>
  </si>
  <si>
    <t>Testing</t>
  </si>
  <si>
    <t>51 days</t>
  </si>
  <si>
    <t>Mon 18-06-18</t>
  </si>
  <si>
    <t>Mon 27-08-18</t>
  </si>
  <si>
    <t>306 hrs</t>
  </si>
  <si>
    <t>Revised Documentation for 2nd Audit</t>
  </si>
  <si>
    <t>1 day</t>
  </si>
  <si>
    <t>Tue 28-08-18</t>
  </si>
  <si>
    <t>4 hrs</t>
  </si>
  <si>
    <t>Fri 31-08-18</t>
  </si>
  <si>
    <t>32 hrs</t>
  </si>
  <si>
    <t>Analysis and Design Modelling (Increment 2)</t>
  </si>
  <si>
    <t>Mon 03-09-18</t>
  </si>
  <si>
    <t>Tue 16-10-18</t>
  </si>
  <si>
    <t>Programming (Increment 2)</t>
  </si>
  <si>
    <t>30 days</t>
  </si>
  <si>
    <t>Wed 17-10-18</t>
  </si>
  <si>
    <t>Tue 27-11-18</t>
  </si>
  <si>
    <t>240 hrs</t>
  </si>
  <si>
    <t>Testing (Increment 2)</t>
  </si>
  <si>
    <t>55 days</t>
  </si>
  <si>
    <t>Tue 01-01-19</t>
  </si>
  <si>
    <t>Implementation</t>
  </si>
  <si>
    <t>41 days</t>
  </si>
  <si>
    <t>Wed 21-11-18</t>
  </si>
  <si>
    <t>Wed 16-01-19</t>
  </si>
  <si>
    <t>106 hrs</t>
  </si>
  <si>
    <t>Thu 17-01-19</t>
  </si>
  <si>
    <t>Tue 22-01-19</t>
  </si>
  <si>
    <t>Earned Value</t>
  </si>
  <si>
    <t>Remaning</t>
  </si>
  <si>
    <t>Hours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</si>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</sst>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36363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/>
      <top/>
      <bottom style="thin">
        <color rgb="FFB1BBCC"/>
      </bottom>
      <diagonal/>
    </border>
    <border>
      <left style="medium">
        <color indexed="64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medium">
        <color indexed="64"/>
      </right>
      <top/>
      <bottom style="thin">
        <color rgb="FFB1BBCC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/>
      <diagonal/>
    </border>
    <border>
      <left style="thin">
        <color rgb="FFB1BBCC"/>
      </left>
      <right style="thin">
        <color rgb="FFB1BBCC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9" fontId="3" fillId="3" borderId="1" xfId="2" applyFont="1" applyFill="1" applyBorder="1" applyAlignment="1">
      <alignment vertical="center" wrapText="1"/>
    </xf>
    <xf numFmtId="9" fontId="0" fillId="0" borderId="0" xfId="2" applyFont="1"/>
    <xf numFmtId="169" fontId="3" fillId="3" borderId="1" xfId="1" applyNumberFormat="1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169" fontId="3" fillId="3" borderId="2" xfId="1" applyNumberFormat="1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left" vertical="center" wrapText="1"/>
    </xf>
    <xf numFmtId="9" fontId="2" fillId="3" borderId="8" xfId="2" applyFont="1" applyFill="1" applyBorder="1" applyAlignment="1">
      <alignment horizontal="right" wrapText="1"/>
    </xf>
    <xf numFmtId="9" fontId="2" fillId="3" borderId="9" xfId="2" applyFont="1" applyFill="1" applyBorder="1" applyAlignment="1">
      <alignment horizontal="right" wrapText="1"/>
    </xf>
    <xf numFmtId="9" fontId="3" fillId="3" borderId="2" xfId="2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left" vertical="center" wrapText="1"/>
    </xf>
    <xf numFmtId="169" fontId="2" fillId="3" borderId="2" xfId="1" applyNumberFormat="1" applyFont="1" applyFill="1" applyBorder="1" applyAlignment="1">
      <alignment horizontal="right" vertical="center" wrapText="1"/>
    </xf>
    <xf numFmtId="169" fontId="2" fillId="3" borderId="12" xfId="1" applyNumberFormat="1" applyFont="1" applyFill="1" applyBorder="1" applyAlignment="1">
      <alignment horizontal="right" vertical="center" wrapText="1"/>
    </xf>
    <xf numFmtId="0" fontId="4" fillId="2" borderId="13" xfId="0" applyFont="1" applyFill="1" applyBorder="1" applyAlignment="1">
      <alignment vertical="center" wrapText="1"/>
    </xf>
    <xf numFmtId="9" fontId="3" fillId="3" borderId="14" xfId="2" applyFont="1" applyFill="1" applyBorder="1" applyAlignment="1">
      <alignment vertical="center" wrapText="1"/>
    </xf>
    <xf numFmtId="169" fontId="3" fillId="3" borderId="15" xfId="1" applyNumberFormat="1" applyFont="1" applyFill="1" applyBorder="1" applyAlignment="1">
      <alignment horizontal="right" vertical="center" wrapText="1"/>
    </xf>
    <xf numFmtId="9" fontId="3" fillId="3" borderId="7" xfId="2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right" vertical="center" wrapText="1"/>
    </xf>
    <xf numFmtId="169" fontId="3" fillId="3" borderId="8" xfId="1" applyNumberFormat="1" applyFont="1" applyFill="1" applyBorder="1" applyAlignment="1">
      <alignment horizontal="right" vertical="center" wrapText="1"/>
    </xf>
    <xf numFmtId="169" fontId="3" fillId="3" borderId="9" xfId="1" applyNumberFormat="1" applyFont="1" applyFill="1" applyBorder="1" applyAlignment="1">
      <alignment horizontal="right" vertical="center" wrapText="1"/>
    </xf>
    <xf numFmtId="0" fontId="4" fillId="2" borderId="16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9" fontId="3" fillId="3" borderId="4" xfId="2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right" vertical="center" wrapText="1"/>
    </xf>
    <xf numFmtId="169" fontId="3" fillId="3" borderId="5" xfId="1" applyNumberFormat="1" applyFont="1" applyFill="1" applyBorder="1" applyAlignment="1">
      <alignment horizontal="right" vertical="center" wrapText="1"/>
    </xf>
    <xf numFmtId="169" fontId="3" fillId="3" borderId="6" xfId="1" applyNumberFormat="1" applyFont="1" applyFill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9" sqref="B19"/>
    </sheetView>
  </sheetViews>
  <sheetFormatPr defaultRowHeight="15" x14ac:dyDescent="0.25"/>
  <cols>
    <col min="1" max="1" width="10.5703125" bestFit="1" customWidth="1"/>
    <col min="2" max="2" width="41.28515625" bestFit="1" customWidth="1"/>
    <col min="3" max="3" width="8" bestFit="1" customWidth="1"/>
    <col min="4" max="5" width="13.140625" bestFit="1" customWidth="1"/>
    <col min="6" max="6" width="12.42578125" customWidth="1"/>
    <col min="7" max="7" width="8.42578125" customWidth="1"/>
    <col min="8" max="8" width="9" bestFit="1" customWidth="1"/>
  </cols>
  <sheetData>
    <row r="1" spans="1:9" ht="24.75" thickBot="1" x14ac:dyDescent="0.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59</v>
      </c>
      <c r="H1" s="18" t="s">
        <v>60</v>
      </c>
    </row>
    <row r="2" spans="1:9" x14ac:dyDescent="0.25">
      <c r="A2" s="28">
        <v>1</v>
      </c>
      <c r="B2" s="29" t="s">
        <v>6</v>
      </c>
      <c r="C2" s="29" t="s">
        <v>7</v>
      </c>
      <c r="D2" s="29" t="s">
        <v>8</v>
      </c>
      <c r="E2" s="29" t="s">
        <v>9</v>
      </c>
      <c r="F2" s="30" t="s">
        <v>10</v>
      </c>
      <c r="G2" s="31">
        <f>(MID(F2,1,LEN(F2)-4))*A2</f>
        <v>428</v>
      </c>
      <c r="H2" s="32">
        <f>(MID(F2,1,LEN(F2)-4))*(1-A2)</f>
        <v>0</v>
      </c>
    </row>
    <row r="3" spans="1:9" x14ac:dyDescent="0.25">
      <c r="A3" s="19">
        <v>1</v>
      </c>
      <c r="B3" s="1" t="s">
        <v>11</v>
      </c>
      <c r="C3" s="1" t="s">
        <v>12</v>
      </c>
      <c r="D3" s="1" t="s">
        <v>13</v>
      </c>
      <c r="E3" s="1" t="s">
        <v>14</v>
      </c>
      <c r="F3" s="2" t="s">
        <v>15</v>
      </c>
      <c r="G3" s="5">
        <f t="shared" ref="G3:G14" si="0">(MID(F3,1,LEN(F3)-4))*A3</f>
        <v>50</v>
      </c>
      <c r="H3" s="20">
        <f t="shared" ref="H3:H14" si="1">(MID(F3,1,LEN(F3)-4))*(1-A3)</f>
        <v>0</v>
      </c>
    </row>
    <row r="4" spans="1:9" x14ac:dyDescent="0.25">
      <c r="A4" s="19">
        <v>1</v>
      </c>
      <c r="B4" s="1" t="s">
        <v>16</v>
      </c>
      <c r="C4" s="1" t="s">
        <v>17</v>
      </c>
      <c r="D4" s="1" t="s">
        <v>18</v>
      </c>
      <c r="E4" s="1" t="s">
        <v>19</v>
      </c>
      <c r="F4" s="2" t="s">
        <v>20</v>
      </c>
      <c r="G4" s="5">
        <f t="shared" si="0"/>
        <v>40</v>
      </c>
      <c r="H4" s="20">
        <f t="shared" si="1"/>
        <v>0</v>
      </c>
    </row>
    <row r="5" spans="1:9" x14ac:dyDescent="0.25">
      <c r="A5" s="19">
        <v>1</v>
      </c>
      <c r="B5" s="1" t="s">
        <v>21</v>
      </c>
      <c r="C5" s="1" t="s">
        <v>22</v>
      </c>
      <c r="D5" s="1" t="s">
        <v>23</v>
      </c>
      <c r="E5" s="1" t="s">
        <v>24</v>
      </c>
      <c r="F5" s="2" t="s">
        <v>25</v>
      </c>
      <c r="G5" s="5">
        <f t="shared" si="0"/>
        <v>294</v>
      </c>
      <c r="H5" s="20">
        <f t="shared" si="1"/>
        <v>0</v>
      </c>
    </row>
    <row r="6" spans="1:9" x14ac:dyDescent="0.25">
      <c r="A6" s="19">
        <v>1</v>
      </c>
      <c r="B6" s="1" t="s">
        <v>26</v>
      </c>
      <c r="C6" s="1" t="s">
        <v>7</v>
      </c>
      <c r="D6" s="1" t="s">
        <v>27</v>
      </c>
      <c r="E6" s="1" t="s">
        <v>28</v>
      </c>
      <c r="F6" s="2" t="s">
        <v>29</v>
      </c>
      <c r="G6" s="5">
        <f t="shared" si="0"/>
        <v>226</v>
      </c>
      <c r="H6" s="20">
        <f t="shared" si="1"/>
        <v>0</v>
      </c>
    </row>
    <row r="7" spans="1:9" x14ac:dyDescent="0.25">
      <c r="A7" s="19">
        <v>0.67</v>
      </c>
      <c r="B7" s="1" t="s">
        <v>30</v>
      </c>
      <c r="C7" s="1" t="s">
        <v>31</v>
      </c>
      <c r="D7" s="1" t="s">
        <v>32</v>
      </c>
      <c r="E7" s="1" t="s">
        <v>33</v>
      </c>
      <c r="F7" s="2" t="s">
        <v>34</v>
      </c>
      <c r="G7" s="5">
        <f t="shared" si="0"/>
        <v>205.02</v>
      </c>
      <c r="H7" s="20">
        <f t="shared" si="1"/>
        <v>100.97999999999999</v>
      </c>
    </row>
    <row r="8" spans="1:9" x14ac:dyDescent="0.25">
      <c r="A8" s="19">
        <v>1</v>
      </c>
      <c r="B8" s="1" t="s">
        <v>35</v>
      </c>
      <c r="C8" s="1" t="s">
        <v>36</v>
      </c>
      <c r="D8" s="1" t="s">
        <v>37</v>
      </c>
      <c r="E8" s="1" t="s">
        <v>37</v>
      </c>
      <c r="F8" s="2" t="s">
        <v>38</v>
      </c>
      <c r="G8" s="5">
        <f t="shared" si="0"/>
        <v>4</v>
      </c>
      <c r="H8" s="20">
        <f t="shared" si="1"/>
        <v>0</v>
      </c>
    </row>
    <row r="9" spans="1:9" x14ac:dyDescent="0.25">
      <c r="A9" s="19">
        <v>1</v>
      </c>
      <c r="B9" s="1" t="s">
        <v>16</v>
      </c>
      <c r="C9" s="1" t="s">
        <v>17</v>
      </c>
      <c r="D9" s="1" t="s">
        <v>37</v>
      </c>
      <c r="E9" s="1" t="s">
        <v>39</v>
      </c>
      <c r="F9" s="2" t="s">
        <v>40</v>
      </c>
      <c r="G9" s="5">
        <f t="shared" si="0"/>
        <v>32</v>
      </c>
      <c r="H9" s="20">
        <f t="shared" si="1"/>
        <v>0</v>
      </c>
    </row>
    <row r="10" spans="1:9" x14ac:dyDescent="0.25">
      <c r="A10" s="19">
        <v>1</v>
      </c>
      <c r="B10" s="1" t="s">
        <v>41</v>
      </c>
      <c r="C10" s="1" t="s">
        <v>22</v>
      </c>
      <c r="D10" s="1" t="s">
        <v>42</v>
      </c>
      <c r="E10" s="1" t="s">
        <v>43</v>
      </c>
      <c r="F10" s="2" t="s">
        <v>25</v>
      </c>
      <c r="G10" s="5">
        <f t="shared" si="0"/>
        <v>294</v>
      </c>
      <c r="H10" s="20">
        <f t="shared" si="1"/>
        <v>0</v>
      </c>
    </row>
    <row r="11" spans="1:9" x14ac:dyDescent="0.25">
      <c r="A11" s="19">
        <v>0.9</v>
      </c>
      <c r="B11" s="1" t="s">
        <v>44</v>
      </c>
      <c r="C11" s="1" t="s">
        <v>45</v>
      </c>
      <c r="D11" s="1" t="s">
        <v>46</v>
      </c>
      <c r="E11" s="1" t="s">
        <v>47</v>
      </c>
      <c r="F11" s="2" t="s">
        <v>48</v>
      </c>
      <c r="G11" s="5">
        <f t="shared" si="0"/>
        <v>216</v>
      </c>
      <c r="H11" s="20">
        <f t="shared" si="1"/>
        <v>23.999999999999993</v>
      </c>
    </row>
    <row r="12" spans="1:9" x14ac:dyDescent="0.25">
      <c r="A12" s="19">
        <v>0.61</v>
      </c>
      <c r="B12" s="1" t="s">
        <v>49</v>
      </c>
      <c r="C12" s="1" t="s">
        <v>50</v>
      </c>
      <c r="D12" s="1" t="s">
        <v>46</v>
      </c>
      <c r="E12" s="1" t="s">
        <v>51</v>
      </c>
      <c r="F12" s="2" t="s">
        <v>34</v>
      </c>
      <c r="G12" s="5">
        <f t="shared" si="0"/>
        <v>186.66</v>
      </c>
      <c r="H12" s="20">
        <f t="shared" si="1"/>
        <v>119.34</v>
      </c>
    </row>
    <row r="13" spans="1:9" x14ac:dyDescent="0.25">
      <c r="A13" s="19">
        <v>0.19</v>
      </c>
      <c r="B13" s="1" t="s">
        <v>52</v>
      </c>
      <c r="C13" s="1" t="s">
        <v>53</v>
      </c>
      <c r="D13" s="1" t="s">
        <v>54</v>
      </c>
      <c r="E13" s="1" t="s">
        <v>55</v>
      </c>
      <c r="F13" s="2" t="s">
        <v>56</v>
      </c>
      <c r="G13" s="5">
        <f t="shared" si="0"/>
        <v>20.14</v>
      </c>
      <c r="H13" s="20">
        <f t="shared" si="1"/>
        <v>85.86</v>
      </c>
    </row>
    <row r="14" spans="1:9" ht="15.75" thickBot="1" x14ac:dyDescent="0.3">
      <c r="A14" s="21">
        <v>0</v>
      </c>
      <c r="B14" s="22" t="s">
        <v>16</v>
      </c>
      <c r="C14" s="22" t="s">
        <v>17</v>
      </c>
      <c r="D14" s="22" t="s">
        <v>57</v>
      </c>
      <c r="E14" s="22" t="s">
        <v>58</v>
      </c>
      <c r="F14" s="23" t="s">
        <v>40</v>
      </c>
      <c r="G14" s="24">
        <f t="shared" si="0"/>
        <v>0</v>
      </c>
      <c r="H14" s="25">
        <f t="shared" si="1"/>
        <v>32</v>
      </c>
    </row>
    <row r="15" spans="1:9" ht="20.25" customHeight="1" x14ac:dyDescent="0.25">
      <c r="A15" s="12"/>
      <c r="B15" s="13"/>
      <c r="C15" s="13"/>
      <c r="D15" s="13"/>
      <c r="E15" s="14"/>
      <c r="F15" s="15" t="s">
        <v>61</v>
      </c>
      <c r="G15" s="16">
        <f>SUM(G2:G14)</f>
        <v>1995.8200000000002</v>
      </c>
      <c r="H15" s="17">
        <f>SUM(H2:H14)</f>
        <v>362.18</v>
      </c>
      <c r="I15" s="4"/>
    </row>
    <row r="16" spans="1:9" ht="20.25" customHeight="1" thickBot="1" x14ac:dyDescent="0.3">
      <c r="A16" s="3"/>
      <c r="B16" s="1"/>
      <c r="C16" s="1"/>
      <c r="D16" s="1"/>
      <c r="E16" s="6"/>
      <c r="F16" s="9" t="s">
        <v>62</v>
      </c>
      <c r="G16" s="10">
        <f>G15/(G15+H15)</f>
        <v>0.84640373197625118</v>
      </c>
      <c r="H16" s="11">
        <f>H15/(H15+G15)</f>
        <v>0.15359626802374896</v>
      </c>
    </row>
    <row r="17" spans="1:8" x14ac:dyDescent="0.25">
      <c r="A17" s="3"/>
      <c r="B17" s="1"/>
      <c r="C17" s="1"/>
      <c r="D17" s="1"/>
      <c r="E17" s="1"/>
      <c r="F17" s="7"/>
      <c r="G17" s="8"/>
      <c r="H17" s="8"/>
    </row>
    <row r="18" spans="1:8" x14ac:dyDescent="0.25">
      <c r="A18" s="3"/>
      <c r="B18" s="1"/>
      <c r="C18" s="1"/>
      <c r="D18" s="1"/>
      <c r="E18" s="1"/>
      <c r="F18" s="2"/>
      <c r="G18" s="5"/>
      <c r="H18" s="5"/>
    </row>
    <row r="19" spans="1:8" x14ac:dyDescent="0.25">
      <c r="A19" s="3"/>
      <c r="B19" s="1"/>
      <c r="C19" s="1"/>
      <c r="D19" s="1"/>
      <c r="E19" s="1"/>
      <c r="F19" s="2"/>
      <c r="G19" s="5"/>
      <c r="H19" s="5"/>
    </row>
    <row r="20" spans="1:8" x14ac:dyDescent="0.25">
      <c r="A20" s="3"/>
      <c r="B20" s="1"/>
      <c r="C20" s="1"/>
      <c r="D20" s="1"/>
      <c r="E20" s="1"/>
      <c r="F20" s="2"/>
      <c r="G20" s="5"/>
      <c r="H20" s="5"/>
    </row>
    <row r="21" spans="1:8" x14ac:dyDescent="0.25">
      <c r="A21" s="3"/>
      <c r="B21" s="1"/>
      <c r="C21" s="1"/>
      <c r="D21" s="1"/>
      <c r="E21" s="1"/>
      <c r="F21" s="2"/>
      <c r="G21" s="5"/>
      <c r="H2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 Tracking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2019-01-21T07:53:47Z</dcterms:modified>
</cp:coreProperties>
</file>