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l\Google Drive\Uni\"/>
    </mc:Choice>
  </mc:AlternateContent>
  <bookViews>
    <workbookView xWindow="0" yWindow="0" windowWidth="3630" windowHeight="9420"/>
  </bookViews>
  <sheets>
    <sheet name="Tablas" sheetId="1" r:id="rId1"/>
    <sheet name="Gráficas" sheetId="4" r:id="rId2"/>
  </sheets>
  <calcPr calcId="171027"/>
</workbook>
</file>

<file path=xl/calcChain.xml><?xml version="1.0" encoding="utf-8"?>
<calcChain xmlns="http://schemas.openxmlformats.org/spreadsheetml/2006/main">
  <c r="H50" i="1" l="1"/>
  <c r="G50" i="1"/>
  <c r="J50" i="1" s="1"/>
  <c r="H49" i="1"/>
  <c r="G49" i="1"/>
  <c r="J49" i="1" s="1"/>
  <c r="H48" i="1"/>
  <c r="G48" i="1"/>
  <c r="J48" i="1" s="1"/>
  <c r="H47" i="1"/>
  <c r="G47" i="1"/>
  <c r="J47" i="1" s="1"/>
  <c r="H46" i="1"/>
  <c r="G46" i="1"/>
  <c r="J46" i="1" s="1"/>
  <c r="H45" i="1"/>
  <c r="G45" i="1"/>
  <c r="J45" i="1" s="1"/>
  <c r="H44" i="1"/>
  <c r="G44" i="1"/>
  <c r="J44" i="1" s="1"/>
  <c r="H43" i="1"/>
  <c r="G43" i="1"/>
  <c r="J43" i="1" s="1"/>
  <c r="H42" i="1"/>
  <c r="G42" i="1"/>
  <c r="J42" i="1" s="1"/>
  <c r="H41" i="1"/>
  <c r="G41" i="1"/>
  <c r="J41" i="1" s="1"/>
  <c r="H40" i="1"/>
  <c r="G40" i="1"/>
  <c r="J40" i="1" s="1"/>
  <c r="H39" i="1"/>
  <c r="G39" i="1"/>
  <c r="J39" i="1" s="1"/>
  <c r="H32" i="1"/>
  <c r="G32" i="1"/>
  <c r="J32" i="1" s="1"/>
  <c r="H31" i="1"/>
  <c r="G31" i="1"/>
  <c r="J31" i="1" s="1"/>
  <c r="H30" i="1"/>
  <c r="G30" i="1"/>
  <c r="J30" i="1" s="1"/>
  <c r="H29" i="1"/>
  <c r="G29" i="1"/>
  <c r="J29" i="1" s="1"/>
  <c r="H28" i="1"/>
  <c r="G28" i="1"/>
  <c r="J28" i="1" s="1"/>
  <c r="H27" i="1"/>
  <c r="G27" i="1"/>
  <c r="J27" i="1" s="1"/>
  <c r="H26" i="1"/>
  <c r="G26" i="1"/>
  <c r="J26" i="1" s="1"/>
  <c r="H25" i="1"/>
  <c r="G25" i="1"/>
  <c r="J25" i="1" s="1"/>
  <c r="H24" i="1"/>
  <c r="G24" i="1"/>
  <c r="J24" i="1" s="1"/>
  <c r="H23" i="1"/>
  <c r="G23" i="1"/>
  <c r="J23" i="1" s="1"/>
  <c r="H22" i="1"/>
  <c r="G22" i="1"/>
  <c r="J22" i="1" s="1"/>
  <c r="H21" i="1"/>
  <c r="G21" i="1"/>
  <c r="J21" i="1" s="1"/>
  <c r="H15" i="1"/>
  <c r="G15" i="1"/>
  <c r="J15" i="1" s="1"/>
  <c r="H14" i="1"/>
  <c r="G14" i="1"/>
  <c r="J14" i="1" s="1"/>
  <c r="H13" i="1"/>
  <c r="G13" i="1"/>
  <c r="J13" i="1" s="1"/>
  <c r="H12" i="1"/>
  <c r="G12" i="1"/>
  <c r="J12" i="1" s="1"/>
  <c r="H11" i="1"/>
  <c r="G11" i="1"/>
  <c r="J11" i="1" s="1"/>
  <c r="H10" i="1"/>
  <c r="G10" i="1"/>
  <c r="J10" i="1" s="1"/>
  <c r="H9" i="1"/>
  <c r="G9" i="1"/>
  <c r="J9" i="1" s="1"/>
  <c r="H8" i="1"/>
  <c r="G8" i="1"/>
  <c r="J8" i="1" s="1"/>
  <c r="H7" i="1"/>
  <c r="G7" i="1"/>
  <c r="J7" i="1" s="1"/>
  <c r="H6" i="1"/>
  <c r="G6" i="1"/>
  <c r="J6" i="1" s="1"/>
  <c r="H5" i="1"/>
  <c r="G5" i="1"/>
  <c r="J5" i="1" s="1"/>
  <c r="H4" i="1"/>
  <c r="G4" i="1"/>
  <c r="J4" i="1" s="1"/>
  <c r="I4" i="1" l="1"/>
  <c r="I5" i="1"/>
  <c r="I6" i="1"/>
  <c r="I7" i="1"/>
  <c r="I8" i="1"/>
  <c r="I9" i="1"/>
  <c r="I10" i="1"/>
  <c r="I11" i="1"/>
  <c r="I12" i="1"/>
  <c r="I13" i="1"/>
  <c r="I14" i="1"/>
  <c r="I15" i="1"/>
  <c r="I21" i="1"/>
  <c r="I22" i="1"/>
  <c r="I23" i="1"/>
  <c r="I24" i="1"/>
  <c r="I25" i="1"/>
  <c r="I26" i="1"/>
  <c r="I27" i="1"/>
  <c r="I28" i="1"/>
  <c r="I29" i="1"/>
  <c r="I30" i="1"/>
  <c r="I31" i="1"/>
  <c r="I32" i="1"/>
  <c r="I39" i="1"/>
  <c r="I40" i="1"/>
  <c r="I41" i="1"/>
  <c r="I42" i="1"/>
  <c r="I43" i="1"/>
  <c r="I44" i="1"/>
  <c r="I45" i="1"/>
  <c r="I46" i="1"/>
  <c r="I47" i="1"/>
  <c r="I48" i="1"/>
  <c r="I49" i="1"/>
  <c r="I50" i="1"/>
</calcChain>
</file>

<file path=xl/sharedStrings.xml><?xml version="1.0" encoding="utf-8"?>
<sst xmlns="http://schemas.openxmlformats.org/spreadsheetml/2006/main" count="72" uniqueCount="26">
  <si>
    <t>Productividad (peticiones/seg)</t>
  </si>
  <si>
    <t>PEQUEÑO</t>
  </si>
  <si>
    <t>GRANDE</t>
  </si>
  <si>
    <t>I.C. (95%)</t>
  </si>
  <si>
    <t>PRUEBA 1</t>
  </si>
  <si>
    <t>PRUEBA 2</t>
  </si>
  <si>
    <t>PRUEBA 3</t>
  </si>
  <si>
    <t>PRUEBA 4</t>
  </si>
  <si>
    <t>PRUEBA 5</t>
  </si>
  <si>
    <t>MEDIA</t>
  </si>
  <si>
    <t>IC1</t>
  </si>
  <si>
    <t>DESVIACIÓN</t>
  </si>
  <si>
    <t>min</t>
  </si>
  <si>
    <t>MAX</t>
  </si>
  <si>
    <t>IC2</t>
  </si>
  <si>
    <t>IC3</t>
  </si>
  <si>
    <t>IC4</t>
  </si>
  <si>
    <t>IC5</t>
  </si>
  <si>
    <t>IC6</t>
  </si>
  <si>
    <t>IC7</t>
  </si>
  <si>
    <t>IC8</t>
  </si>
  <si>
    <t>IC9</t>
  </si>
  <si>
    <t>IC10</t>
  </si>
  <si>
    <t>IC11</t>
  </si>
  <si>
    <t>IC12</t>
  </si>
  <si>
    <t>DINÁMICA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</si>
</sst>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:mm"/>
    <numFmt numFmtId="165" formatCode="#,##0.000"/>
  </numFmts>
  <fonts count="7">
    <font>
      <sz val="10"/>
      <color rgb="FF000000"/>
      <name val="Arial"/>
    </font>
    <font>
      <b/>
      <sz val="10"/>
      <name val="Arial"/>
    </font>
    <font>
      <sz val="10"/>
      <name val="Arial"/>
    </font>
    <font>
      <i/>
      <sz val="10"/>
      <name val="Arial"/>
    </font>
    <font>
      <sz val="11"/>
      <color rgb="FF000000"/>
      <name val="&quot;Courier New&quot;"/>
    </font>
    <font>
      <sz val="11"/>
      <color rgb="FF000000"/>
      <name val="Inconsolata"/>
    </font>
    <font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/>
    <xf numFmtId="164" fontId="3" fillId="0" borderId="2" xfId="0" applyNumberFormat="1" applyFont="1" applyBorder="1" applyAlignment="1"/>
    <xf numFmtId="0" fontId="2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4" xfId="0" applyFont="1" applyBorder="1" applyAlignment="1"/>
    <xf numFmtId="2" fontId="2" fillId="0" borderId="6" xfId="0" applyNumberFormat="1" applyFont="1" applyBorder="1" applyAlignment="1"/>
    <xf numFmtId="165" fontId="2" fillId="0" borderId="2" xfId="0" applyNumberFormat="1" applyFont="1" applyBorder="1"/>
    <xf numFmtId="2" fontId="4" fillId="2" borderId="6" xfId="0" applyNumberFormat="1" applyFont="1" applyFill="1" applyBorder="1" applyAlignment="1">
      <alignment horizontal="right" wrapText="1"/>
    </xf>
    <xf numFmtId="2" fontId="4" fillId="2" borderId="7" xfId="0" applyNumberFormat="1" applyFont="1" applyFill="1" applyBorder="1" applyAlignment="1">
      <alignment horizontal="right" wrapText="1"/>
    </xf>
    <xf numFmtId="165" fontId="2" fillId="0" borderId="2" xfId="0" applyNumberFormat="1" applyFont="1" applyBorder="1" applyAlignment="1"/>
    <xf numFmtId="165" fontId="2" fillId="0" borderId="4" xfId="0" applyNumberFormat="1" applyFont="1" applyBorder="1" applyAlignment="1">
      <alignment horizontal="right"/>
    </xf>
    <xf numFmtId="165" fontId="5" fillId="2" borderId="8" xfId="0" applyNumberFormat="1" applyFont="1" applyFill="1" applyBorder="1"/>
    <xf numFmtId="165" fontId="5" fillId="2" borderId="5" xfId="0" applyNumberFormat="1" applyFont="1" applyFill="1" applyBorder="1"/>
    <xf numFmtId="0" fontId="2" fillId="0" borderId="0" xfId="0" applyFont="1" applyAlignment="1"/>
    <xf numFmtId="2" fontId="6" fillId="0" borderId="6" xfId="0" applyNumberFormat="1" applyFont="1" applyBorder="1" applyAlignment="1"/>
    <xf numFmtId="2" fontId="6" fillId="0" borderId="6" xfId="0" applyNumberFormat="1" applyFont="1" applyBorder="1" applyAlignment="1">
      <alignment horizontal="right"/>
    </xf>
    <xf numFmtId="2" fontId="4" fillId="2" borderId="6" xfId="0" applyNumberFormat="1" applyFont="1" applyFill="1" applyBorder="1" applyAlignment="1">
      <alignment horizontal="right" wrapText="1"/>
    </xf>
    <xf numFmtId="165" fontId="2" fillId="0" borderId="5" xfId="0" applyNumberFormat="1" applyFont="1" applyBorder="1"/>
    <xf numFmtId="0" fontId="1" fillId="0" borderId="0" xfId="0" applyFont="1" applyAlignment="1"/>
    <xf numFmtId="0" fontId="0" fillId="0" borderId="0" xfId="0" applyFont="1" applyAlignment="1"/>
    <xf numFmtId="0" fontId="2" fillId="0" borderId="1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/>
    </xf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Productividad - pequeño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Tablas!$B$3</c:f>
              <c:strCache>
                <c:ptCount val="1"/>
                <c:pt idx="0">
                  <c:v>PRUEBA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Tablas!$B$4:$B$15</c:f>
              <c:numCache>
                <c:formatCode>0.00</c:formatCode>
                <c:ptCount val="12"/>
                <c:pt idx="0">
                  <c:v>3637.75</c:v>
                </c:pt>
                <c:pt idx="1">
                  <c:v>3475.15</c:v>
                </c:pt>
                <c:pt idx="2">
                  <c:v>3791.71</c:v>
                </c:pt>
                <c:pt idx="3">
                  <c:v>2982.09</c:v>
                </c:pt>
                <c:pt idx="4">
                  <c:v>3902.36</c:v>
                </c:pt>
                <c:pt idx="5">
                  <c:v>2993.2</c:v>
                </c:pt>
                <c:pt idx="6">
                  <c:v>4098.46</c:v>
                </c:pt>
                <c:pt idx="7">
                  <c:v>4018.82</c:v>
                </c:pt>
                <c:pt idx="8">
                  <c:v>4257.5200000000004</c:v>
                </c:pt>
                <c:pt idx="9">
                  <c:v>4156.62</c:v>
                </c:pt>
                <c:pt idx="10">
                  <c:v>4184.01</c:v>
                </c:pt>
                <c:pt idx="11">
                  <c:v>4191.13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3C-4E45-A227-4B79762ED140}"/>
            </c:ext>
          </c:extLst>
        </c:ser>
        <c:ser>
          <c:idx val="1"/>
          <c:order val="1"/>
          <c:tx>
            <c:strRef>
              <c:f>Tablas!$C$3</c:f>
              <c:strCache>
                <c:ptCount val="1"/>
                <c:pt idx="0">
                  <c:v>PRUEBA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Tablas!$C$4:$C$15</c:f>
              <c:numCache>
                <c:formatCode>0.00</c:formatCode>
                <c:ptCount val="12"/>
                <c:pt idx="0">
                  <c:v>3630.79</c:v>
                </c:pt>
                <c:pt idx="1">
                  <c:v>3596.79</c:v>
                </c:pt>
                <c:pt idx="2">
                  <c:v>3698.6</c:v>
                </c:pt>
                <c:pt idx="3">
                  <c:v>2995.87</c:v>
                </c:pt>
                <c:pt idx="4">
                  <c:v>3895.24</c:v>
                </c:pt>
                <c:pt idx="5">
                  <c:v>2990.6</c:v>
                </c:pt>
                <c:pt idx="6">
                  <c:v>4083.57</c:v>
                </c:pt>
                <c:pt idx="7">
                  <c:v>3893.64</c:v>
                </c:pt>
                <c:pt idx="8">
                  <c:v>4043.14</c:v>
                </c:pt>
                <c:pt idx="9">
                  <c:v>4047.93</c:v>
                </c:pt>
                <c:pt idx="10">
                  <c:v>4023.15</c:v>
                </c:pt>
                <c:pt idx="11">
                  <c:v>4019.99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3C-4E45-A227-4B79762ED140}"/>
            </c:ext>
          </c:extLst>
        </c:ser>
        <c:ser>
          <c:idx val="2"/>
          <c:order val="2"/>
          <c:tx>
            <c:strRef>
              <c:f>Tablas!$D$3</c:f>
              <c:strCache>
                <c:ptCount val="1"/>
                <c:pt idx="0">
                  <c:v>PRUEBA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Tablas!$D$4:$D$15</c:f>
              <c:numCache>
                <c:formatCode>0.00</c:formatCode>
                <c:ptCount val="12"/>
                <c:pt idx="0">
                  <c:v>4232.9799999999996</c:v>
                </c:pt>
                <c:pt idx="1">
                  <c:v>4209.5</c:v>
                </c:pt>
                <c:pt idx="2">
                  <c:v>3875.55</c:v>
                </c:pt>
                <c:pt idx="3">
                  <c:v>2881.15</c:v>
                </c:pt>
                <c:pt idx="4">
                  <c:v>3590.26</c:v>
                </c:pt>
                <c:pt idx="5">
                  <c:v>2965.72</c:v>
                </c:pt>
                <c:pt idx="6">
                  <c:v>4192.87</c:v>
                </c:pt>
                <c:pt idx="7">
                  <c:v>4093.24</c:v>
                </c:pt>
                <c:pt idx="8">
                  <c:v>4126.28</c:v>
                </c:pt>
                <c:pt idx="9">
                  <c:v>4216.6099999999997</c:v>
                </c:pt>
                <c:pt idx="10">
                  <c:v>4165.97</c:v>
                </c:pt>
                <c:pt idx="11">
                  <c:v>4104.47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3C-4E45-A227-4B79762ED140}"/>
            </c:ext>
          </c:extLst>
        </c:ser>
        <c:ser>
          <c:idx val="3"/>
          <c:order val="3"/>
          <c:tx>
            <c:strRef>
              <c:f>Tablas!$E$3</c:f>
              <c:strCache>
                <c:ptCount val="1"/>
                <c:pt idx="0">
                  <c:v>PRUEBA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Tablas!$E$4:$E$15</c:f>
              <c:numCache>
                <c:formatCode>0.00</c:formatCode>
                <c:ptCount val="12"/>
                <c:pt idx="0">
                  <c:v>3802.58</c:v>
                </c:pt>
                <c:pt idx="1">
                  <c:v>3846.63</c:v>
                </c:pt>
                <c:pt idx="2">
                  <c:v>3977.98</c:v>
                </c:pt>
                <c:pt idx="3">
                  <c:v>2929.07</c:v>
                </c:pt>
                <c:pt idx="4">
                  <c:v>3930.95</c:v>
                </c:pt>
                <c:pt idx="5">
                  <c:v>2985.34</c:v>
                </c:pt>
                <c:pt idx="6">
                  <c:v>4017.72</c:v>
                </c:pt>
                <c:pt idx="7">
                  <c:v>4135.79</c:v>
                </c:pt>
                <c:pt idx="8">
                  <c:v>3938.08</c:v>
                </c:pt>
                <c:pt idx="9">
                  <c:v>3970.17</c:v>
                </c:pt>
                <c:pt idx="10">
                  <c:v>4068.36</c:v>
                </c:pt>
                <c:pt idx="11">
                  <c:v>4069.3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3C-4E45-A227-4B79762ED140}"/>
            </c:ext>
          </c:extLst>
        </c:ser>
        <c:ser>
          <c:idx val="4"/>
          <c:order val="4"/>
          <c:tx>
            <c:strRef>
              <c:f>Tablas!$F$3</c:f>
              <c:strCache>
                <c:ptCount val="1"/>
                <c:pt idx="0">
                  <c:v>PRUEBA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Tablas!$F$4:$F$15</c:f>
              <c:numCache>
                <c:formatCode>0.00</c:formatCode>
                <c:ptCount val="12"/>
                <c:pt idx="0">
                  <c:v>4328.03</c:v>
                </c:pt>
                <c:pt idx="1">
                  <c:v>4397.3100000000004</c:v>
                </c:pt>
                <c:pt idx="2">
                  <c:v>3765.58</c:v>
                </c:pt>
                <c:pt idx="3">
                  <c:v>2965.18</c:v>
                </c:pt>
                <c:pt idx="4">
                  <c:v>4254.74</c:v>
                </c:pt>
                <c:pt idx="5">
                  <c:v>2973.84</c:v>
                </c:pt>
                <c:pt idx="6">
                  <c:v>4172.01</c:v>
                </c:pt>
                <c:pt idx="7">
                  <c:v>4111.74</c:v>
                </c:pt>
                <c:pt idx="8">
                  <c:v>4148.3900000000003</c:v>
                </c:pt>
                <c:pt idx="9">
                  <c:v>4154.9799999999996</c:v>
                </c:pt>
                <c:pt idx="10">
                  <c:v>4250.5200000000004</c:v>
                </c:pt>
                <c:pt idx="11">
                  <c:v>4139.29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3C-4E45-A227-4B79762ED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934816"/>
        <c:axId val="426938752"/>
      </c:lineChart>
      <c:catAx>
        <c:axId val="42693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6938752"/>
        <c:crosses val="autoZero"/>
        <c:auto val="1"/>
        <c:lblAlgn val="ctr"/>
        <c:lblOffset val="100"/>
        <c:noMultiLvlLbl val="0"/>
      </c:catAx>
      <c:valAx>
        <c:axId val="426938752"/>
        <c:scaling>
          <c:orientation val="minMax"/>
          <c:max val="5000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693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Productividad</a:t>
            </a:r>
            <a:r>
              <a:rPr lang="es-ES" baseline="0"/>
              <a:t> - Grande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Tablas!$B$20</c:f>
              <c:strCache>
                <c:ptCount val="1"/>
                <c:pt idx="0">
                  <c:v>PRUEBA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Tablas!$B$21:$B$32</c:f>
              <c:numCache>
                <c:formatCode>0.00</c:formatCode>
                <c:ptCount val="12"/>
                <c:pt idx="0">
                  <c:v>4456.3500000000004</c:v>
                </c:pt>
                <c:pt idx="1">
                  <c:v>4497.3100000000004</c:v>
                </c:pt>
                <c:pt idx="2">
                  <c:v>4077.96</c:v>
                </c:pt>
                <c:pt idx="3">
                  <c:v>3768.31</c:v>
                </c:pt>
                <c:pt idx="4">
                  <c:v>4242.21</c:v>
                </c:pt>
                <c:pt idx="5">
                  <c:v>3835.85</c:v>
                </c:pt>
                <c:pt idx="6">
                  <c:v>4122.82</c:v>
                </c:pt>
                <c:pt idx="7">
                  <c:v>4068.42</c:v>
                </c:pt>
                <c:pt idx="8">
                  <c:v>3988.1</c:v>
                </c:pt>
                <c:pt idx="9">
                  <c:v>4082.15</c:v>
                </c:pt>
                <c:pt idx="10">
                  <c:v>4155.62</c:v>
                </c:pt>
                <c:pt idx="11">
                  <c:v>4144.32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D-4FD3-9D34-0FBA4408CBE0}"/>
            </c:ext>
          </c:extLst>
        </c:ser>
        <c:ser>
          <c:idx val="1"/>
          <c:order val="1"/>
          <c:tx>
            <c:strRef>
              <c:f>Tablas!$C$20</c:f>
              <c:strCache>
                <c:ptCount val="1"/>
                <c:pt idx="0">
                  <c:v>PRUEBA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Tablas!$C$21:$C$32</c:f>
              <c:numCache>
                <c:formatCode>0.00</c:formatCode>
                <c:ptCount val="12"/>
                <c:pt idx="0">
                  <c:v>2940.42</c:v>
                </c:pt>
                <c:pt idx="1">
                  <c:v>3573.22</c:v>
                </c:pt>
                <c:pt idx="2">
                  <c:v>4166.63</c:v>
                </c:pt>
                <c:pt idx="3">
                  <c:v>3559.76</c:v>
                </c:pt>
                <c:pt idx="4">
                  <c:v>4180.66</c:v>
                </c:pt>
                <c:pt idx="5">
                  <c:v>3874.23</c:v>
                </c:pt>
                <c:pt idx="6">
                  <c:v>4115.18</c:v>
                </c:pt>
                <c:pt idx="7">
                  <c:v>4137.47</c:v>
                </c:pt>
                <c:pt idx="8">
                  <c:v>3971.59</c:v>
                </c:pt>
                <c:pt idx="9">
                  <c:v>4089.37</c:v>
                </c:pt>
                <c:pt idx="10">
                  <c:v>4061.81</c:v>
                </c:pt>
                <c:pt idx="11">
                  <c:v>4059.38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CD-4FD3-9D34-0FBA4408CBE0}"/>
            </c:ext>
          </c:extLst>
        </c:ser>
        <c:ser>
          <c:idx val="2"/>
          <c:order val="2"/>
          <c:tx>
            <c:strRef>
              <c:f>Tablas!$D$20</c:f>
              <c:strCache>
                <c:ptCount val="1"/>
                <c:pt idx="0">
                  <c:v>PRUEBA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Tablas!$D$21:$D$32</c:f>
              <c:numCache>
                <c:formatCode>0.00</c:formatCode>
                <c:ptCount val="12"/>
                <c:pt idx="0">
                  <c:v>4131.58</c:v>
                </c:pt>
                <c:pt idx="1">
                  <c:v>4235.1000000000004</c:v>
                </c:pt>
                <c:pt idx="2">
                  <c:v>4224.38</c:v>
                </c:pt>
                <c:pt idx="3">
                  <c:v>3606.17</c:v>
                </c:pt>
                <c:pt idx="4">
                  <c:v>3459.44</c:v>
                </c:pt>
                <c:pt idx="5">
                  <c:v>3556.98</c:v>
                </c:pt>
                <c:pt idx="6">
                  <c:v>3822.69</c:v>
                </c:pt>
                <c:pt idx="7">
                  <c:v>3536.38</c:v>
                </c:pt>
                <c:pt idx="8">
                  <c:v>3869.04</c:v>
                </c:pt>
                <c:pt idx="9">
                  <c:v>3368.7</c:v>
                </c:pt>
                <c:pt idx="10">
                  <c:v>3972.55</c:v>
                </c:pt>
                <c:pt idx="11">
                  <c:v>4120.6099999999997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CD-4FD3-9D34-0FBA4408CBE0}"/>
            </c:ext>
          </c:extLst>
        </c:ser>
        <c:ser>
          <c:idx val="3"/>
          <c:order val="3"/>
          <c:tx>
            <c:strRef>
              <c:f>Tablas!$E$20</c:f>
              <c:strCache>
                <c:ptCount val="1"/>
                <c:pt idx="0">
                  <c:v>PRUEBA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Tablas!$E$21:$E$32</c:f>
              <c:numCache>
                <c:formatCode>0.00</c:formatCode>
                <c:ptCount val="12"/>
                <c:pt idx="0">
                  <c:v>3199.12</c:v>
                </c:pt>
                <c:pt idx="1">
                  <c:v>3554.33</c:v>
                </c:pt>
                <c:pt idx="2">
                  <c:v>3297.12</c:v>
                </c:pt>
                <c:pt idx="3">
                  <c:v>3438.44</c:v>
                </c:pt>
                <c:pt idx="4">
                  <c:v>3493.82</c:v>
                </c:pt>
                <c:pt idx="5">
                  <c:v>2988.21</c:v>
                </c:pt>
                <c:pt idx="6">
                  <c:v>3459.91</c:v>
                </c:pt>
                <c:pt idx="7">
                  <c:v>3553.89</c:v>
                </c:pt>
                <c:pt idx="8">
                  <c:v>3521.5</c:v>
                </c:pt>
                <c:pt idx="9">
                  <c:v>3566.67</c:v>
                </c:pt>
                <c:pt idx="10">
                  <c:v>3668.04</c:v>
                </c:pt>
                <c:pt idx="11">
                  <c:v>3603.29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CD-4FD3-9D34-0FBA4408CBE0}"/>
            </c:ext>
          </c:extLst>
        </c:ser>
        <c:ser>
          <c:idx val="4"/>
          <c:order val="4"/>
          <c:tx>
            <c:strRef>
              <c:f>Tablas!$F$20</c:f>
              <c:strCache>
                <c:ptCount val="1"/>
                <c:pt idx="0">
                  <c:v>PRUEBA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Tablas!$F$21:$F$32</c:f>
              <c:numCache>
                <c:formatCode>0.00</c:formatCode>
                <c:ptCount val="12"/>
                <c:pt idx="0">
                  <c:v>4462.47</c:v>
                </c:pt>
                <c:pt idx="1">
                  <c:v>3944.59</c:v>
                </c:pt>
                <c:pt idx="2">
                  <c:v>4131.55</c:v>
                </c:pt>
                <c:pt idx="3">
                  <c:v>4400.7</c:v>
                </c:pt>
                <c:pt idx="4">
                  <c:v>4279.6499999999996</c:v>
                </c:pt>
                <c:pt idx="5">
                  <c:v>3817.52</c:v>
                </c:pt>
                <c:pt idx="6">
                  <c:v>4192.68</c:v>
                </c:pt>
                <c:pt idx="7">
                  <c:v>4232.9799999999996</c:v>
                </c:pt>
                <c:pt idx="8">
                  <c:v>4135.91</c:v>
                </c:pt>
                <c:pt idx="9">
                  <c:v>4065.53</c:v>
                </c:pt>
                <c:pt idx="10">
                  <c:v>4124.01</c:v>
                </c:pt>
                <c:pt idx="11">
                  <c:v>4084.23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CD-4FD3-9D34-0FBA4408C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148992"/>
        <c:axId val="438155552"/>
      </c:lineChart>
      <c:catAx>
        <c:axId val="43814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8155552"/>
        <c:crosses val="autoZero"/>
        <c:auto val="1"/>
        <c:lblAlgn val="ctr"/>
        <c:lblOffset val="100"/>
        <c:noMultiLvlLbl val="0"/>
      </c:catAx>
      <c:valAx>
        <c:axId val="438155552"/>
        <c:scaling>
          <c:orientation val="minMax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814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Productividad</a:t>
            </a:r>
            <a:r>
              <a:rPr lang="es-ES" baseline="0"/>
              <a:t> - Dinámico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Tablas!$B$38</c:f>
              <c:strCache>
                <c:ptCount val="1"/>
                <c:pt idx="0">
                  <c:v>PRUEBA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Tablas!$B$39:$B$50</c:f>
              <c:numCache>
                <c:formatCode>0.00</c:formatCode>
                <c:ptCount val="12"/>
                <c:pt idx="0">
                  <c:v>1218.99</c:v>
                </c:pt>
                <c:pt idx="1">
                  <c:v>3939.77</c:v>
                </c:pt>
                <c:pt idx="2">
                  <c:v>3974.26</c:v>
                </c:pt>
                <c:pt idx="3">
                  <c:v>3919.33</c:v>
                </c:pt>
                <c:pt idx="4">
                  <c:v>3970.28</c:v>
                </c:pt>
                <c:pt idx="5">
                  <c:v>4069.94</c:v>
                </c:pt>
                <c:pt idx="6">
                  <c:v>4093.85</c:v>
                </c:pt>
                <c:pt idx="7">
                  <c:v>3998.52</c:v>
                </c:pt>
                <c:pt idx="8">
                  <c:v>4072.43</c:v>
                </c:pt>
                <c:pt idx="9">
                  <c:v>4068.81</c:v>
                </c:pt>
                <c:pt idx="10">
                  <c:v>4022.12</c:v>
                </c:pt>
                <c:pt idx="11">
                  <c:v>4022.31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E-42E3-8934-DE26681CCDA4}"/>
            </c:ext>
          </c:extLst>
        </c:ser>
        <c:ser>
          <c:idx val="1"/>
          <c:order val="1"/>
          <c:tx>
            <c:strRef>
              <c:f>Tablas!$C$38</c:f>
              <c:strCache>
                <c:ptCount val="1"/>
                <c:pt idx="0">
                  <c:v>PRUEBA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Tablas!$C$39:$C$50</c:f>
              <c:numCache>
                <c:formatCode>0.00</c:formatCode>
                <c:ptCount val="12"/>
                <c:pt idx="0">
                  <c:v>602.70000000000005</c:v>
                </c:pt>
                <c:pt idx="1">
                  <c:v>3530.2</c:v>
                </c:pt>
                <c:pt idx="2">
                  <c:v>3853.62</c:v>
                </c:pt>
                <c:pt idx="3">
                  <c:v>2275.88</c:v>
                </c:pt>
                <c:pt idx="4">
                  <c:v>3787.02</c:v>
                </c:pt>
                <c:pt idx="5">
                  <c:v>3531.93</c:v>
                </c:pt>
                <c:pt idx="6">
                  <c:v>3591.89</c:v>
                </c:pt>
                <c:pt idx="7">
                  <c:v>3603.13</c:v>
                </c:pt>
                <c:pt idx="8">
                  <c:v>3430.9</c:v>
                </c:pt>
                <c:pt idx="9">
                  <c:v>3645.06</c:v>
                </c:pt>
                <c:pt idx="10">
                  <c:v>3664.44</c:v>
                </c:pt>
                <c:pt idx="11">
                  <c:v>3470.07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E-42E3-8934-DE26681CCDA4}"/>
            </c:ext>
          </c:extLst>
        </c:ser>
        <c:ser>
          <c:idx val="2"/>
          <c:order val="2"/>
          <c:tx>
            <c:strRef>
              <c:f>Tablas!$D$38</c:f>
              <c:strCache>
                <c:ptCount val="1"/>
                <c:pt idx="0">
                  <c:v>PRUEBA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Tablas!$D$39:$D$50</c:f>
              <c:numCache>
                <c:formatCode>0.00</c:formatCode>
                <c:ptCount val="12"/>
                <c:pt idx="0">
                  <c:v>703.92</c:v>
                </c:pt>
                <c:pt idx="1">
                  <c:v>2766.18</c:v>
                </c:pt>
                <c:pt idx="2">
                  <c:v>3522.8</c:v>
                </c:pt>
                <c:pt idx="3">
                  <c:v>3062.73</c:v>
                </c:pt>
                <c:pt idx="4">
                  <c:v>2895.75</c:v>
                </c:pt>
                <c:pt idx="5">
                  <c:v>2869.88</c:v>
                </c:pt>
                <c:pt idx="6">
                  <c:v>3445.89</c:v>
                </c:pt>
                <c:pt idx="7">
                  <c:v>3223.19</c:v>
                </c:pt>
                <c:pt idx="8">
                  <c:v>3302.61</c:v>
                </c:pt>
                <c:pt idx="9">
                  <c:v>3574.09</c:v>
                </c:pt>
                <c:pt idx="10">
                  <c:v>3680.84</c:v>
                </c:pt>
                <c:pt idx="11">
                  <c:v>3732.56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7E-42E3-8934-DE26681CCDA4}"/>
            </c:ext>
          </c:extLst>
        </c:ser>
        <c:ser>
          <c:idx val="3"/>
          <c:order val="3"/>
          <c:tx>
            <c:strRef>
              <c:f>Tablas!$E$38</c:f>
              <c:strCache>
                <c:ptCount val="1"/>
                <c:pt idx="0">
                  <c:v>PRUEBA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Tablas!$E$39:$E$50</c:f>
              <c:numCache>
                <c:formatCode>0.00</c:formatCode>
                <c:ptCount val="12"/>
                <c:pt idx="0">
                  <c:v>951.92</c:v>
                </c:pt>
                <c:pt idx="1">
                  <c:v>3385.58</c:v>
                </c:pt>
                <c:pt idx="2">
                  <c:v>3223.34</c:v>
                </c:pt>
                <c:pt idx="3">
                  <c:v>3539.82</c:v>
                </c:pt>
                <c:pt idx="4">
                  <c:v>3264.55</c:v>
                </c:pt>
                <c:pt idx="5">
                  <c:v>2757.92</c:v>
                </c:pt>
                <c:pt idx="6">
                  <c:v>3290.75</c:v>
                </c:pt>
                <c:pt idx="7">
                  <c:v>3326.35</c:v>
                </c:pt>
                <c:pt idx="8">
                  <c:v>3286.53</c:v>
                </c:pt>
                <c:pt idx="9">
                  <c:v>3367.87</c:v>
                </c:pt>
                <c:pt idx="10">
                  <c:v>3394</c:v>
                </c:pt>
                <c:pt idx="11">
                  <c:v>3237.14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7E-42E3-8934-DE26681CCDA4}"/>
            </c:ext>
          </c:extLst>
        </c:ser>
        <c:ser>
          <c:idx val="4"/>
          <c:order val="4"/>
          <c:tx>
            <c:strRef>
              <c:f>Tablas!$F$38</c:f>
              <c:strCache>
                <c:ptCount val="1"/>
                <c:pt idx="0">
                  <c:v>PRUEBA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Tablas!$F$39:$F$50</c:f>
              <c:numCache>
                <c:formatCode>0.00</c:formatCode>
                <c:ptCount val="12"/>
                <c:pt idx="0">
                  <c:v>814.57</c:v>
                </c:pt>
                <c:pt idx="1">
                  <c:v>2820.16</c:v>
                </c:pt>
                <c:pt idx="2">
                  <c:v>3633.28</c:v>
                </c:pt>
                <c:pt idx="3">
                  <c:v>4156.32</c:v>
                </c:pt>
                <c:pt idx="4">
                  <c:v>3737.07</c:v>
                </c:pt>
                <c:pt idx="5">
                  <c:v>3949.39</c:v>
                </c:pt>
                <c:pt idx="6">
                  <c:v>3573.69</c:v>
                </c:pt>
                <c:pt idx="7">
                  <c:v>3523.47</c:v>
                </c:pt>
                <c:pt idx="8">
                  <c:v>3673.28</c:v>
                </c:pt>
                <c:pt idx="9">
                  <c:v>3626.13</c:v>
                </c:pt>
                <c:pt idx="10">
                  <c:v>3665.09</c:v>
                </c:pt>
                <c:pt idx="11">
                  <c:v>3514.41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7E-42E3-8934-DE26681CC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392080"/>
        <c:axId val="296392408"/>
      </c:lineChart>
      <c:catAx>
        <c:axId val="29639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6392408"/>
        <c:crosses val="autoZero"/>
        <c:auto val="1"/>
        <c:lblAlgn val="ctr"/>
        <c:lblOffset val="100"/>
        <c:noMultiLvlLbl val="0"/>
      </c:catAx>
      <c:valAx>
        <c:axId val="296392408"/>
        <c:scaling>
          <c:orientation val="minMax"/>
          <c:max val="45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639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Productividad</a:t>
            </a:r>
            <a:r>
              <a:rPr lang="es-ES" baseline="0"/>
              <a:t> - medias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Pequeña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Tablas!$G$4:$G$15</c:f>
              <c:numCache>
                <c:formatCode>#,##0.000</c:formatCode>
                <c:ptCount val="12"/>
                <c:pt idx="0">
                  <c:v>3926.4260000000004</c:v>
                </c:pt>
                <c:pt idx="1">
                  <c:v>3905.076</c:v>
                </c:pt>
                <c:pt idx="2">
                  <c:v>3821.8839999999996</c:v>
                </c:pt>
                <c:pt idx="3">
                  <c:v>2950.672</c:v>
                </c:pt>
                <c:pt idx="4">
                  <c:v>3914.7100000000005</c:v>
                </c:pt>
                <c:pt idx="5">
                  <c:v>2981.74</c:v>
                </c:pt>
                <c:pt idx="6">
                  <c:v>4112.9260000000013</c:v>
                </c:pt>
                <c:pt idx="7">
                  <c:v>4050.6460000000006</c:v>
                </c:pt>
                <c:pt idx="8">
                  <c:v>4102.6819999999998</c:v>
                </c:pt>
                <c:pt idx="9">
                  <c:v>4109.2620000000006</c:v>
                </c:pt>
                <c:pt idx="10">
                  <c:v>4138.402</c:v>
                </c:pt>
                <c:pt idx="11">
                  <c:v>4104.8360000000002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CF-4D32-9B44-9546F509CB86}"/>
            </c:ext>
          </c:extLst>
        </c:ser>
        <c:ser>
          <c:idx val="1"/>
          <c:order val="1"/>
          <c:tx>
            <c:v>Grande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Tablas!$G$21:$G$32</c:f>
              <c:numCache>
                <c:formatCode>#,##0.000</c:formatCode>
                <c:ptCount val="12"/>
                <c:pt idx="0">
                  <c:v>3837.9880000000003</c:v>
                </c:pt>
                <c:pt idx="1">
                  <c:v>3960.9100000000008</c:v>
                </c:pt>
                <c:pt idx="2">
                  <c:v>3979.5279999999998</c:v>
                </c:pt>
                <c:pt idx="3">
                  <c:v>3754.6760000000004</c:v>
                </c:pt>
                <c:pt idx="4">
                  <c:v>3931.1559999999999</c:v>
                </c:pt>
                <c:pt idx="5">
                  <c:v>3614.558</c:v>
                </c:pt>
                <c:pt idx="6">
                  <c:v>3942.6559999999999</c:v>
                </c:pt>
                <c:pt idx="7">
                  <c:v>3905.828</c:v>
                </c:pt>
                <c:pt idx="8">
                  <c:v>3897.2280000000001</c:v>
                </c:pt>
                <c:pt idx="9">
                  <c:v>3834.4840000000004</c:v>
                </c:pt>
                <c:pt idx="10">
                  <c:v>3996.4059999999999</c:v>
                </c:pt>
                <c:pt idx="11">
                  <c:v>4002.3660000000004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CF-4D32-9B44-9546F509CB86}"/>
            </c:ext>
          </c:extLst>
        </c:ser>
        <c:ser>
          <c:idx val="2"/>
          <c:order val="2"/>
          <c:tx>
            <c:v>Dinámica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Tablas!$G$39:$G$50</c:f>
              <c:numCache>
                <c:formatCode>#,##0.000</c:formatCode>
                <c:ptCount val="12"/>
                <c:pt idx="0">
                  <c:v>858.42000000000007</c:v>
                </c:pt>
                <c:pt idx="1">
                  <c:v>3288.3779999999997</c:v>
                </c:pt>
                <c:pt idx="2">
                  <c:v>3641.46</c:v>
                </c:pt>
                <c:pt idx="3">
                  <c:v>3390.8160000000003</c:v>
                </c:pt>
                <c:pt idx="4">
                  <c:v>3530.9339999999997</c:v>
                </c:pt>
                <c:pt idx="5">
                  <c:v>3435.8120000000004</c:v>
                </c:pt>
                <c:pt idx="6">
                  <c:v>3599.2139999999999</c:v>
                </c:pt>
                <c:pt idx="7">
                  <c:v>3534.9319999999998</c:v>
                </c:pt>
                <c:pt idx="8">
                  <c:v>3553.15</c:v>
                </c:pt>
                <c:pt idx="9">
                  <c:v>3656.3919999999998</c:v>
                </c:pt>
                <c:pt idx="10">
                  <c:v>3685.2979999999998</c:v>
                </c:pt>
                <c:pt idx="11">
                  <c:v>3595.2979999999998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CF-4D32-9B44-9546F509C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772448"/>
        <c:axId val="424772120"/>
      </c:lineChart>
      <c:catAx>
        <c:axId val="424772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4772120"/>
        <c:crosses val="autoZero"/>
        <c:auto val="1"/>
        <c:lblAlgn val="ctr"/>
        <c:lblOffset val="100"/>
        <c:noMultiLvlLbl val="0"/>
      </c:catAx>
      <c:valAx>
        <c:axId val="424772120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477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238125</xdr:colOff>
      <xdr:row>18</xdr:row>
      <xdr:rowOff>42863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C67AAD-92B0-46F7-B4D4-CB26F66DD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4763</xdr:colOff>
      <xdr:row>22</xdr:row>
      <xdr:rowOff>0</xdr:rowOff>
    </xdr:from>
    <xdr:to>
      <xdr:col>7</xdr:col>
      <xdr:colOff>238126</xdr:colOff>
      <xdr:row>38</xdr:row>
      <xdr:rowOff>90488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F6897D0-99B8-46E7-9DE1-6ACFD297E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</xdr:colOff>
      <xdr:row>43</xdr:row>
      <xdr:rowOff>47625</xdr:rowOff>
    </xdr:from>
    <xdr:to>
      <xdr:col>7</xdr:col>
      <xdr:colOff>238125</xdr:colOff>
      <xdr:row>58</xdr:row>
      <xdr:rowOff>119063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C828275-642B-4436-A276-7BE9DE3C0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14</xdr:col>
      <xdr:colOff>0</xdr:colOff>
      <xdr:row>17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47739FB-E3F2-4576-A2DE-D6C6BEA4D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50"/>
  <sheetViews>
    <sheetView tabSelected="1" topLeftCell="G2" workbookViewId="0">
      <selection activeCell="I4" sqref="I4"/>
    </sheetView>
  </sheetViews>
  <sheetFormatPr baseColWidth="10" defaultColWidth="14.42578125" defaultRowHeight="15.75" customHeight="1"/>
  <sheetData>
    <row r="1" spans="1:26" ht="15.75" customHeight="1">
      <c r="B1" s="21" t="s">
        <v>0</v>
      </c>
      <c r="C1" s="22"/>
      <c r="D1" s="1" t="s">
        <v>1</v>
      </c>
    </row>
    <row r="2" spans="1:26" ht="15.75" customHeight="1">
      <c r="A2" s="23"/>
      <c r="B2" s="2">
        <v>0.76388888888888884</v>
      </c>
      <c r="C2" s="2">
        <v>0.45833333333333331</v>
      </c>
      <c r="D2" s="2">
        <v>0</v>
      </c>
      <c r="E2" s="2">
        <v>0.41666666666666669</v>
      </c>
      <c r="F2" s="2">
        <v>0.625</v>
      </c>
      <c r="G2" s="3"/>
      <c r="H2" s="3"/>
      <c r="I2" s="25" t="s">
        <v>3</v>
      </c>
      <c r="J2" s="26"/>
    </row>
    <row r="3" spans="1:26" ht="15.75" customHeight="1">
      <c r="A3" s="24"/>
      <c r="B3" s="5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4" t="s">
        <v>9</v>
      </c>
      <c r="H3" s="4" t="s">
        <v>11</v>
      </c>
      <c r="I3" s="4" t="s">
        <v>12</v>
      </c>
      <c r="J3" s="4" t="s">
        <v>13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>
      <c r="A4" s="7" t="s">
        <v>10</v>
      </c>
      <c r="B4" s="8">
        <v>3637.75</v>
      </c>
      <c r="C4" s="10">
        <v>3630.79</v>
      </c>
      <c r="D4" s="10">
        <v>4232.9799999999996</v>
      </c>
      <c r="E4" s="10">
        <v>3802.58</v>
      </c>
      <c r="F4" s="11">
        <v>4328.03</v>
      </c>
      <c r="G4" s="9">
        <f t="shared" ref="G4:G15" si="0">SUM(B4:F4)/COUNT(B4:F4)</f>
        <v>3926.4260000000004</v>
      </c>
      <c r="H4" s="12">
        <f t="shared" ref="H4:H15" si="1">STDEV(B4:F4)</f>
        <v>332.16465680442263</v>
      </c>
      <c r="I4" s="13">
        <f t="shared" ref="I4:I15" si="2">G4-(2.7765*H4/SQRT(COUNT(B4:F4)-1))</f>
        <v>3465.2984151912606</v>
      </c>
      <c r="J4" s="14">
        <f t="shared" ref="J4:J15" si="3">G4+(2.7765*H4/SQRT(COUNT(B4:F4)-1))</f>
        <v>4387.5535848087402</v>
      </c>
    </row>
    <row r="5" spans="1:26" ht="15.75" customHeight="1">
      <c r="A5" s="7" t="s">
        <v>14</v>
      </c>
      <c r="B5" s="8">
        <v>3475.15</v>
      </c>
      <c r="C5" s="10">
        <v>3596.79</v>
      </c>
      <c r="D5" s="10">
        <v>4209.5</v>
      </c>
      <c r="E5" s="10">
        <v>3846.63</v>
      </c>
      <c r="F5" s="11">
        <v>4397.3100000000004</v>
      </c>
      <c r="G5" s="9">
        <f t="shared" si="0"/>
        <v>3905.076</v>
      </c>
      <c r="H5" s="12">
        <f t="shared" si="1"/>
        <v>393.14782230097637</v>
      </c>
      <c r="I5" s="13">
        <f t="shared" si="2"/>
        <v>3359.2885356906695</v>
      </c>
      <c r="J5" s="15">
        <f t="shared" si="3"/>
        <v>4450.8634643093301</v>
      </c>
    </row>
    <row r="6" spans="1:26" ht="15.75" customHeight="1">
      <c r="A6" s="7" t="s">
        <v>15</v>
      </c>
      <c r="B6" s="8">
        <v>3791.71</v>
      </c>
      <c r="C6" s="10">
        <v>3698.6</v>
      </c>
      <c r="D6" s="10">
        <v>3875.55</v>
      </c>
      <c r="E6" s="10">
        <v>3977.98</v>
      </c>
      <c r="F6" s="11">
        <v>3765.58</v>
      </c>
      <c r="G6" s="9">
        <f t="shared" si="0"/>
        <v>3821.8839999999996</v>
      </c>
      <c r="H6" s="12">
        <f t="shared" si="1"/>
        <v>107.84891761162933</v>
      </c>
      <c r="I6" s="13">
        <f t="shared" si="2"/>
        <v>3672.1627401256551</v>
      </c>
      <c r="J6" s="15">
        <f t="shared" si="3"/>
        <v>3971.605259874344</v>
      </c>
    </row>
    <row r="7" spans="1:26" ht="15.75" customHeight="1">
      <c r="A7" s="7" t="s">
        <v>16</v>
      </c>
      <c r="B7" s="8">
        <v>2982.09</v>
      </c>
      <c r="C7" s="10">
        <v>2995.87</v>
      </c>
      <c r="D7" s="10">
        <v>2881.15</v>
      </c>
      <c r="E7" s="10">
        <v>2929.07</v>
      </c>
      <c r="F7" s="11">
        <v>2965.18</v>
      </c>
      <c r="G7" s="9">
        <f t="shared" si="0"/>
        <v>2950.672</v>
      </c>
      <c r="H7" s="12">
        <f t="shared" si="1"/>
        <v>46.207106812697042</v>
      </c>
      <c r="I7" s="13">
        <f t="shared" si="2"/>
        <v>2886.5249839672733</v>
      </c>
      <c r="J7" s="15">
        <f t="shared" si="3"/>
        <v>3014.8190160327267</v>
      </c>
    </row>
    <row r="8" spans="1:26" ht="15.75" customHeight="1">
      <c r="A8" s="7" t="s">
        <v>17</v>
      </c>
      <c r="B8" s="8">
        <v>3902.36</v>
      </c>
      <c r="C8" s="10">
        <v>3895.24</v>
      </c>
      <c r="D8" s="10">
        <v>3590.26</v>
      </c>
      <c r="E8" s="10">
        <v>3930.95</v>
      </c>
      <c r="F8" s="11">
        <v>4254.74</v>
      </c>
      <c r="G8" s="9">
        <f t="shared" si="0"/>
        <v>3914.7100000000005</v>
      </c>
      <c r="H8" s="12">
        <f t="shared" si="1"/>
        <v>235.41641000575964</v>
      </c>
      <c r="I8" s="13">
        <f t="shared" si="2"/>
        <v>3587.8931688095045</v>
      </c>
      <c r="J8" s="15">
        <f t="shared" si="3"/>
        <v>4241.5268311904965</v>
      </c>
    </row>
    <row r="9" spans="1:26" ht="15.75" customHeight="1">
      <c r="A9" s="7" t="s">
        <v>18</v>
      </c>
      <c r="B9" s="8">
        <v>2993.2</v>
      </c>
      <c r="C9" s="10">
        <v>2990.6</v>
      </c>
      <c r="D9" s="10">
        <v>2965.72</v>
      </c>
      <c r="E9" s="10">
        <v>2985.34</v>
      </c>
      <c r="F9" s="11">
        <v>2973.84</v>
      </c>
      <c r="G9" s="9">
        <f t="shared" si="0"/>
        <v>2981.74</v>
      </c>
      <c r="H9" s="12">
        <f t="shared" si="1"/>
        <v>11.638745636880284</v>
      </c>
      <c r="I9" s="13">
        <f t="shared" si="2"/>
        <v>2965.5825113696005</v>
      </c>
      <c r="J9" s="15">
        <f t="shared" si="3"/>
        <v>2997.897488630399</v>
      </c>
    </row>
    <row r="10" spans="1:26" ht="15.75" customHeight="1">
      <c r="A10" s="7" t="s">
        <v>19</v>
      </c>
      <c r="B10" s="17">
        <v>4098.46</v>
      </c>
      <c r="C10" s="18">
        <v>4083.57</v>
      </c>
      <c r="D10" s="10">
        <v>4192.87</v>
      </c>
      <c r="E10" s="10">
        <v>4017.72</v>
      </c>
      <c r="F10" s="11">
        <v>4172.01</v>
      </c>
      <c r="G10" s="9">
        <f t="shared" si="0"/>
        <v>4112.9260000000013</v>
      </c>
      <c r="H10" s="12">
        <f t="shared" si="1"/>
        <v>70.741049822574794</v>
      </c>
      <c r="I10" s="13">
        <f t="shared" si="2"/>
        <v>4014.7197375838118</v>
      </c>
      <c r="J10" s="15">
        <f t="shared" si="3"/>
        <v>4211.1322624161903</v>
      </c>
    </row>
    <row r="11" spans="1:26" ht="15.75" customHeight="1">
      <c r="A11" s="7" t="s">
        <v>20</v>
      </c>
      <c r="B11" s="8">
        <v>4018.82</v>
      </c>
      <c r="C11" s="10">
        <v>3893.64</v>
      </c>
      <c r="D11" s="10">
        <v>4093.24</v>
      </c>
      <c r="E11" s="10">
        <v>4135.79</v>
      </c>
      <c r="F11" s="11">
        <v>4111.74</v>
      </c>
      <c r="G11" s="9">
        <f t="shared" si="0"/>
        <v>4050.6460000000006</v>
      </c>
      <c r="H11" s="12">
        <f t="shared" si="1"/>
        <v>98.056112405091781</v>
      </c>
      <c r="I11" s="13">
        <f t="shared" si="2"/>
        <v>3914.519601953632</v>
      </c>
      <c r="J11" s="15">
        <f t="shared" si="3"/>
        <v>4186.7723980463697</v>
      </c>
    </row>
    <row r="12" spans="1:26" ht="15.75" customHeight="1">
      <c r="A12" s="7" t="s">
        <v>21</v>
      </c>
      <c r="B12" s="8">
        <v>4257.5200000000004</v>
      </c>
      <c r="C12" s="10">
        <v>4043.14</v>
      </c>
      <c r="D12" s="10">
        <v>4126.28</v>
      </c>
      <c r="E12" s="10">
        <v>3938.08</v>
      </c>
      <c r="F12" s="11">
        <v>4148.3900000000003</v>
      </c>
      <c r="G12" s="9">
        <f t="shared" si="0"/>
        <v>4102.6819999999998</v>
      </c>
      <c r="H12" s="12">
        <f t="shared" si="1"/>
        <v>119.64526869040851</v>
      </c>
      <c r="I12" s="13">
        <f t="shared" si="2"/>
        <v>3936.5844557405403</v>
      </c>
      <c r="J12" s="15">
        <f t="shared" si="3"/>
        <v>4268.7795442594597</v>
      </c>
    </row>
    <row r="13" spans="1:26" ht="15.75" customHeight="1">
      <c r="A13" s="7" t="s">
        <v>22</v>
      </c>
      <c r="B13" s="8">
        <v>4156.62</v>
      </c>
      <c r="C13" s="10">
        <v>4047.93</v>
      </c>
      <c r="D13" s="10">
        <v>4216.6099999999997</v>
      </c>
      <c r="E13" s="10">
        <v>3970.17</v>
      </c>
      <c r="F13" s="11">
        <v>4154.9799999999996</v>
      </c>
      <c r="G13" s="9">
        <f t="shared" si="0"/>
        <v>4109.2620000000006</v>
      </c>
      <c r="H13" s="12">
        <f t="shared" si="1"/>
        <v>98.697400523012604</v>
      </c>
      <c r="I13" s="13">
        <f t="shared" si="2"/>
        <v>3972.2453337239285</v>
      </c>
      <c r="J13" s="15">
        <f t="shared" si="3"/>
        <v>4246.2786662760727</v>
      </c>
    </row>
    <row r="14" spans="1:26" ht="15.75" customHeight="1">
      <c r="A14" s="7" t="s">
        <v>23</v>
      </c>
      <c r="B14" s="8">
        <v>4184.01</v>
      </c>
      <c r="C14" s="10">
        <v>4023.15</v>
      </c>
      <c r="D14" s="10">
        <v>4165.97</v>
      </c>
      <c r="E14" s="10">
        <v>4068.36</v>
      </c>
      <c r="F14" s="11">
        <v>4250.5200000000004</v>
      </c>
      <c r="G14" s="9">
        <f t="shared" si="0"/>
        <v>4138.402</v>
      </c>
      <c r="H14" s="12">
        <f t="shared" si="1"/>
        <v>91.650743968611749</v>
      </c>
      <c r="I14" s="13">
        <f t="shared" si="2"/>
        <v>4011.1678546855746</v>
      </c>
      <c r="J14" s="15">
        <f t="shared" si="3"/>
        <v>4265.6361453144254</v>
      </c>
    </row>
    <row r="15" spans="1:26" ht="15.75" customHeight="1">
      <c r="A15" s="7" t="s">
        <v>24</v>
      </c>
      <c r="B15" s="8">
        <v>4191.13</v>
      </c>
      <c r="C15" s="10">
        <v>4019.99</v>
      </c>
      <c r="D15" s="10">
        <v>4104.47</v>
      </c>
      <c r="E15" s="10">
        <v>4069.3</v>
      </c>
      <c r="F15" s="11">
        <v>4139.29</v>
      </c>
      <c r="G15" s="9">
        <f t="shared" si="0"/>
        <v>4104.8360000000002</v>
      </c>
      <c r="H15" s="12">
        <f t="shared" si="1"/>
        <v>65.374913996119417</v>
      </c>
      <c r="I15" s="13">
        <f t="shared" si="2"/>
        <v>4014.0792756448873</v>
      </c>
      <c r="J15" s="15">
        <f t="shared" si="3"/>
        <v>4195.5927243551132</v>
      </c>
    </row>
    <row r="16" spans="1:26" ht="15.75" customHeight="1">
      <c r="A16" s="16"/>
    </row>
    <row r="17" spans="1:10" ht="15.75" customHeight="1">
      <c r="A17" s="16"/>
    </row>
    <row r="18" spans="1:10" ht="15.75" customHeight="1">
      <c r="B18" s="21" t="s">
        <v>0</v>
      </c>
      <c r="C18" s="22"/>
      <c r="D18" s="1" t="s">
        <v>2</v>
      </c>
    </row>
    <row r="19" spans="1:10" ht="15.75" customHeight="1">
      <c r="A19" s="23"/>
      <c r="B19" s="2">
        <v>0.76388888888888884</v>
      </c>
      <c r="C19" s="2">
        <v>0.45833333333333331</v>
      </c>
      <c r="D19" s="2">
        <v>0</v>
      </c>
      <c r="E19" s="2">
        <v>0.41666666666666669</v>
      </c>
      <c r="F19" s="2">
        <v>0.625</v>
      </c>
      <c r="G19" s="3"/>
      <c r="H19" s="3"/>
      <c r="I19" s="25" t="s">
        <v>3</v>
      </c>
      <c r="J19" s="26"/>
    </row>
    <row r="20" spans="1:10" ht="15.75" customHeight="1">
      <c r="A20" s="24"/>
      <c r="B20" s="5" t="s">
        <v>4</v>
      </c>
      <c r="C20" s="5" t="s">
        <v>5</v>
      </c>
      <c r="D20" s="5" t="s">
        <v>6</v>
      </c>
      <c r="E20" s="5" t="s">
        <v>7</v>
      </c>
      <c r="F20" s="5" t="s">
        <v>8</v>
      </c>
      <c r="G20" s="4" t="s">
        <v>9</v>
      </c>
      <c r="H20" s="4" t="s">
        <v>11</v>
      </c>
      <c r="I20" s="4" t="s">
        <v>12</v>
      </c>
      <c r="J20" s="4" t="s">
        <v>13</v>
      </c>
    </row>
    <row r="21" spans="1:10" ht="15.75" customHeight="1">
      <c r="A21" s="7" t="s">
        <v>10</v>
      </c>
      <c r="B21" s="19">
        <v>4456.3500000000004</v>
      </c>
      <c r="C21" s="10">
        <v>2940.42</v>
      </c>
      <c r="D21" s="10">
        <v>4131.58</v>
      </c>
      <c r="E21" s="10">
        <v>3199.12</v>
      </c>
      <c r="F21" s="10">
        <v>4462.47</v>
      </c>
      <c r="G21" s="20">
        <f t="shared" ref="G21:G32" si="4">SUM(B21:F21)/COUNT(B21:F21)</f>
        <v>3837.9880000000003</v>
      </c>
      <c r="H21" s="12">
        <f t="shared" ref="H21:H32" si="5">STDEV(B21:F21)</f>
        <v>719.77882538318238</v>
      </c>
      <c r="I21" s="13">
        <f t="shared" ref="I21:I32" si="6">G21-(2.7765*H21/SQRT(COUNT(B21:F21)-1))</f>
        <v>2838.7550456617973</v>
      </c>
      <c r="J21" s="14">
        <f t="shared" ref="J21:J32" si="7">G21+(2.7765*H21/SQRT(COUNT(B21:F21)-1))</f>
        <v>4837.2209543382032</v>
      </c>
    </row>
    <row r="22" spans="1:10" ht="15.75" customHeight="1">
      <c r="A22" s="7" t="s">
        <v>14</v>
      </c>
      <c r="B22" s="19">
        <v>4497.3100000000004</v>
      </c>
      <c r="C22" s="10">
        <v>3573.22</v>
      </c>
      <c r="D22" s="10">
        <v>4235.1000000000004</v>
      </c>
      <c r="E22" s="10">
        <v>3554.33</v>
      </c>
      <c r="F22" s="10">
        <v>3944.59</v>
      </c>
      <c r="G22" s="20">
        <f t="shared" si="4"/>
        <v>3960.9100000000008</v>
      </c>
      <c r="H22" s="12">
        <f t="shared" si="5"/>
        <v>411.94122487316099</v>
      </c>
      <c r="I22" s="13">
        <f t="shared" si="6"/>
        <v>3389.0325945698351</v>
      </c>
      <c r="J22" s="15">
        <f t="shared" si="7"/>
        <v>4532.7874054301665</v>
      </c>
    </row>
    <row r="23" spans="1:10" ht="15.75" customHeight="1">
      <c r="A23" s="7" t="s">
        <v>15</v>
      </c>
      <c r="B23" s="19">
        <v>4077.96</v>
      </c>
      <c r="C23" s="10">
        <v>4166.63</v>
      </c>
      <c r="D23" s="10">
        <v>4224.38</v>
      </c>
      <c r="E23" s="10">
        <v>3297.12</v>
      </c>
      <c r="F23" s="10">
        <v>4131.55</v>
      </c>
      <c r="G23" s="20">
        <f t="shared" si="4"/>
        <v>3979.5279999999998</v>
      </c>
      <c r="H23" s="12">
        <f t="shared" si="5"/>
        <v>385.17524773796157</v>
      </c>
      <c r="I23" s="13">
        <f t="shared" si="6"/>
        <v>3444.8084623277746</v>
      </c>
      <c r="J23" s="15">
        <f t="shared" si="7"/>
        <v>4514.247537672225</v>
      </c>
    </row>
    <row r="24" spans="1:10" ht="15.75" customHeight="1">
      <c r="A24" s="7" t="s">
        <v>16</v>
      </c>
      <c r="B24" s="19">
        <v>3768.31</v>
      </c>
      <c r="C24" s="10">
        <v>3559.76</v>
      </c>
      <c r="D24" s="10">
        <v>3606.17</v>
      </c>
      <c r="E24" s="10">
        <v>3438.44</v>
      </c>
      <c r="F24" s="10">
        <v>4400.7</v>
      </c>
      <c r="G24" s="20">
        <f t="shared" si="4"/>
        <v>3754.6760000000004</v>
      </c>
      <c r="H24" s="12">
        <f t="shared" si="5"/>
        <v>379.99486224158335</v>
      </c>
      <c r="I24" s="13">
        <f t="shared" si="6"/>
        <v>3227.1481324931224</v>
      </c>
      <c r="J24" s="15">
        <f t="shared" si="7"/>
        <v>4282.2038675068789</v>
      </c>
    </row>
    <row r="25" spans="1:10" ht="15.75" customHeight="1">
      <c r="A25" s="7" t="s">
        <v>17</v>
      </c>
      <c r="B25" s="19">
        <v>4242.21</v>
      </c>
      <c r="C25" s="10">
        <v>4180.66</v>
      </c>
      <c r="D25" s="10">
        <v>3459.44</v>
      </c>
      <c r="E25" s="10">
        <v>3493.82</v>
      </c>
      <c r="F25" s="10">
        <v>4279.6499999999996</v>
      </c>
      <c r="G25" s="20">
        <f t="shared" si="4"/>
        <v>3931.1559999999999</v>
      </c>
      <c r="H25" s="12">
        <f t="shared" si="5"/>
        <v>416.60342849045287</v>
      </c>
      <c r="I25" s="13">
        <f t="shared" si="6"/>
        <v>3352.806290398129</v>
      </c>
      <c r="J25" s="15">
        <f t="shared" si="7"/>
        <v>4509.5057096018709</v>
      </c>
    </row>
    <row r="26" spans="1:10" ht="15.75" customHeight="1">
      <c r="A26" s="7" t="s">
        <v>18</v>
      </c>
      <c r="B26" s="19">
        <v>3835.85</v>
      </c>
      <c r="C26" s="10">
        <v>3874.23</v>
      </c>
      <c r="D26" s="10">
        <v>3556.98</v>
      </c>
      <c r="E26" s="10">
        <v>2988.21</v>
      </c>
      <c r="F26" s="10">
        <v>3817.52</v>
      </c>
      <c r="G26" s="20">
        <f t="shared" si="4"/>
        <v>3614.558</v>
      </c>
      <c r="H26" s="12">
        <f t="shared" si="5"/>
        <v>371.89390741177783</v>
      </c>
      <c r="I26" s="13">
        <f t="shared" si="6"/>
        <v>3098.2762830355996</v>
      </c>
      <c r="J26" s="15">
        <f t="shared" si="7"/>
        <v>4130.8397169644004</v>
      </c>
    </row>
    <row r="27" spans="1:10" ht="14.25">
      <c r="A27" s="7" t="s">
        <v>19</v>
      </c>
      <c r="B27" s="19">
        <v>4122.82</v>
      </c>
      <c r="C27" s="10">
        <v>4115.18</v>
      </c>
      <c r="D27" s="10">
        <v>3822.69</v>
      </c>
      <c r="E27" s="10">
        <v>3459.91</v>
      </c>
      <c r="F27" s="10">
        <v>4192.68</v>
      </c>
      <c r="G27" s="20">
        <f t="shared" si="4"/>
        <v>3942.6559999999999</v>
      </c>
      <c r="H27" s="12">
        <f t="shared" si="5"/>
        <v>305.02915422955897</v>
      </c>
      <c r="I27" s="13">
        <f t="shared" si="6"/>
        <v>3519.1992766408148</v>
      </c>
      <c r="J27" s="15">
        <f t="shared" si="7"/>
        <v>4366.1127233591851</v>
      </c>
    </row>
    <row r="28" spans="1:10" ht="14.25">
      <c r="A28" s="7" t="s">
        <v>20</v>
      </c>
      <c r="B28" s="19">
        <v>4068.42</v>
      </c>
      <c r="C28" s="10">
        <v>4137.47</v>
      </c>
      <c r="D28" s="10">
        <v>3536.38</v>
      </c>
      <c r="E28" s="10">
        <v>3553.89</v>
      </c>
      <c r="F28" s="10">
        <v>4232.9799999999996</v>
      </c>
      <c r="G28" s="20">
        <f t="shared" si="4"/>
        <v>3905.828</v>
      </c>
      <c r="H28" s="12">
        <f t="shared" si="5"/>
        <v>334.46778106418554</v>
      </c>
      <c r="I28" s="13">
        <f t="shared" si="6"/>
        <v>3441.5031029376441</v>
      </c>
      <c r="J28" s="15">
        <f t="shared" si="7"/>
        <v>4370.1528970623558</v>
      </c>
    </row>
    <row r="29" spans="1:10" ht="14.25">
      <c r="A29" s="7" t="s">
        <v>21</v>
      </c>
      <c r="B29" s="19">
        <v>3988.1</v>
      </c>
      <c r="C29" s="10">
        <v>3971.59</v>
      </c>
      <c r="D29" s="10">
        <v>3869.04</v>
      </c>
      <c r="E29" s="10">
        <v>3521.5</v>
      </c>
      <c r="F29" s="10">
        <v>4135.91</v>
      </c>
      <c r="G29" s="20">
        <f t="shared" si="4"/>
        <v>3897.2280000000001</v>
      </c>
      <c r="H29" s="12">
        <f t="shared" si="5"/>
        <v>230.6093113254536</v>
      </c>
      <c r="I29" s="13">
        <f t="shared" si="6"/>
        <v>3577.0846235524391</v>
      </c>
      <c r="J29" s="15">
        <f t="shared" si="7"/>
        <v>4217.3713764475615</v>
      </c>
    </row>
    <row r="30" spans="1:10" ht="14.25">
      <c r="A30" s="7" t="s">
        <v>22</v>
      </c>
      <c r="B30" s="19">
        <v>4082.15</v>
      </c>
      <c r="C30" s="10">
        <v>4089.37</v>
      </c>
      <c r="D30" s="10">
        <v>3368.7</v>
      </c>
      <c r="E30" s="10">
        <v>3566.67</v>
      </c>
      <c r="F30" s="10">
        <v>4065.53</v>
      </c>
      <c r="G30" s="20">
        <f t="shared" si="4"/>
        <v>3834.4840000000004</v>
      </c>
      <c r="H30" s="12">
        <f t="shared" si="5"/>
        <v>342.1865894216196</v>
      </c>
      <c r="I30" s="13">
        <f t="shared" si="6"/>
        <v>3359.4434672354369</v>
      </c>
      <c r="J30" s="15">
        <f t="shared" si="7"/>
        <v>4309.5245327645634</v>
      </c>
    </row>
    <row r="31" spans="1:10" ht="14.25">
      <c r="A31" s="7" t="s">
        <v>23</v>
      </c>
      <c r="B31" s="19">
        <v>4155.62</v>
      </c>
      <c r="C31" s="10">
        <v>4061.81</v>
      </c>
      <c r="D31" s="10">
        <v>3972.55</v>
      </c>
      <c r="E31" s="10">
        <v>3668.04</v>
      </c>
      <c r="F31" s="10">
        <v>4124.01</v>
      </c>
      <c r="G31" s="20">
        <f t="shared" si="4"/>
        <v>3996.4059999999999</v>
      </c>
      <c r="H31" s="12">
        <f t="shared" si="5"/>
        <v>196.40703941050586</v>
      </c>
      <c r="I31" s="13">
        <f t="shared" si="6"/>
        <v>3723.7439275383654</v>
      </c>
      <c r="J31" s="15">
        <f t="shared" si="7"/>
        <v>4269.068072461635</v>
      </c>
    </row>
    <row r="32" spans="1:10" ht="14.25">
      <c r="A32" s="7" t="s">
        <v>24</v>
      </c>
      <c r="B32" s="19">
        <v>4144.32</v>
      </c>
      <c r="C32" s="10">
        <v>4059.38</v>
      </c>
      <c r="D32" s="10">
        <v>4120.6099999999997</v>
      </c>
      <c r="E32" s="10">
        <v>3603.29</v>
      </c>
      <c r="F32" s="10">
        <v>4084.23</v>
      </c>
      <c r="G32" s="20">
        <f t="shared" si="4"/>
        <v>4002.3660000000004</v>
      </c>
      <c r="H32" s="12">
        <f t="shared" si="5"/>
        <v>225.46981290186048</v>
      </c>
      <c r="I32" s="13">
        <f t="shared" si="6"/>
        <v>3689.3575322389925</v>
      </c>
      <c r="J32" s="15">
        <f t="shared" si="7"/>
        <v>4315.3744677610084</v>
      </c>
    </row>
    <row r="36" spans="1:10" ht="12.75">
      <c r="B36" s="21" t="s">
        <v>0</v>
      </c>
      <c r="C36" s="22"/>
      <c r="D36" s="1" t="s">
        <v>25</v>
      </c>
    </row>
    <row r="37" spans="1:10" ht="12.75">
      <c r="A37" s="23"/>
      <c r="B37" s="2">
        <v>0.76388888888888884</v>
      </c>
      <c r="C37" s="2">
        <v>0.45833333333333331</v>
      </c>
      <c r="D37" s="2">
        <v>0</v>
      </c>
      <c r="E37" s="2">
        <v>0.41666666666666669</v>
      </c>
      <c r="F37" s="2">
        <v>0.625</v>
      </c>
      <c r="G37" s="3"/>
      <c r="H37" s="3"/>
      <c r="I37" s="25" t="s">
        <v>3</v>
      </c>
      <c r="J37" s="26"/>
    </row>
    <row r="38" spans="1:10" ht="12.75">
      <c r="A38" s="24"/>
      <c r="B38" s="5" t="s">
        <v>4</v>
      </c>
      <c r="C38" s="5" t="s">
        <v>5</v>
      </c>
      <c r="D38" s="5" t="s">
        <v>6</v>
      </c>
      <c r="E38" s="5" t="s">
        <v>7</v>
      </c>
      <c r="F38" s="5" t="s">
        <v>8</v>
      </c>
      <c r="G38" s="4" t="s">
        <v>9</v>
      </c>
      <c r="H38" s="4" t="s">
        <v>11</v>
      </c>
      <c r="I38" s="4" t="s">
        <v>12</v>
      </c>
      <c r="J38" s="4" t="s">
        <v>13</v>
      </c>
    </row>
    <row r="39" spans="1:10" ht="14.25">
      <c r="A39" s="7" t="s">
        <v>10</v>
      </c>
      <c r="B39" s="10">
        <v>1218.99</v>
      </c>
      <c r="C39" s="10">
        <v>602.70000000000005</v>
      </c>
      <c r="D39" s="10">
        <v>703.92</v>
      </c>
      <c r="E39" s="10">
        <v>951.92</v>
      </c>
      <c r="F39" s="10">
        <v>814.57</v>
      </c>
      <c r="G39" s="20">
        <f t="shared" ref="G39:G50" si="8">SUM(B39:F39)/COUNT(B39:F39)</f>
        <v>858.42000000000007</v>
      </c>
      <c r="H39" s="12">
        <f t="shared" ref="H39:H50" si="9">STDEV(B39:F39)</f>
        <v>239.75965350742356</v>
      </c>
      <c r="I39" s="13">
        <f t="shared" ref="I39:I50" si="10">G39-(2.7765*H39/SQRT(COUNT(B39:F39)-1))</f>
        <v>525.57366101831929</v>
      </c>
      <c r="J39" s="14">
        <f t="shared" ref="J39:J50" si="11">G39+(2.7765*H39/SQRT(COUNT(B39:F39)-1))</f>
        <v>1191.2663389816807</v>
      </c>
    </row>
    <row r="40" spans="1:10" ht="14.25">
      <c r="A40" s="7" t="s">
        <v>14</v>
      </c>
      <c r="B40" s="10">
        <v>3939.77</v>
      </c>
      <c r="C40" s="10">
        <v>3530.2</v>
      </c>
      <c r="D40" s="10">
        <v>2766.18</v>
      </c>
      <c r="E40" s="10">
        <v>3385.58</v>
      </c>
      <c r="F40" s="10">
        <v>2820.16</v>
      </c>
      <c r="G40" s="20">
        <f t="shared" si="8"/>
        <v>3288.3779999999997</v>
      </c>
      <c r="H40" s="12">
        <f t="shared" si="9"/>
        <v>496.02330914988488</v>
      </c>
      <c r="I40" s="13">
        <f t="shared" si="10"/>
        <v>2599.773641072672</v>
      </c>
      <c r="J40" s="15">
        <f t="shared" si="11"/>
        <v>3976.9823589273274</v>
      </c>
    </row>
    <row r="41" spans="1:10" ht="14.25">
      <c r="A41" s="7" t="s">
        <v>15</v>
      </c>
      <c r="B41" s="10">
        <v>3974.26</v>
      </c>
      <c r="C41" s="10">
        <v>3853.62</v>
      </c>
      <c r="D41" s="10">
        <v>3522.8</v>
      </c>
      <c r="E41" s="10">
        <v>3223.34</v>
      </c>
      <c r="F41" s="10">
        <v>3633.28</v>
      </c>
      <c r="G41" s="20">
        <f t="shared" si="8"/>
        <v>3641.46</v>
      </c>
      <c r="H41" s="12">
        <f t="shared" si="9"/>
        <v>293.57245613306435</v>
      </c>
      <c r="I41" s="13">
        <f t="shared" si="10"/>
        <v>3233.9080377732735</v>
      </c>
      <c r="J41" s="15">
        <f t="shared" si="11"/>
        <v>4049.0119622267266</v>
      </c>
    </row>
    <row r="42" spans="1:10" ht="14.25">
      <c r="A42" s="7" t="s">
        <v>16</v>
      </c>
      <c r="B42" s="10">
        <v>3919.33</v>
      </c>
      <c r="C42" s="10">
        <v>2275.88</v>
      </c>
      <c r="D42" s="10">
        <v>3062.73</v>
      </c>
      <c r="E42" s="10">
        <v>3539.82</v>
      </c>
      <c r="F42" s="10">
        <v>4156.32</v>
      </c>
      <c r="G42" s="20">
        <f t="shared" si="8"/>
        <v>3390.8160000000003</v>
      </c>
      <c r="H42" s="12">
        <f t="shared" si="9"/>
        <v>748.03882280934943</v>
      </c>
      <c r="I42" s="13">
        <f t="shared" si="10"/>
        <v>2352.351104234921</v>
      </c>
      <c r="J42" s="15">
        <f t="shared" si="11"/>
        <v>4429.2808957650795</v>
      </c>
    </row>
    <row r="43" spans="1:10" ht="14.25">
      <c r="A43" s="7" t="s">
        <v>17</v>
      </c>
      <c r="B43" s="10">
        <v>3970.28</v>
      </c>
      <c r="C43" s="10">
        <v>3787.02</v>
      </c>
      <c r="D43" s="10">
        <v>2895.75</v>
      </c>
      <c r="E43" s="10">
        <v>3264.55</v>
      </c>
      <c r="F43" s="10">
        <v>3737.07</v>
      </c>
      <c r="G43" s="20">
        <f t="shared" si="8"/>
        <v>3530.9339999999997</v>
      </c>
      <c r="H43" s="12">
        <f t="shared" si="9"/>
        <v>440.31697302057597</v>
      </c>
      <c r="I43" s="13">
        <f t="shared" si="10"/>
        <v>2919.6639622041853</v>
      </c>
      <c r="J43" s="15">
        <f t="shared" si="11"/>
        <v>4142.2040377958147</v>
      </c>
    </row>
    <row r="44" spans="1:10" ht="14.25">
      <c r="A44" s="7" t="s">
        <v>18</v>
      </c>
      <c r="B44" s="10">
        <v>4069.94</v>
      </c>
      <c r="C44" s="10">
        <v>3531.93</v>
      </c>
      <c r="D44" s="10">
        <v>2869.88</v>
      </c>
      <c r="E44" s="10">
        <v>2757.92</v>
      </c>
      <c r="F44" s="10">
        <v>3949.39</v>
      </c>
      <c r="G44" s="20">
        <f t="shared" si="8"/>
        <v>3435.8120000000004</v>
      </c>
      <c r="H44" s="12">
        <f t="shared" si="9"/>
        <v>603.10362805242789</v>
      </c>
      <c r="I44" s="13">
        <f t="shared" si="10"/>
        <v>2598.5533883562175</v>
      </c>
      <c r="J44" s="15">
        <f t="shared" si="11"/>
        <v>4273.0706116437832</v>
      </c>
    </row>
    <row r="45" spans="1:10" ht="14.25">
      <c r="A45" s="7" t="s">
        <v>19</v>
      </c>
      <c r="B45" s="10">
        <v>4093.85</v>
      </c>
      <c r="C45" s="10">
        <v>3591.89</v>
      </c>
      <c r="D45" s="10">
        <v>3445.89</v>
      </c>
      <c r="E45" s="10">
        <v>3290.75</v>
      </c>
      <c r="F45" s="10">
        <v>3573.69</v>
      </c>
      <c r="G45" s="20">
        <f t="shared" si="8"/>
        <v>3599.2139999999999</v>
      </c>
      <c r="H45" s="12">
        <f t="shared" si="9"/>
        <v>301.67373780294497</v>
      </c>
      <c r="I45" s="13">
        <f t="shared" si="10"/>
        <v>3180.4154334950617</v>
      </c>
      <c r="J45" s="15">
        <f t="shared" si="11"/>
        <v>4018.0125665049381</v>
      </c>
    </row>
    <row r="46" spans="1:10" ht="14.25">
      <c r="A46" s="7" t="s">
        <v>20</v>
      </c>
      <c r="B46" s="10">
        <v>3998.52</v>
      </c>
      <c r="C46" s="10">
        <v>3603.13</v>
      </c>
      <c r="D46" s="10">
        <v>3223.19</v>
      </c>
      <c r="E46" s="10">
        <v>3326.35</v>
      </c>
      <c r="F46" s="10">
        <v>3523.47</v>
      </c>
      <c r="G46" s="20">
        <f t="shared" si="8"/>
        <v>3534.9319999999998</v>
      </c>
      <c r="H46" s="12">
        <f t="shared" si="9"/>
        <v>300.16066684360891</v>
      </c>
      <c r="I46" s="13">
        <f t="shared" si="10"/>
        <v>3118.2339542543596</v>
      </c>
      <c r="J46" s="15">
        <f t="shared" si="11"/>
        <v>3951.63004574564</v>
      </c>
    </row>
    <row r="47" spans="1:10" ht="14.25">
      <c r="A47" s="7" t="s">
        <v>21</v>
      </c>
      <c r="B47" s="10">
        <v>4072.43</v>
      </c>
      <c r="C47" s="10">
        <v>3430.9</v>
      </c>
      <c r="D47" s="10">
        <v>3302.61</v>
      </c>
      <c r="E47" s="10">
        <v>3286.53</v>
      </c>
      <c r="F47" s="10">
        <v>3673.28</v>
      </c>
      <c r="G47" s="20">
        <f t="shared" si="8"/>
        <v>3553.15</v>
      </c>
      <c r="H47" s="12">
        <f t="shared" si="9"/>
        <v>328.96979868978843</v>
      </c>
      <c r="I47" s="13">
        <f t="shared" si="10"/>
        <v>3096.4576769689011</v>
      </c>
      <c r="J47" s="15">
        <f t="shared" si="11"/>
        <v>4009.8423230310991</v>
      </c>
    </row>
    <row r="48" spans="1:10" ht="14.25">
      <c r="A48" s="7" t="s">
        <v>22</v>
      </c>
      <c r="B48" s="10">
        <v>4068.81</v>
      </c>
      <c r="C48" s="10">
        <v>3645.06</v>
      </c>
      <c r="D48" s="10">
        <v>3574.09</v>
      </c>
      <c r="E48" s="10">
        <v>3367.87</v>
      </c>
      <c r="F48" s="10">
        <v>3626.13</v>
      </c>
      <c r="G48" s="20">
        <f t="shared" si="8"/>
        <v>3656.3919999999998</v>
      </c>
      <c r="H48" s="12">
        <f t="shared" si="9"/>
        <v>255.51485929393618</v>
      </c>
      <c r="I48" s="13">
        <f t="shared" si="10"/>
        <v>3301.6734965851929</v>
      </c>
      <c r="J48" s="15">
        <f t="shared" si="11"/>
        <v>4011.1105034148068</v>
      </c>
    </row>
    <row r="49" spans="1:10" ht="14.25">
      <c r="A49" s="7" t="s">
        <v>23</v>
      </c>
      <c r="B49" s="10">
        <v>4022.12</v>
      </c>
      <c r="C49" s="10">
        <v>3664.44</v>
      </c>
      <c r="D49" s="10">
        <v>3680.84</v>
      </c>
      <c r="E49" s="10">
        <v>3394</v>
      </c>
      <c r="F49" s="10">
        <v>3665.09</v>
      </c>
      <c r="G49" s="20">
        <f t="shared" si="8"/>
        <v>3685.2979999999998</v>
      </c>
      <c r="H49" s="12">
        <f t="shared" si="9"/>
        <v>223.14058218979349</v>
      </c>
      <c r="I49" s="13">
        <f t="shared" si="10"/>
        <v>3375.5230867750188</v>
      </c>
      <c r="J49" s="15">
        <f t="shared" si="11"/>
        <v>3995.0729132249808</v>
      </c>
    </row>
    <row r="50" spans="1:10" ht="14.25">
      <c r="A50" s="7" t="s">
        <v>24</v>
      </c>
      <c r="B50" s="10">
        <v>4022.31</v>
      </c>
      <c r="C50" s="10">
        <v>3470.07</v>
      </c>
      <c r="D50" s="10">
        <v>3732.56</v>
      </c>
      <c r="E50" s="10">
        <v>3237.14</v>
      </c>
      <c r="F50" s="10">
        <v>3514.41</v>
      </c>
      <c r="G50" s="20">
        <f t="shared" si="8"/>
        <v>3595.2979999999998</v>
      </c>
      <c r="H50" s="12">
        <f t="shared" si="9"/>
        <v>296.51398714057319</v>
      </c>
      <c r="I50" s="13">
        <f t="shared" si="10"/>
        <v>3183.662457352099</v>
      </c>
      <c r="J50" s="15">
        <f t="shared" si="11"/>
        <v>4006.9335426479006</v>
      </c>
    </row>
  </sheetData>
  <mergeCells count="9">
    <mergeCell ref="A37:A38"/>
    <mergeCell ref="I2:J2"/>
    <mergeCell ref="I19:J19"/>
    <mergeCell ref="I37:J37"/>
    <mergeCell ref="B1:C1"/>
    <mergeCell ref="A2:A3"/>
    <mergeCell ref="B18:C18"/>
    <mergeCell ref="A19:A20"/>
    <mergeCell ref="B36:C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3" sqref="I23"/>
    </sheetView>
  </sheetViews>
  <sheetFormatPr baseColWidth="10" defaultRowHeight="12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Tablas</vt:lpstr>
      <vt:lpstr>Gráficas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Miguel</cp:lastModifiedBy>
  <dcterms:created xsi:type="dcterms:W3CDTF">2018-04-30T12:09:21Z</dcterms:created>
  <dcterms:modified xsi:type="dcterms:W3CDTF">2018-04-30T12:09:30Z</dcterms:modified>
</cp:coreProperties>
</file>