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queño" sheetId="1" r:id="rId3"/>
    <sheet state="visible" name="Grande" sheetId="2" r:id="rId4"/>
    <sheet state="visible" name="Dinámico" sheetId="3" r:id="rId5"/>
  </sheets>
  <definedNames/>
  <calcPr/>
</workbook>
</file>

<file path=xl/sharedStrings.xml><?xml version="1.0" encoding="utf-8"?>
<sst xmlns="http://schemas.openxmlformats.org/spreadsheetml/2006/main" count="115" uniqueCount="29">
  <si>
    <t>Tiempo de respuesta (ms)</t>
  </si>
  <si>
    <t>GRANDE</t>
  </si>
  <si>
    <t>Productividad (peticiones/seg)</t>
  </si>
  <si>
    <t>PEQUEÑO</t>
  </si>
  <si>
    <t>PRUEBA 1</t>
  </si>
  <si>
    <t>PRUEBA 2</t>
  </si>
  <si>
    <t>PRUEBA 3</t>
  </si>
  <si>
    <t>PRUEBA 4</t>
  </si>
  <si>
    <t>PRUEBA 5</t>
  </si>
  <si>
    <t>MEDIA</t>
  </si>
  <si>
    <t>IC(95%)</t>
  </si>
  <si>
    <t>IC1</t>
  </si>
  <si>
    <t>I.C. (95%)</t>
  </si>
  <si>
    <t>DESVIACIÓN</t>
  </si>
  <si>
    <t>min</t>
  </si>
  <si>
    <t>MAX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</si>
  <si>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</si>
  <si>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</si>
  <si>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</si>
  <si>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</si>
  <si>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</si>
  <si>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</si>
  <si>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</si>
  <si>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</si>
  <si>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</si>
  <si>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</si>
  <si>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</si>
  <si>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ERROR</t>
  </si>
  <si>
    <t>DINÁMICA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</si>
</sst>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#,##0.000"/>
  </numFmts>
  <fonts count="7">
    <font>
      <sz val="10.0"/>
      <color rgb="FF000000"/>
      <name val="Arial"/>
    </font>
    <font>
      <b/>
    </font>
    <font/>
    <font>
      <i/>
    </font>
    <font>
      <sz val="11.0"/>
      <color rgb="FF000000"/>
      <name val="&quot;Courier New&quot;"/>
    </font>
    <font>
      <sz val="11.0"/>
      <color rgb="FF000000"/>
      <name val="Inconsolata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3" numFmtId="164" xfId="0" applyAlignment="1" applyBorder="1" applyFont="1" applyNumberFormat="1">
      <alignment readingOrder="0"/>
    </xf>
    <xf borderId="2" fillId="0" fontId="2" numFmtId="0" xfId="0" applyBorder="1" applyFont="1"/>
    <xf borderId="3" fillId="0" fontId="2" numFmtId="0" xfId="0" applyBorder="1" applyFont="1"/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5" fillId="0" fontId="2" numFmtId="165" xfId="0" applyAlignment="1" applyBorder="1" applyFont="1" applyNumberFormat="1">
      <alignment readingOrder="0"/>
    </xf>
    <xf borderId="6" fillId="0" fontId="2" numFmtId="165" xfId="0" applyAlignment="1" applyBorder="1" applyFont="1" applyNumberFormat="1">
      <alignment readingOrder="0"/>
    </xf>
    <xf borderId="7" fillId="0" fontId="1" numFmtId="0" xfId="0" applyAlignment="1" applyBorder="1" applyFont="1">
      <alignment horizontal="center" readingOrder="0"/>
    </xf>
    <xf borderId="8" fillId="0" fontId="2" numFmtId="0" xfId="0" applyBorder="1" applyFont="1"/>
    <xf borderId="1" fillId="0" fontId="1" numFmtId="0" xfId="0" applyAlignment="1" applyBorder="1" applyFont="1">
      <alignment horizontal="center" readingOrder="0"/>
    </xf>
    <xf borderId="2" fillId="0" fontId="2" numFmtId="165" xfId="0" applyBorder="1" applyFont="1" applyNumberFormat="1"/>
    <xf borderId="0" fillId="0" fontId="2" numFmtId="0" xfId="0" applyAlignment="1" applyFont="1">
      <alignment horizontal="center"/>
    </xf>
    <xf borderId="9" fillId="0" fontId="2" numFmtId="165" xfId="0" applyAlignment="1" applyBorder="1" applyFont="1" applyNumberFormat="1">
      <alignment readingOrder="0"/>
    </xf>
    <xf borderId="10" fillId="0" fontId="2" numFmtId="165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11" fillId="0" fontId="2" numFmtId="165" xfId="0" applyAlignment="1" applyBorder="1" applyFont="1" applyNumberFormat="1">
      <alignment readingOrder="0"/>
    </xf>
    <xf borderId="10" fillId="0" fontId="2" numFmtId="2" xfId="0" applyAlignment="1" applyBorder="1" applyFont="1" applyNumberFormat="1">
      <alignment readingOrder="0"/>
    </xf>
    <xf borderId="10" fillId="2" fontId="4" numFmtId="2" xfId="0" applyAlignment="1" applyBorder="1" applyFill="1" applyFont="1" applyNumberFormat="1">
      <alignment horizontal="right" readingOrder="0" shrinkToFit="0" wrapText="1"/>
    </xf>
    <xf borderId="11" fillId="2" fontId="4" numFmtId="2" xfId="0" applyAlignment="1" applyBorder="1" applyFont="1" applyNumberFormat="1">
      <alignment horizontal="right" readingOrder="0" shrinkToFit="0" wrapText="1"/>
    </xf>
    <xf borderId="12" fillId="0" fontId="2" numFmtId="165" xfId="0" applyAlignment="1" applyBorder="1" applyFont="1" applyNumberFormat="1">
      <alignment readingOrder="0"/>
    </xf>
    <xf borderId="13" fillId="0" fontId="2" numFmtId="165" xfId="0" applyAlignment="1" applyBorder="1" applyFont="1" applyNumberFormat="1">
      <alignment readingOrder="0"/>
    </xf>
    <xf borderId="14" fillId="0" fontId="2" numFmtId="165" xfId="0" applyAlignment="1" applyBorder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7" fillId="0" fontId="2" numFmtId="165" xfId="0" applyAlignment="1" applyBorder="1" applyFont="1" applyNumberFormat="1">
      <alignment horizontal="right"/>
    </xf>
    <xf borderId="15" fillId="2" fontId="5" numFmtId="165" xfId="0" applyBorder="1" applyFont="1" applyNumberFormat="1"/>
    <xf borderId="8" fillId="2" fontId="5" numFmtId="165" xfId="0" applyBorder="1" applyFont="1" applyNumberFormat="1"/>
    <xf borderId="10" fillId="0" fontId="6" numFmtId="2" xfId="0" applyAlignment="1" applyBorder="1" applyFont="1" applyNumberFormat="1">
      <alignment readingOrder="0"/>
    </xf>
    <xf borderId="10" fillId="0" fontId="6" numFmtId="2" xfId="0" applyAlignment="1" applyBorder="1" applyFont="1" applyNumberFormat="1">
      <alignment horizontal="right" readingOrder="0"/>
    </xf>
    <xf borderId="10" fillId="2" fontId="4" numFmtId="2" xfId="0" applyAlignment="1" applyBorder="1" applyFont="1" applyNumberFormat="1">
      <alignment horizontal="right" readingOrder="0" shrinkToFit="0" wrapText="1"/>
    </xf>
    <xf borderId="8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2</v>
      </c>
      <c r="D1" s="1" t="s">
        <v>3</v>
      </c>
    </row>
    <row r="2">
      <c r="A2" s="2"/>
      <c r="B2" s="3">
        <v>0.7638888888888888</v>
      </c>
      <c r="C2" s="3">
        <v>0.4583333333333333</v>
      </c>
      <c r="D2" s="3">
        <v>0.0</v>
      </c>
      <c r="E2" s="3">
        <v>0.4166666666666667</v>
      </c>
      <c r="F2" s="3">
        <v>0.625</v>
      </c>
      <c r="G2" s="4"/>
      <c r="H2" s="4"/>
      <c r="I2" s="11" t="s">
        <v>12</v>
      </c>
      <c r="J2" s="12"/>
    </row>
    <row r="3">
      <c r="A3" s="5"/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6" t="s">
        <v>9</v>
      </c>
      <c r="H3" s="6" t="s">
        <v>13</v>
      </c>
      <c r="I3" s="6" t="s">
        <v>14</v>
      </c>
      <c r="J3" s="6" t="s">
        <v>15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8" t="s">
        <v>11</v>
      </c>
      <c r="B4" s="20">
        <v>3637.75</v>
      </c>
      <c r="C4" s="21">
        <v>3630.79</v>
      </c>
      <c r="D4" s="21">
        <v>4232.98</v>
      </c>
      <c r="E4" s="21">
        <v>3802.58</v>
      </c>
      <c r="F4" s="22">
        <v>4328.03</v>
      </c>
      <c r="G4" s="14">
        <f t="shared" ref="G4:G15" si="1">SUM(B4:F4)/COUNT(B4:F4)</f>
        <v>3926.426</v>
      </c>
      <c r="H4" s="26">
        <f t="shared" ref="H4:H15" si="2">STDEV(B4:F4)</f>
        <v>332.1646568</v>
      </c>
      <c r="I4" s="28">
        <f t="shared" ref="I4:I15" si="3">G4-(2.7765*H4/SQRT(count(B4:F4)-1))</f>
        <v>3465.298415</v>
      </c>
      <c r="J4" s="29">
        <f t="shared" ref="J4:J15" si="4">G4+(2.7765*H4/SQRT(count(B4:F4)-1))</f>
        <v>4387.553585</v>
      </c>
    </row>
    <row r="5">
      <c r="A5" s="18" t="s">
        <v>16</v>
      </c>
      <c r="B5" s="20">
        <v>3475.15</v>
      </c>
      <c r="C5" s="21">
        <v>3596.79</v>
      </c>
      <c r="D5" s="21">
        <v>4209.5</v>
      </c>
      <c r="E5" s="21">
        <v>3846.63</v>
      </c>
      <c r="F5" s="22">
        <v>4397.31</v>
      </c>
      <c r="G5" s="14">
        <f t="shared" si="1"/>
        <v>3905.076</v>
      </c>
      <c r="H5" s="26">
        <f t="shared" si="2"/>
        <v>393.1478223</v>
      </c>
      <c r="I5" s="28">
        <f t="shared" si="3"/>
        <v>3359.288536</v>
      </c>
      <c r="J5" s="30">
        <f t="shared" si="4"/>
        <v>4450.863464</v>
      </c>
    </row>
    <row r="6">
      <c r="A6" s="18" t="s">
        <v>17</v>
      </c>
      <c r="B6" s="20">
        <v>3791.71</v>
      </c>
      <c r="C6" s="21">
        <v>3698.6</v>
      </c>
      <c r="D6" s="21">
        <v>3875.55</v>
      </c>
      <c r="E6" s="21">
        <v>3977.98</v>
      </c>
      <c r="F6" s="22">
        <v>3765.58</v>
      </c>
      <c r="G6" s="14">
        <f t="shared" si="1"/>
        <v>3821.884</v>
      </c>
      <c r="H6" s="26">
        <f t="shared" si="2"/>
        <v>107.8489176</v>
      </c>
      <c r="I6" s="28">
        <f t="shared" si="3"/>
        <v>3672.16274</v>
      </c>
      <c r="J6" s="30">
        <f t="shared" si="4"/>
        <v>3971.60526</v>
      </c>
    </row>
    <row r="7">
      <c r="A7" s="18" t="s">
        <v>18</v>
      </c>
      <c r="B7" s="20">
        <v>2982.09</v>
      </c>
      <c r="C7" s="21">
        <v>2995.87</v>
      </c>
      <c r="D7" s="21">
        <v>2881.15</v>
      </c>
      <c r="E7" s="21">
        <v>2929.07</v>
      </c>
      <c r="F7" s="22">
        <v>2965.18</v>
      </c>
      <c r="G7" s="14">
        <f t="shared" si="1"/>
        <v>2950.672</v>
      </c>
      <c r="H7" s="26">
        <f t="shared" si="2"/>
        <v>46.20710681</v>
      </c>
      <c r="I7" s="28">
        <f t="shared" si="3"/>
        <v>2886.524984</v>
      </c>
      <c r="J7" s="30">
        <f t="shared" si="4"/>
        <v>3014.819016</v>
      </c>
    </row>
    <row r="8">
      <c r="A8" s="18" t="s">
        <v>19</v>
      </c>
      <c r="B8" s="20">
        <v>3902.36</v>
      </c>
      <c r="C8" s="21">
        <v>3895.24</v>
      </c>
      <c r="D8" s="21">
        <v>3590.26</v>
      </c>
      <c r="E8" s="21">
        <v>3930.95</v>
      </c>
      <c r="F8" s="22">
        <v>4254.74</v>
      </c>
      <c r="G8" s="14">
        <f t="shared" si="1"/>
        <v>3914.71</v>
      </c>
      <c r="H8" s="26">
        <f t="shared" si="2"/>
        <v>235.41641</v>
      </c>
      <c r="I8" s="28">
        <f t="shared" si="3"/>
        <v>3587.893169</v>
      </c>
      <c r="J8" s="30">
        <f t="shared" si="4"/>
        <v>4241.526831</v>
      </c>
    </row>
    <row r="9">
      <c r="A9" s="18" t="s">
        <v>20</v>
      </c>
      <c r="B9" s="20">
        <v>2993.2</v>
      </c>
      <c r="C9" s="21">
        <v>2990.6</v>
      </c>
      <c r="D9" s="21">
        <v>2965.72</v>
      </c>
      <c r="E9" s="21">
        <v>2985.34</v>
      </c>
      <c r="F9" s="22">
        <v>2973.84</v>
      </c>
      <c r="G9" s="14">
        <f t="shared" si="1"/>
        <v>2981.74</v>
      </c>
      <c r="H9" s="26">
        <f t="shared" si="2"/>
        <v>11.63874564</v>
      </c>
      <c r="I9" s="28">
        <f t="shared" si="3"/>
        <v>2965.582511</v>
      </c>
      <c r="J9" s="30">
        <f t="shared" si="4"/>
        <v>2997.897489</v>
      </c>
    </row>
    <row r="10">
      <c r="A10" s="18" t="s">
        <v>21</v>
      </c>
      <c r="B10" s="31">
        <v>4098.46</v>
      </c>
      <c r="C10" s="32">
        <v>4083.57</v>
      </c>
      <c r="D10" s="21">
        <v>4192.87</v>
      </c>
      <c r="E10" s="21">
        <v>4017.72</v>
      </c>
      <c r="F10" s="22">
        <v>4172.01</v>
      </c>
      <c r="G10" s="14">
        <f t="shared" si="1"/>
        <v>4112.926</v>
      </c>
      <c r="H10" s="26">
        <f t="shared" si="2"/>
        <v>70.74104982</v>
      </c>
      <c r="I10" s="28">
        <f t="shared" si="3"/>
        <v>4014.719738</v>
      </c>
      <c r="J10" s="30">
        <f t="shared" si="4"/>
        <v>4211.132262</v>
      </c>
    </row>
    <row r="11">
      <c r="A11" s="18" t="s">
        <v>22</v>
      </c>
      <c r="B11" s="20">
        <v>4018.82</v>
      </c>
      <c r="C11" s="21">
        <v>3893.64</v>
      </c>
      <c r="D11" s="21">
        <v>4093.24</v>
      </c>
      <c r="E11" s="21">
        <v>4135.79</v>
      </c>
      <c r="F11" s="22">
        <v>4111.74</v>
      </c>
      <c r="G11" s="14">
        <f t="shared" si="1"/>
        <v>4050.646</v>
      </c>
      <c r="H11" s="26">
        <f t="shared" si="2"/>
        <v>98.05611241</v>
      </c>
      <c r="I11" s="28">
        <f t="shared" si="3"/>
        <v>3914.519602</v>
      </c>
      <c r="J11" s="30">
        <f t="shared" si="4"/>
        <v>4186.772398</v>
      </c>
    </row>
    <row r="12">
      <c r="A12" s="18" t="s">
        <v>23</v>
      </c>
      <c r="B12" s="20">
        <v>4257.52</v>
      </c>
      <c r="C12" s="21">
        <v>4043.14</v>
      </c>
      <c r="D12" s="21">
        <v>4126.28</v>
      </c>
      <c r="E12" s="21">
        <v>3938.08</v>
      </c>
      <c r="F12" s="22">
        <v>4148.39</v>
      </c>
      <c r="G12" s="14">
        <f t="shared" si="1"/>
        <v>4102.682</v>
      </c>
      <c r="H12" s="26">
        <f t="shared" si="2"/>
        <v>119.6452687</v>
      </c>
      <c r="I12" s="28">
        <f t="shared" si="3"/>
        <v>3936.584456</v>
      </c>
      <c r="J12" s="30">
        <f t="shared" si="4"/>
        <v>4268.779544</v>
      </c>
    </row>
    <row r="13">
      <c r="A13" s="18" t="s">
        <v>24</v>
      </c>
      <c r="B13" s="20">
        <v>4156.62</v>
      </c>
      <c r="C13" s="21">
        <v>4047.93</v>
      </c>
      <c r="D13" s="21">
        <v>4216.61</v>
      </c>
      <c r="E13" s="21">
        <v>3970.17</v>
      </c>
      <c r="F13" s="22">
        <v>4154.98</v>
      </c>
      <c r="G13" s="14">
        <f t="shared" si="1"/>
        <v>4109.262</v>
      </c>
      <c r="H13" s="26">
        <f t="shared" si="2"/>
        <v>98.69740052</v>
      </c>
      <c r="I13" s="28">
        <f t="shared" si="3"/>
        <v>3972.245334</v>
      </c>
      <c r="J13" s="30">
        <f t="shared" si="4"/>
        <v>4246.278666</v>
      </c>
    </row>
    <row r="14">
      <c r="A14" s="18" t="s">
        <v>25</v>
      </c>
      <c r="B14" s="20">
        <v>4184.01</v>
      </c>
      <c r="C14" s="21">
        <v>4023.15</v>
      </c>
      <c r="D14" s="21">
        <v>4165.97</v>
      </c>
      <c r="E14" s="21">
        <v>4068.36</v>
      </c>
      <c r="F14" s="22">
        <v>4250.52</v>
      </c>
      <c r="G14" s="14">
        <f t="shared" si="1"/>
        <v>4138.402</v>
      </c>
      <c r="H14" s="26">
        <f t="shared" si="2"/>
        <v>91.65074397</v>
      </c>
      <c r="I14" s="28">
        <f t="shared" si="3"/>
        <v>4011.167855</v>
      </c>
      <c r="J14" s="30">
        <f t="shared" si="4"/>
        <v>4265.636145</v>
      </c>
    </row>
    <row r="15">
      <c r="A15" s="18" t="s">
        <v>26</v>
      </c>
      <c r="B15" s="20">
        <v>4191.13</v>
      </c>
      <c r="C15" s="21">
        <v>4019.99</v>
      </c>
      <c r="D15" s="21">
        <v>4104.47</v>
      </c>
      <c r="E15" s="21">
        <v>4069.3</v>
      </c>
      <c r="F15" s="22">
        <v>4139.29</v>
      </c>
      <c r="G15" s="14">
        <f t="shared" si="1"/>
        <v>4104.836</v>
      </c>
      <c r="H15" s="26">
        <f t="shared" si="2"/>
        <v>65.374914</v>
      </c>
      <c r="I15" s="28">
        <f t="shared" si="3"/>
        <v>4014.079276</v>
      </c>
      <c r="J15" s="30">
        <f t="shared" si="4"/>
        <v>4195.592724</v>
      </c>
    </row>
    <row r="16">
      <c r="A16" s="27"/>
    </row>
    <row r="17">
      <c r="A17" s="27"/>
    </row>
    <row r="18">
      <c r="B18" s="1" t="s">
        <v>2</v>
      </c>
      <c r="D18" s="1" t="s">
        <v>1</v>
      </c>
    </row>
    <row r="19">
      <c r="A19" s="2"/>
      <c r="B19" s="3">
        <v>0.7638888888888888</v>
      </c>
      <c r="C19" s="3">
        <v>0.4583333333333333</v>
      </c>
      <c r="D19" s="3">
        <v>0.0</v>
      </c>
      <c r="E19" s="3">
        <v>0.4166666666666667</v>
      </c>
      <c r="F19" s="3">
        <v>0.625</v>
      </c>
      <c r="G19" s="4"/>
      <c r="H19" s="4"/>
      <c r="I19" s="11" t="s">
        <v>12</v>
      </c>
      <c r="J19" s="12"/>
    </row>
    <row r="20">
      <c r="A20" s="5"/>
      <c r="B20" s="13" t="s">
        <v>4</v>
      </c>
      <c r="C20" s="13" t="s">
        <v>5</v>
      </c>
      <c r="D20" s="13" t="s">
        <v>6</v>
      </c>
      <c r="E20" s="13" t="s">
        <v>7</v>
      </c>
      <c r="F20" s="13" t="s">
        <v>8</v>
      </c>
      <c r="G20" s="6" t="s">
        <v>9</v>
      </c>
      <c r="H20" s="6" t="s">
        <v>13</v>
      </c>
      <c r="I20" s="6" t="s">
        <v>14</v>
      </c>
      <c r="J20" s="6" t="s">
        <v>15</v>
      </c>
    </row>
    <row r="21">
      <c r="A21" s="18" t="s">
        <v>11</v>
      </c>
      <c r="B21" s="33">
        <v>4456.35</v>
      </c>
      <c r="C21" s="21">
        <v>2940.42</v>
      </c>
      <c r="D21" s="21">
        <v>4131.58</v>
      </c>
      <c r="E21" s="21">
        <v>3199.12</v>
      </c>
      <c r="F21" s="21">
        <v>4462.47</v>
      </c>
      <c r="G21" s="34">
        <f t="shared" ref="G21:G32" si="5">SUM(B21:F21)/COUNT(B21:F21)</f>
        <v>3837.988</v>
      </c>
      <c r="H21" s="26">
        <f t="shared" ref="H21:H32" si="6">STDEV(B21:F21)</f>
        <v>719.7788254</v>
      </c>
      <c r="I21" s="28">
        <f t="shared" ref="I21:I32" si="7">G21-(2.7765*H21/SQRT(count(B21:F21)-1))</f>
        <v>2838.755046</v>
      </c>
      <c r="J21" s="29">
        <f t="shared" ref="J21:J32" si="8">G21+(2.7765*H21/SQRT(count(B21:F21)-1))</f>
        <v>4837.220954</v>
      </c>
    </row>
    <row r="22">
      <c r="A22" s="18" t="s">
        <v>16</v>
      </c>
      <c r="B22" s="33">
        <v>4497.31</v>
      </c>
      <c r="C22" s="21">
        <v>3573.22</v>
      </c>
      <c r="D22" s="21">
        <v>4235.1</v>
      </c>
      <c r="E22" s="21">
        <v>3554.33</v>
      </c>
      <c r="F22" s="21">
        <v>3944.59</v>
      </c>
      <c r="G22" s="34">
        <f t="shared" si="5"/>
        <v>3960.91</v>
      </c>
      <c r="H22" s="26">
        <f t="shared" si="6"/>
        <v>411.9412249</v>
      </c>
      <c r="I22" s="28">
        <f t="shared" si="7"/>
        <v>3389.032595</v>
      </c>
      <c r="J22" s="30">
        <f t="shared" si="8"/>
        <v>4532.787405</v>
      </c>
    </row>
    <row r="23">
      <c r="A23" s="18" t="s">
        <v>17</v>
      </c>
      <c r="B23" s="33">
        <v>4077.96</v>
      </c>
      <c r="C23" s="21">
        <v>4166.63</v>
      </c>
      <c r="D23" s="21">
        <v>4224.38</v>
      </c>
      <c r="E23" s="21">
        <v>3297.12</v>
      </c>
      <c r="F23" s="21">
        <v>4131.55</v>
      </c>
      <c r="G23" s="34">
        <f t="shared" si="5"/>
        <v>3979.528</v>
      </c>
      <c r="H23" s="26">
        <f t="shared" si="6"/>
        <v>385.1752477</v>
      </c>
      <c r="I23" s="28">
        <f t="shared" si="7"/>
        <v>3444.808462</v>
      </c>
      <c r="J23" s="30">
        <f t="shared" si="8"/>
        <v>4514.247538</v>
      </c>
    </row>
    <row r="24">
      <c r="A24" s="18" t="s">
        <v>18</v>
      </c>
      <c r="B24" s="33">
        <v>3768.31</v>
      </c>
      <c r="C24" s="21">
        <v>3559.76</v>
      </c>
      <c r="D24" s="21">
        <v>3606.17</v>
      </c>
      <c r="E24" s="21">
        <v>3438.44</v>
      </c>
      <c r="F24" s="21">
        <v>4400.7</v>
      </c>
      <c r="G24" s="34">
        <f t="shared" si="5"/>
        <v>3754.676</v>
      </c>
      <c r="H24" s="26">
        <f t="shared" si="6"/>
        <v>379.9948622</v>
      </c>
      <c r="I24" s="28">
        <f t="shared" si="7"/>
        <v>3227.148132</v>
      </c>
      <c r="J24" s="30">
        <f t="shared" si="8"/>
        <v>4282.203868</v>
      </c>
    </row>
    <row r="25">
      <c r="A25" s="18" t="s">
        <v>19</v>
      </c>
      <c r="B25" s="33">
        <v>4242.21</v>
      </c>
      <c r="C25" s="21">
        <v>4180.66</v>
      </c>
      <c r="D25" s="21">
        <v>3459.44</v>
      </c>
      <c r="E25" s="21">
        <v>3493.82</v>
      </c>
      <c r="F25" s="21">
        <v>4279.65</v>
      </c>
      <c r="G25" s="34">
        <f t="shared" si="5"/>
        <v>3931.156</v>
      </c>
      <c r="H25" s="26">
        <f t="shared" si="6"/>
        <v>416.6034285</v>
      </c>
      <c r="I25" s="28">
        <f t="shared" si="7"/>
        <v>3352.80629</v>
      </c>
      <c r="J25" s="30">
        <f t="shared" si="8"/>
        <v>4509.50571</v>
      </c>
    </row>
    <row r="26">
      <c r="A26" s="18" t="s">
        <v>20</v>
      </c>
      <c r="B26" s="33">
        <v>3835.85</v>
      </c>
      <c r="C26" s="21">
        <v>3874.23</v>
      </c>
      <c r="D26" s="21">
        <v>3556.98</v>
      </c>
      <c r="E26" s="21">
        <v>2988.21</v>
      </c>
      <c r="F26" s="21">
        <v>3817.52</v>
      </c>
      <c r="G26" s="34">
        <f t="shared" si="5"/>
        <v>3614.558</v>
      </c>
      <c r="H26" s="26">
        <f t="shared" si="6"/>
        <v>371.8939074</v>
      </c>
      <c r="I26" s="28">
        <f t="shared" si="7"/>
        <v>3098.276283</v>
      </c>
      <c r="J26" s="30">
        <f t="shared" si="8"/>
        <v>4130.839717</v>
      </c>
    </row>
    <row r="27">
      <c r="A27" s="18" t="s">
        <v>21</v>
      </c>
      <c r="B27" s="33">
        <v>4122.82</v>
      </c>
      <c r="C27" s="21">
        <v>4115.18</v>
      </c>
      <c r="D27" s="21">
        <v>3822.69</v>
      </c>
      <c r="E27" s="21">
        <v>3459.91</v>
      </c>
      <c r="F27" s="21">
        <v>4192.68</v>
      </c>
      <c r="G27" s="34">
        <f t="shared" si="5"/>
        <v>3942.656</v>
      </c>
      <c r="H27" s="26">
        <f t="shared" si="6"/>
        <v>305.0291542</v>
      </c>
      <c r="I27" s="28">
        <f t="shared" si="7"/>
        <v>3519.199277</v>
      </c>
      <c r="J27" s="30">
        <f t="shared" si="8"/>
        <v>4366.112723</v>
      </c>
    </row>
    <row r="28">
      <c r="A28" s="18" t="s">
        <v>22</v>
      </c>
      <c r="B28" s="33">
        <v>4068.42</v>
      </c>
      <c r="C28" s="21">
        <v>4137.47</v>
      </c>
      <c r="D28" s="21">
        <v>3536.38</v>
      </c>
      <c r="E28" s="21">
        <v>3553.89</v>
      </c>
      <c r="F28" s="21">
        <v>4232.98</v>
      </c>
      <c r="G28" s="34">
        <f t="shared" si="5"/>
        <v>3905.828</v>
      </c>
      <c r="H28" s="26">
        <f t="shared" si="6"/>
        <v>334.4677811</v>
      </c>
      <c r="I28" s="28">
        <f t="shared" si="7"/>
        <v>3441.503103</v>
      </c>
      <c r="J28" s="30">
        <f t="shared" si="8"/>
        <v>4370.152897</v>
      </c>
    </row>
    <row r="29">
      <c r="A29" s="18" t="s">
        <v>23</v>
      </c>
      <c r="B29" s="33">
        <v>3988.1</v>
      </c>
      <c r="C29" s="21">
        <v>3971.59</v>
      </c>
      <c r="D29" s="21">
        <v>3869.04</v>
      </c>
      <c r="E29" s="21">
        <v>3521.5</v>
      </c>
      <c r="F29" s="21">
        <v>4135.91</v>
      </c>
      <c r="G29" s="34">
        <f t="shared" si="5"/>
        <v>3897.228</v>
      </c>
      <c r="H29" s="26">
        <f t="shared" si="6"/>
        <v>230.6093113</v>
      </c>
      <c r="I29" s="28">
        <f t="shared" si="7"/>
        <v>3577.084624</v>
      </c>
      <c r="J29" s="30">
        <f t="shared" si="8"/>
        <v>4217.371376</v>
      </c>
    </row>
    <row r="30">
      <c r="A30" s="18" t="s">
        <v>24</v>
      </c>
      <c r="B30" s="33">
        <v>4082.15</v>
      </c>
      <c r="C30" s="21">
        <v>4089.37</v>
      </c>
      <c r="D30" s="21">
        <v>3368.7</v>
      </c>
      <c r="E30" s="21">
        <v>3566.67</v>
      </c>
      <c r="F30" s="21">
        <v>4065.53</v>
      </c>
      <c r="G30" s="34">
        <f t="shared" si="5"/>
        <v>3834.484</v>
      </c>
      <c r="H30" s="26">
        <f t="shared" si="6"/>
        <v>342.1865894</v>
      </c>
      <c r="I30" s="28">
        <f t="shared" si="7"/>
        <v>3359.443467</v>
      </c>
      <c r="J30" s="30">
        <f t="shared" si="8"/>
        <v>4309.524533</v>
      </c>
    </row>
    <row r="31">
      <c r="A31" s="18" t="s">
        <v>25</v>
      </c>
      <c r="B31" s="33">
        <v>4155.62</v>
      </c>
      <c r="C31" s="21">
        <v>4061.81</v>
      </c>
      <c r="D31" s="21">
        <v>3972.55</v>
      </c>
      <c r="E31" s="21">
        <v>3668.04</v>
      </c>
      <c r="F31" s="21">
        <v>4124.01</v>
      </c>
      <c r="G31" s="34">
        <f t="shared" si="5"/>
        <v>3996.406</v>
      </c>
      <c r="H31" s="26">
        <f t="shared" si="6"/>
        <v>196.4070394</v>
      </c>
      <c r="I31" s="28">
        <f t="shared" si="7"/>
        <v>3723.743928</v>
      </c>
      <c r="J31" s="30">
        <f t="shared" si="8"/>
        <v>4269.068072</v>
      </c>
    </row>
    <row r="32">
      <c r="A32" s="18" t="s">
        <v>26</v>
      </c>
      <c r="B32" s="33">
        <v>4144.32</v>
      </c>
      <c r="C32" s="21">
        <v>4059.38</v>
      </c>
      <c r="D32" s="21">
        <v>4120.61</v>
      </c>
      <c r="E32" s="21">
        <v>3603.29</v>
      </c>
      <c r="F32" s="21">
        <v>4084.23</v>
      </c>
      <c r="G32" s="34">
        <f t="shared" si="5"/>
        <v>4002.366</v>
      </c>
      <c r="H32" s="26">
        <f t="shared" si="6"/>
        <v>225.4698129</v>
      </c>
      <c r="I32" s="28">
        <f t="shared" si="7"/>
        <v>3689.357532</v>
      </c>
      <c r="J32" s="30">
        <f t="shared" si="8"/>
        <v>4315.374468</v>
      </c>
    </row>
    <row r="36">
      <c r="B36" s="1" t="s">
        <v>2</v>
      </c>
      <c r="D36" s="1" t="s">
        <v>28</v>
      </c>
    </row>
    <row r="37">
      <c r="A37" s="2"/>
      <c r="B37" s="3">
        <v>0.7638888888888888</v>
      </c>
      <c r="C37" s="3">
        <v>0.4583333333333333</v>
      </c>
      <c r="D37" s="3">
        <v>0.0</v>
      </c>
      <c r="E37" s="3">
        <v>0.4166666666666667</v>
      </c>
      <c r="F37" s="3">
        <v>0.625</v>
      </c>
      <c r="G37" s="4"/>
      <c r="H37" s="4"/>
      <c r="I37" s="11" t="s">
        <v>12</v>
      </c>
      <c r="J37" s="12"/>
    </row>
    <row r="38">
      <c r="A38" s="5"/>
      <c r="B38" s="13" t="s">
        <v>4</v>
      </c>
      <c r="C38" s="13" t="s">
        <v>5</v>
      </c>
      <c r="D38" s="13" t="s">
        <v>6</v>
      </c>
      <c r="E38" s="13" t="s">
        <v>7</v>
      </c>
      <c r="F38" s="13" t="s">
        <v>8</v>
      </c>
      <c r="G38" s="6" t="s">
        <v>9</v>
      </c>
      <c r="H38" s="6" t="s">
        <v>13</v>
      </c>
      <c r="I38" s="6" t="s">
        <v>14</v>
      </c>
      <c r="J38" s="6" t="s">
        <v>15</v>
      </c>
    </row>
    <row r="39">
      <c r="A39" s="18" t="s">
        <v>11</v>
      </c>
      <c r="B39" s="21">
        <v>1218.99</v>
      </c>
      <c r="C39" s="21">
        <v>602.7</v>
      </c>
      <c r="D39" s="21">
        <v>703.92</v>
      </c>
      <c r="E39" s="21">
        <v>951.92</v>
      </c>
      <c r="F39" s="21">
        <v>814.57</v>
      </c>
      <c r="G39" s="34">
        <f t="shared" ref="G39:G50" si="9">SUM(B39:F39)/COUNT(B39:F39)</f>
        <v>858.42</v>
      </c>
      <c r="H39" s="26">
        <f t="shared" ref="H39:H50" si="10">STDEV(B39:F39)</f>
        <v>239.7596535</v>
      </c>
      <c r="I39" s="28">
        <f t="shared" ref="I39:I50" si="11">G39-(2.7765*H39/SQRT(count(B39:F39)-1))</f>
        <v>525.573661</v>
      </c>
      <c r="J39" s="29">
        <f t="shared" ref="J39:J50" si="12">G39+(2.7765*H39/SQRT(count(B39:F39)-1))</f>
        <v>1191.266339</v>
      </c>
    </row>
    <row r="40">
      <c r="A40" s="18" t="s">
        <v>16</v>
      </c>
      <c r="B40" s="21">
        <v>3939.77</v>
      </c>
      <c r="C40" s="21">
        <v>3530.2</v>
      </c>
      <c r="D40" s="21">
        <v>2766.18</v>
      </c>
      <c r="E40" s="21">
        <v>3385.58</v>
      </c>
      <c r="F40" s="21">
        <v>2820.16</v>
      </c>
      <c r="G40" s="34">
        <f t="shared" si="9"/>
        <v>3288.378</v>
      </c>
      <c r="H40" s="26">
        <f t="shared" si="10"/>
        <v>496.0233091</v>
      </c>
      <c r="I40" s="28">
        <f t="shared" si="11"/>
        <v>2599.773641</v>
      </c>
      <c r="J40" s="30">
        <f t="shared" si="12"/>
        <v>3976.982359</v>
      </c>
    </row>
    <row r="41">
      <c r="A41" s="18" t="s">
        <v>17</v>
      </c>
      <c r="B41" s="21">
        <v>3974.26</v>
      </c>
      <c r="C41" s="21">
        <v>3853.62</v>
      </c>
      <c r="D41" s="21">
        <v>3522.8</v>
      </c>
      <c r="E41" s="21">
        <v>3223.34</v>
      </c>
      <c r="F41" s="21">
        <v>3633.28</v>
      </c>
      <c r="G41" s="34">
        <f t="shared" si="9"/>
        <v>3641.46</v>
      </c>
      <c r="H41" s="26">
        <f t="shared" si="10"/>
        <v>293.5724561</v>
      </c>
      <c r="I41" s="28">
        <f t="shared" si="11"/>
        <v>3233.908038</v>
      </c>
      <c r="J41" s="30">
        <f t="shared" si="12"/>
        <v>4049.011962</v>
      </c>
    </row>
    <row r="42">
      <c r="A42" s="18" t="s">
        <v>18</v>
      </c>
      <c r="B42" s="21">
        <v>3919.33</v>
      </c>
      <c r="C42" s="21">
        <v>2275.88</v>
      </c>
      <c r="D42" s="21">
        <v>3062.73</v>
      </c>
      <c r="E42" s="21">
        <v>3539.82</v>
      </c>
      <c r="F42" s="21">
        <v>4156.32</v>
      </c>
      <c r="G42" s="34">
        <f t="shared" si="9"/>
        <v>3390.816</v>
      </c>
      <c r="H42" s="26">
        <f t="shared" si="10"/>
        <v>748.0388228</v>
      </c>
      <c r="I42" s="28">
        <f t="shared" si="11"/>
        <v>2352.351104</v>
      </c>
      <c r="J42" s="30">
        <f t="shared" si="12"/>
        <v>4429.280896</v>
      </c>
    </row>
    <row r="43">
      <c r="A43" s="18" t="s">
        <v>19</v>
      </c>
      <c r="B43" s="21">
        <v>3970.28</v>
      </c>
      <c r="C43" s="21">
        <v>3787.02</v>
      </c>
      <c r="D43" s="21">
        <v>2895.75</v>
      </c>
      <c r="E43" s="21">
        <v>3264.55</v>
      </c>
      <c r="F43" s="21">
        <v>3737.07</v>
      </c>
      <c r="G43" s="34">
        <f t="shared" si="9"/>
        <v>3530.934</v>
      </c>
      <c r="H43" s="26">
        <f t="shared" si="10"/>
        <v>440.316973</v>
      </c>
      <c r="I43" s="28">
        <f t="shared" si="11"/>
        <v>2919.663962</v>
      </c>
      <c r="J43" s="30">
        <f t="shared" si="12"/>
        <v>4142.204038</v>
      </c>
    </row>
    <row r="44">
      <c r="A44" s="18" t="s">
        <v>20</v>
      </c>
      <c r="B44" s="21">
        <v>4069.94</v>
      </c>
      <c r="C44" s="21">
        <v>3531.93</v>
      </c>
      <c r="D44" s="21">
        <v>2869.88</v>
      </c>
      <c r="E44" s="21">
        <v>2757.92</v>
      </c>
      <c r="F44" s="21">
        <v>3949.39</v>
      </c>
      <c r="G44" s="34">
        <f t="shared" si="9"/>
        <v>3435.812</v>
      </c>
      <c r="H44" s="26">
        <f t="shared" si="10"/>
        <v>603.1036281</v>
      </c>
      <c r="I44" s="28">
        <f t="shared" si="11"/>
        <v>2598.553388</v>
      </c>
      <c r="J44" s="30">
        <f t="shared" si="12"/>
        <v>4273.070612</v>
      </c>
    </row>
    <row r="45">
      <c r="A45" s="18" t="s">
        <v>21</v>
      </c>
      <c r="B45" s="21">
        <v>4093.85</v>
      </c>
      <c r="C45" s="21">
        <v>3591.89</v>
      </c>
      <c r="D45" s="21">
        <v>3445.89</v>
      </c>
      <c r="E45" s="21">
        <v>3290.75</v>
      </c>
      <c r="F45" s="21">
        <v>3573.69</v>
      </c>
      <c r="G45" s="34">
        <f t="shared" si="9"/>
        <v>3599.214</v>
      </c>
      <c r="H45" s="26">
        <f t="shared" si="10"/>
        <v>301.6737378</v>
      </c>
      <c r="I45" s="28">
        <f t="shared" si="11"/>
        <v>3180.415433</v>
      </c>
      <c r="J45" s="30">
        <f t="shared" si="12"/>
        <v>4018.012567</v>
      </c>
    </row>
    <row r="46">
      <c r="A46" s="18" t="s">
        <v>22</v>
      </c>
      <c r="B46" s="21">
        <v>3998.52</v>
      </c>
      <c r="C46" s="21">
        <v>3603.13</v>
      </c>
      <c r="D46" s="21">
        <v>3223.19</v>
      </c>
      <c r="E46" s="21">
        <v>3326.35</v>
      </c>
      <c r="F46" s="21">
        <v>3523.47</v>
      </c>
      <c r="G46" s="34">
        <f t="shared" si="9"/>
        <v>3534.932</v>
      </c>
      <c r="H46" s="26">
        <f t="shared" si="10"/>
        <v>300.1606668</v>
      </c>
      <c r="I46" s="28">
        <f t="shared" si="11"/>
        <v>3118.233954</v>
      </c>
      <c r="J46" s="30">
        <f t="shared" si="12"/>
        <v>3951.630046</v>
      </c>
    </row>
    <row r="47">
      <c r="A47" s="18" t="s">
        <v>23</v>
      </c>
      <c r="B47" s="21">
        <v>4072.43</v>
      </c>
      <c r="C47" s="21">
        <v>3430.9</v>
      </c>
      <c r="D47" s="21">
        <v>3302.61</v>
      </c>
      <c r="E47" s="21">
        <v>3286.53</v>
      </c>
      <c r="F47" s="21">
        <v>3673.28</v>
      </c>
      <c r="G47" s="34">
        <f t="shared" si="9"/>
        <v>3553.15</v>
      </c>
      <c r="H47" s="26">
        <f t="shared" si="10"/>
        <v>328.9697987</v>
      </c>
      <c r="I47" s="28">
        <f t="shared" si="11"/>
        <v>3096.457677</v>
      </c>
      <c r="J47" s="30">
        <f t="shared" si="12"/>
        <v>4009.842323</v>
      </c>
    </row>
    <row r="48">
      <c r="A48" s="18" t="s">
        <v>24</v>
      </c>
      <c r="B48" s="21">
        <v>4068.81</v>
      </c>
      <c r="C48" s="21">
        <v>3645.06</v>
      </c>
      <c r="D48" s="21">
        <v>3574.09</v>
      </c>
      <c r="E48" s="21">
        <v>3367.87</v>
      </c>
      <c r="F48" s="21">
        <v>3626.13</v>
      </c>
      <c r="G48" s="34">
        <f t="shared" si="9"/>
        <v>3656.392</v>
      </c>
      <c r="H48" s="26">
        <f t="shared" si="10"/>
        <v>255.5148593</v>
      </c>
      <c r="I48" s="28">
        <f t="shared" si="11"/>
        <v>3301.673497</v>
      </c>
      <c r="J48" s="30">
        <f t="shared" si="12"/>
        <v>4011.110503</v>
      </c>
    </row>
    <row r="49">
      <c r="A49" s="18" t="s">
        <v>25</v>
      </c>
      <c r="B49" s="21">
        <v>4022.12</v>
      </c>
      <c r="C49" s="21">
        <v>3664.44</v>
      </c>
      <c r="D49" s="21">
        <v>3680.84</v>
      </c>
      <c r="E49" s="21">
        <v>3394.0</v>
      </c>
      <c r="F49" s="21">
        <v>3665.09</v>
      </c>
      <c r="G49" s="34">
        <f t="shared" si="9"/>
        <v>3685.298</v>
      </c>
      <c r="H49" s="26">
        <f t="shared" si="10"/>
        <v>223.1405822</v>
      </c>
      <c r="I49" s="28">
        <f t="shared" si="11"/>
        <v>3375.523087</v>
      </c>
      <c r="J49" s="30">
        <f t="shared" si="12"/>
        <v>3995.072913</v>
      </c>
    </row>
    <row r="50">
      <c r="A50" s="18" t="s">
        <v>26</v>
      </c>
      <c r="B50" s="21">
        <v>4022.31</v>
      </c>
      <c r="C50" s="21">
        <v>3470.07</v>
      </c>
      <c r="D50" s="21">
        <v>3732.56</v>
      </c>
      <c r="E50" s="21">
        <v>3237.14</v>
      </c>
      <c r="F50" s="21">
        <v>3514.41</v>
      </c>
      <c r="G50" s="34">
        <f t="shared" si="9"/>
        <v>3595.298</v>
      </c>
      <c r="H50" s="26">
        <f t="shared" si="10"/>
        <v>296.5139871</v>
      </c>
      <c r="I50" s="28">
        <f t="shared" si="11"/>
        <v>3183.662457</v>
      </c>
      <c r="J50" s="30">
        <f t="shared" si="12"/>
        <v>4006.933543</v>
      </c>
    </row>
  </sheetData>
  <mergeCells count="9">
    <mergeCell ref="B1:C1"/>
    <mergeCell ref="A2:A3"/>
    <mergeCell ref="B18:C18"/>
    <mergeCell ref="A19:A20"/>
    <mergeCell ref="B36:C36"/>
    <mergeCell ref="A37:A38"/>
    <mergeCell ref="I2:J2"/>
    <mergeCell ref="I19:J19"/>
    <mergeCell ref="I37:J3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</row>
    <row r="2">
      <c r="A2" s="2"/>
      <c r="B2" s="3">
        <v>0.7638888888888888</v>
      </c>
      <c r="C2" s="3">
        <v>0.4583333333333333</v>
      </c>
      <c r="D2" s="3">
        <v>0.5416666666666666</v>
      </c>
      <c r="E2" s="3">
        <v>0.0</v>
      </c>
      <c r="F2" s="3">
        <v>0.625</v>
      </c>
      <c r="G2" s="4"/>
      <c r="H2" s="4"/>
    </row>
    <row r="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>
      <c r="A4" s="7" t="s">
        <v>11</v>
      </c>
      <c r="B4" s="8">
        <v>11.22</v>
      </c>
      <c r="C4" s="9">
        <v>17.004</v>
      </c>
      <c r="D4" s="9">
        <v>12.102</v>
      </c>
      <c r="E4" s="9">
        <v>11.565</v>
      </c>
      <c r="F4" s="10">
        <v>11.205</v>
      </c>
      <c r="G4" s="14">
        <f t="shared" ref="G4:G15" si="1">SUM(B4:F4)/5</f>
        <v>12.6192</v>
      </c>
      <c r="H4" s="14"/>
    </row>
    <row r="5">
      <c r="A5" s="7" t="s">
        <v>16</v>
      </c>
      <c r="B5" s="16">
        <v>22.235</v>
      </c>
      <c r="C5" s="17">
        <v>27.986</v>
      </c>
      <c r="D5" s="17">
        <v>23.612</v>
      </c>
      <c r="E5" s="17">
        <v>25.319</v>
      </c>
      <c r="F5" s="19">
        <v>25.351</v>
      </c>
      <c r="G5" s="14">
        <f t="shared" si="1"/>
        <v>24.9006</v>
      </c>
      <c r="H5" s="14"/>
    </row>
    <row r="6">
      <c r="A6" s="7" t="s">
        <v>17</v>
      </c>
      <c r="B6" s="16">
        <v>24.522</v>
      </c>
      <c r="C6" s="17">
        <v>24.0</v>
      </c>
      <c r="D6" s="17">
        <v>23.672</v>
      </c>
      <c r="E6" s="17">
        <v>25.476</v>
      </c>
      <c r="F6" s="19">
        <v>24.204</v>
      </c>
      <c r="G6" s="14">
        <f t="shared" si="1"/>
        <v>24.3748</v>
      </c>
      <c r="H6" s="14"/>
    </row>
    <row r="7">
      <c r="A7" s="7" t="s">
        <v>18</v>
      </c>
      <c r="B7" s="16">
        <v>66.343</v>
      </c>
      <c r="C7" s="17">
        <v>70.229</v>
      </c>
      <c r="D7" s="17">
        <v>69.326</v>
      </c>
      <c r="E7" s="17">
        <v>69.464</v>
      </c>
      <c r="F7" s="19">
        <v>56.809</v>
      </c>
      <c r="G7" s="14">
        <f t="shared" si="1"/>
        <v>66.4342</v>
      </c>
      <c r="H7" s="14"/>
    </row>
    <row r="8">
      <c r="A8" s="7" t="s">
        <v>19</v>
      </c>
      <c r="B8" s="16">
        <v>23.573</v>
      </c>
      <c r="C8" s="17">
        <v>23.92</v>
      </c>
      <c r="D8" s="17">
        <v>28.906</v>
      </c>
      <c r="E8" s="17">
        <v>23.693</v>
      </c>
      <c r="F8" s="19">
        <v>23.366</v>
      </c>
      <c r="G8" s="14">
        <f t="shared" si="1"/>
        <v>24.6916</v>
      </c>
      <c r="H8" s="14"/>
    </row>
    <row r="9">
      <c r="A9" s="7" t="s">
        <v>20</v>
      </c>
      <c r="B9" s="16">
        <v>65.175</v>
      </c>
      <c r="C9" s="17">
        <v>64.529</v>
      </c>
      <c r="D9" s="17">
        <v>70.284</v>
      </c>
      <c r="E9" s="17">
        <v>87.84</v>
      </c>
      <c r="F9" s="19">
        <v>65.488</v>
      </c>
      <c r="G9" s="14">
        <f t="shared" si="1"/>
        <v>70.6632</v>
      </c>
      <c r="H9" s="14"/>
    </row>
    <row r="10">
      <c r="A10" s="7" t="s">
        <v>21</v>
      </c>
      <c r="B10" s="16">
        <v>24.255</v>
      </c>
      <c r="C10" s="17">
        <v>24.3</v>
      </c>
      <c r="D10" s="17">
        <v>26.16</v>
      </c>
      <c r="E10" s="17">
        <v>24.023</v>
      </c>
      <c r="F10" s="19">
        <v>23.851</v>
      </c>
      <c r="G10" s="14">
        <f t="shared" si="1"/>
        <v>24.5178</v>
      </c>
      <c r="H10" s="14"/>
    </row>
    <row r="11">
      <c r="A11" s="7" t="s">
        <v>22</v>
      </c>
      <c r="B11" s="16">
        <v>61.449</v>
      </c>
      <c r="C11" s="17">
        <v>60.423</v>
      </c>
      <c r="D11" s="17">
        <v>70.694</v>
      </c>
      <c r="E11" s="17">
        <v>62.17</v>
      </c>
      <c r="F11" s="19">
        <v>59.06</v>
      </c>
      <c r="G11" s="14">
        <f t="shared" si="1"/>
        <v>62.7592</v>
      </c>
      <c r="H11" s="14"/>
    </row>
    <row r="12">
      <c r="A12" s="7" t="s">
        <v>23</v>
      </c>
      <c r="B12" s="16">
        <v>125.373</v>
      </c>
      <c r="C12" s="17">
        <v>125.894</v>
      </c>
      <c r="D12" s="17">
        <v>123.231</v>
      </c>
      <c r="E12" s="17">
        <v>122.338</v>
      </c>
      <c r="F12" s="19">
        <v>120.893</v>
      </c>
      <c r="G12" s="14">
        <f t="shared" si="1"/>
        <v>123.5458</v>
      </c>
      <c r="H12" s="14"/>
    </row>
    <row r="13">
      <c r="A13" s="7" t="s">
        <v>24</v>
      </c>
      <c r="B13" s="16">
        <v>24.497</v>
      </c>
      <c r="C13" s="17">
        <v>24.454</v>
      </c>
      <c r="D13" s="17">
        <v>29.685</v>
      </c>
      <c r="E13" s="17">
        <v>25.192</v>
      </c>
      <c r="F13" s="19">
        <v>24.597</v>
      </c>
      <c r="G13" s="14">
        <f t="shared" si="1"/>
        <v>25.685</v>
      </c>
      <c r="H13" s="14"/>
    </row>
    <row r="14">
      <c r="A14" s="7" t="s">
        <v>25</v>
      </c>
      <c r="B14" s="16">
        <v>60.16</v>
      </c>
      <c r="C14" s="17">
        <v>61.549</v>
      </c>
      <c r="D14" s="17">
        <v>62.932</v>
      </c>
      <c r="E14" s="17">
        <v>61.807</v>
      </c>
      <c r="F14" s="19">
        <v>60.621</v>
      </c>
      <c r="G14" s="14">
        <f t="shared" si="1"/>
        <v>61.4138</v>
      </c>
      <c r="H14" s="14"/>
    </row>
    <row r="15">
      <c r="A15" s="7" t="s">
        <v>26</v>
      </c>
      <c r="B15" s="23">
        <v>120.647</v>
      </c>
      <c r="C15" s="24">
        <v>123.172</v>
      </c>
      <c r="D15" s="24">
        <v>121.341</v>
      </c>
      <c r="E15" s="24">
        <v>122.309</v>
      </c>
      <c r="F15" s="25">
        <v>122.422</v>
      </c>
      <c r="G15" s="14">
        <f t="shared" si="1"/>
        <v>121.9782</v>
      </c>
      <c r="H15" s="14"/>
    </row>
  </sheetData>
  <mergeCells count="2">
    <mergeCell ref="A2:A3"/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</row>
    <row r="2">
      <c r="A2" s="2"/>
      <c r="B2" s="3">
        <v>0.7638888888888888</v>
      </c>
      <c r="C2" s="3">
        <v>0.4583333333333333</v>
      </c>
      <c r="D2" s="3">
        <v>0.5416666666666666</v>
      </c>
      <c r="E2" s="3">
        <v>0.0</v>
      </c>
      <c r="F2" s="3">
        <v>0.625</v>
      </c>
      <c r="G2" s="4"/>
      <c r="H2" s="4"/>
    </row>
    <row r="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</row>
    <row r="4">
      <c r="A4" s="7" t="s">
        <v>11</v>
      </c>
      <c r="B4" s="8">
        <v>41.018</v>
      </c>
      <c r="C4" s="9">
        <v>82.96</v>
      </c>
      <c r="D4" s="9">
        <v>71.031</v>
      </c>
      <c r="E4" s="9">
        <v>51.937</v>
      </c>
      <c r="F4" s="10">
        <v>61.382</v>
      </c>
      <c r="G4" s="14">
        <f t="shared" ref="G4:G14" si="1">SUM(B4:F4)/5</f>
        <v>61.6656</v>
      </c>
      <c r="H4" s="14"/>
    </row>
    <row r="5">
      <c r="A5" s="7" t="s">
        <v>16</v>
      </c>
      <c r="B5" s="16">
        <v>25.382</v>
      </c>
      <c r="C5" s="17">
        <v>28.327</v>
      </c>
      <c r="D5" s="17">
        <v>36.151</v>
      </c>
      <c r="E5" s="17">
        <v>31.031</v>
      </c>
      <c r="F5" s="19">
        <v>35.459</v>
      </c>
      <c r="G5" s="14">
        <f t="shared" si="1"/>
        <v>31.27</v>
      </c>
      <c r="H5" s="14"/>
    </row>
    <row r="6">
      <c r="A6" s="7" t="s">
        <v>17</v>
      </c>
      <c r="B6" s="16">
        <v>25.162</v>
      </c>
      <c r="C6" s="17">
        <v>25.95</v>
      </c>
      <c r="D6" s="17">
        <v>28.387</v>
      </c>
      <c r="E6" s="17">
        <v>28.834</v>
      </c>
      <c r="F6" s="19">
        <v>27.523</v>
      </c>
      <c r="G6" s="14">
        <f t="shared" si="1"/>
        <v>27.1712</v>
      </c>
      <c r="H6" s="14"/>
    </row>
    <row r="7">
      <c r="A7" s="7" t="s">
        <v>18</v>
      </c>
      <c r="B7" s="16">
        <v>63.786</v>
      </c>
      <c r="C7" s="17">
        <v>109.848</v>
      </c>
      <c r="D7" s="17">
        <v>81.626</v>
      </c>
      <c r="E7" s="17">
        <v>65.249</v>
      </c>
      <c r="F7" s="19">
        <v>60.149</v>
      </c>
      <c r="G7" s="14">
        <f t="shared" si="1"/>
        <v>76.1316</v>
      </c>
      <c r="H7" s="14"/>
    </row>
    <row r="8">
      <c r="A8" s="7" t="s">
        <v>19</v>
      </c>
      <c r="B8" s="16">
        <v>25.187</v>
      </c>
      <c r="C8" s="17">
        <v>26.406</v>
      </c>
      <c r="D8" s="17">
        <v>34.533</v>
      </c>
      <c r="E8" s="17">
        <v>26.602</v>
      </c>
      <c r="F8" s="19">
        <v>26.759</v>
      </c>
      <c r="G8" s="14">
        <f t="shared" si="1"/>
        <v>27.8974</v>
      </c>
      <c r="H8" s="14"/>
    </row>
    <row r="9">
      <c r="A9" s="7" t="s">
        <v>20</v>
      </c>
      <c r="B9" s="16">
        <v>61.426</v>
      </c>
      <c r="C9" s="17">
        <v>70.783</v>
      </c>
      <c r="D9" s="17">
        <v>87.112</v>
      </c>
      <c r="E9" s="17">
        <v>67.498</v>
      </c>
      <c r="F9" s="19">
        <v>63.301</v>
      </c>
      <c r="G9" s="14">
        <f t="shared" si="1"/>
        <v>70.024</v>
      </c>
      <c r="H9" s="14"/>
    </row>
    <row r="10">
      <c r="A10" s="7" t="s">
        <v>21</v>
      </c>
      <c r="B10" s="16">
        <v>24.427</v>
      </c>
      <c r="C10" s="17">
        <v>27.84</v>
      </c>
      <c r="D10" s="17">
        <v>29.02</v>
      </c>
      <c r="E10" s="17">
        <v>28.025</v>
      </c>
      <c r="F10" s="19">
        <v>27.982</v>
      </c>
      <c r="G10" s="14">
        <f t="shared" si="1"/>
        <v>27.4588</v>
      </c>
      <c r="H10" s="14"/>
    </row>
    <row r="11">
      <c r="A11" s="7" t="s">
        <v>22</v>
      </c>
      <c r="B11" s="16">
        <v>62.523</v>
      </c>
      <c r="C11" s="17">
        <v>69.384</v>
      </c>
      <c r="D11" s="17">
        <v>77.563</v>
      </c>
      <c r="E11" s="17">
        <v>70.364</v>
      </c>
      <c r="F11" s="19">
        <v>70.953</v>
      </c>
      <c r="G11" s="14">
        <f t="shared" si="1"/>
        <v>70.1574</v>
      </c>
      <c r="H11" s="14"/>
    </row>
    <row r="12">
      <c r="A12" s="7" t="s">
        <v>23</v>
      </c>
      <c r="B12" s="16">
        <v>122.777</v>
      </c>
      <c r="C12" s="17">
        <v>145.734</v>
      </c>
      <c r="D12" s="17">
        <v>151.395</v>
      </c>
      <c r="E12" s="17">
        <v>137.956</v>
      </c>
      <c r="F12" s="19">
        <v>136.118</v>
      </c>
      <c r="G12" s="14">
        <f t="shared" si="1"/>
        <v>138.796</v>
      </c>
      <c r="H12" s="14"/>
    </row>
    <row r="13">
      <c r="A13" s="7" t="s">
        <v>24</v>
      </c>
      <c r="B13" s="16">
        <v>24.577</v>
      </c>
      <c r="C13" s="17">
        <v>27.434</v>
      </c>
      <c r="D13" s="17">
        <v>27.979</v>
      </c>
      <c r="E13" s="17">
        <v>28.142</v>
      </c>
      <c r="F13" s="19">
        <v>27.578</v>
      </c>
      <c r="G13" s="14">
        <f t="shared" si="1"/>
        <v>27.142</v>
      </c>
      <c r="H13" s="14"/>
    </row>
    <row r="14">
      <c r="A14" s="7" t="s">
        <v>25</v>
      </c>
      <c r="B14" s="16">
        <v>62.156</v>
      </c>
      <c r="C14" s="17">
        <v>68.223</v>
      </c>
      <c r="D14" s="17">
        <v>67.919</v>
      </c>
      <c r="E14" s="17">
        <v>70.948</v>
      </c>
      <c r="F14" s="19">
        <v>68.211</v>
      </c>
      <c r="G14" s="14">
        <f t="shared" si="1"/>
        <v>67.4914</v>
      </c>
      <c r="H14" s="14"/>
    </row>
    <row r="15">
      <c r="A15" s="7" t="s">
        <v>26</v>
      </c>
      <c r="B15" s="23">
        <v>124.307</v>
      </c>
      <c r="C15" s="24">
        <v>144.089</v>
      </c>
      <c r="D15" s="24">
        <v>133.956</v>
      </c>
      <c r="E15" s="24" t="s">
        <v>27</v>
      </c>
      <c r="F15" s="25">
        <v>142.272</v>
      </c>
      <c r="G15" s="14">
        <f>(SUM(B15:D15)+F15)/4</f>
        <v>136.156</v>
      </c>
      <c r="H15" s="14"/>
    </row>
    <row r="16">
      <c r="E16" s="27"/>
    </row>
  </sheetData>
  <mergeCells count="2">
    <mergeCell ref="A2:A3"/>
    <mergeCell ref="B1:C1"/>
  </mergeCells>
  <drawing r:id="rId1"/>
</worksheet>
</file>