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3"/>
    <sheet state="visible" name="Calculos" sheetId="2" r:id="rId4"/>
  </sheets>
  <definedNames/>
  <calcPr/>
</workbook>
</file>

<file path=xl/sharedStrings.xml><?xml version="1.0" encoding="utf-8"?>
<sst xmlns="http://schemas.openxmlformats.org/spreadsheetml/2006/main" count="78" uniqueCount="52">
  <si>
    <t>Dispositivos</t>
  </si>
  <si>
    <t>CPU</t>
  </si>
  <si>
    <t>Disco</t>
  </si>
  <si>
    <t>Demora</t>
  </si>
  <si>
    <t>Inet</t>
  </si>
  <si>
    <t>Recursos software</t>
  </si>
  <si>
    <t>Total(segundos)</t>
  </si>
  <si>
    <t>Requisitos
WorkUnits</t>
  </si>
  <si>
    <t>Requisitos
LocalDB</t>
  </si>
  <si>
    <t>Requisitos
Mensajes</t>
  </si>
  <si>
    <t>Requisitos
Delay</t>
  </si>
  <si>
    <t>Recursos 
CPU</t>
  </si>
  <si>
    <t>Recursos 
Disco</t>
  </si>
  <si>
    <t>Recursos 
Demora</t>
  </si>
  <si>
    <t>Recursos 
Inet</t>
  </si>
  <si>
    <t>Recursos 
CPU
(KInstrucciones)</t>
  </si>
  <si>
    <t>T CPU</t>
  </si>
  <si>
    <t>T Disco</t>
  </si>
  <si>
    <t>T
Demora</t>
  </si>
  <si>
    <t>T
Inet</t>
  </si>
  <si>
    <t>Cantidad</t>
  </si>
  <si>
    <t>Recursos 
Disco(I/O)</t>
  </si>
  <si>
    <t>Recursos 
Demora(Visitas)</t>
  </si>
  <si>
    <t>Recursos 
Inet(Units)</t>
  </si>
  <si>
    <t>appAlum.confSMS</t>
  </si>
  <si>
    <t>appAlum.dmInform()</t>
  </si>
  <si>
    <t>appAlum.getInicio</t>
  </si>
  <si>
    <t>appAlum.login</t>
  </si>
  <si>
    <t>appAlum.mkEspDcte</t>
  </si>
  <si>
    <t>appAlum.registro</t>
  </si>
  <si>
    <t>kbAptes.readAptes</t>
  </si>
  <si>
    <t>kbAptes.updteAptes</t>
  </si>
  <si>
    <t>kbNbook.statNbook</t>
  </si>
  <si>
    <t>kbPdg.checkPdg</t>
  </si>
  <si>
    <t>kbPdg.statPdg</t>
  </si>
  <si>
    <t>kbPdg.updtePdg</t>
  </si>
  <si>
    <t>kbTest.statTest</t>
  </si>
  <si>
    <t>kbTest.updteTest</t>
  </si>
  <si>
    <t>prcsAlum.creaCuenta</t>
  </si>
  <si>
    <t>prcsAlum.verfCred</t>
  </si>
  <si>
    <t>prcsAlum.verfDatos</t>
  </si>
  <si>
    <t>prcsPdg.confEspDcte</t>
  </si>
  <si>
    <t>prcsPdg.updtStatus</t>
  </si>
  <si>
    <t>srvCUsr.queryUsr</t>
  </si>
  <si>
    <t>srvCUsr.updteUsr</t>
  </si>
  <si>
    <t>srvSExt.sendSMS</t>
  </si>
  <si>
    <t>Tiempo servicio
(segundos)</t>
  </si>
  <si>
    <t>WorkUnits</t>
  </si>
  <si>
    <t>LocalDB</t>
  </si>
  <si>
    <t>Mensajes</t>
  </si>
  <si>
    <t>Tº servicio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</si>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</sst>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</font>
    <font>
      <sz val="10.0"/>
      <name val="Arial"/>
    </font>
    <font>
      <u/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right" shrinkToFit="0" vertical="bottom" wrapText="0"/>
    </xf>
    <xf borderId="0" fillId="0" fontId="4" numFmtId="0" xfId="0" applyAlignment="1" applyFont="1">
      <alignment shrinkToFit="0" vertical="bottom" wrapText="0"/>
    </xf>
    <xf borderId="0" fillId="2" fontId="1" numFmtId="0" xfId="0" applyFill="1" applyFont="1"/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86"/>
    <col customWidth="1" min="7" max="7" width="26.43"/>
    <col customWidth="1" min="8" max="8" width="15.71"/>
    <col customWidth="1" min="9" max="20" width="10.86"/>
    <col customWidth="1" min="21" max="21" width="13.57"/>
    <col customWidth="1" min="22" max="22" width="15.71"/>
    <col customWidth="1" min="23" max="23" width="10.86"/>
    <col customWidth="1" min="24" max="30" width="8.71"/>
  </cols>
  <sheetData>
    <row r="1" ht="12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16</v>
      </c>
      <c r="S1" s="1" t="s">
        <v>17</v>
      </c>
      <c r="T1" s="1" t="s">
        <v>18</v>
      </c>
      <c r="U1" s="1" t="s">
        <v>19</v>
      </c>
      <c r="V1" t="s">
        <v>6</v>
      </c>
    </row>
    <row r="2" ht="12.75" customHeight="1">
      <c r="A2" t="s">
        <v>20</v>
      </c>
      <c r="B2">
        <v>1.0</v>
      </c>
      <c r="C2">
        <v>1.0</v>
      </c>
      <c r="D2">
        <v>1.0</v>
      </c>
      <c r="E2">
        <v>1.0</v>
      </c>
      <c r="G2" t="s">
        <v>24</v>
      </c>
      <c r="H2">
        <f t="shared" ref="H2:H23" si="2">SUM(R2:U2)</f>
        <v>0.747</v>
      </c>
      <c r="I2">
        <v>2.0</v>
      </c>
      <c r="J2">
        <v>2.0</v>
      </c>
      <c r="K2">
        <v>0.0</v>
      </c>
      <c r="L2">
        <v>0.0</v>
      </c>
      <c r="N2">
        <f>I2*B6+J2*B7+K2*B8+L2*B9</f>
        <v>780</v>
      </c>
      <c r="O2">
        <f>I2*C6+J2*C7+K2*C8+L2*C9</f>
        <v>14</v>
      </c>
      <c r="P2">
        <f>I2*D6+J2*D7+K2*D8+L2*D9</f>
        <v>0</v>
      </c>
      <c r="Q2">
        <f>I2*E6+J2*E7+K2*E8+L2*E9</f>
        <v>0</v>
      </c>
      <c r="R2">
        <f t="shared" ref="R2:U2" si="1">B11*N2</f>
        <v>0.117</v>
      </c>
      <c r="S2">
        <f t="shared" si="1"/>
        <v>0.63</v>
      </c>
      <c r="T2">
        <f t="shared" si="1"/>
        <v>0</v>
      </c>
      <c r="U2">
        <f t="shared" si="1"/>
        <v>0</v>
      </c>
      <c r="V2">
        <f t="shared" ref="V2:V23" si="4">SUM(R2:U2)</f>
        <v>0.747</v>
      </c>
    </row>
    <row r="3" ht="12.75" customHeight="1">
      <c r="G3" t="s">
        <v>25</v>
      </c>
      <c r="H3">
        <f t="shared" si="2"/>
        <v>10.36975</v>
      </c>
      <c r="I3">
        <v>1.0</v>
      </c>
      <c r="J3">
        <v>0.0</v>
      </c>
      <c r="K3">
        <v>2.0</v>
      </c>
      <c r="L3">
        <v>10.0</v>
      </c>
      <c r="N3">
        <f>I3*B6+J3*B7+K3*B8+L3*B9</f>
        <v>65</v>
      </c>
      <c r="O3">
        <f>I3*C6+J3*C7+K3*C8+L3*C9</f>
        <v>4</v>
      </c>
      <c r="P3">
        <f>I3*D6+J3*D7+K3*D8+L3*D9</f>
        <v>10</v>
      </c>
      <c r="Q3">
        <f>I3*E6+J3*E7+K3*E8+L3*E9</f>
        <v>2</v>
      </c>
      <c r="R3">
        <f t="shared" ref="R3:U3" si="3">B11*N3</f>
        <v>0.00975</v>
      </c>
      <c r="S3">
        <f t="shared" si="3"/>
        <v>0.18</v>
      </c>
      <c r="T3">
        <f t="shared" si="3"/>
        <v>10</v>
      </c>
      <c r="U3">
        <f t="shared" si="3"/>
        <v>0.18</v>
      </c>
      <c r="V3">
        <f t="shared" si="4"/>
        <v>10.36975</v>
      </c>
    </row>
    <row r="4" ht="12.75" customHeight="1">
      <c r="G4" t="s">
        <v>26</v>
      </c>
      <c r="H4">
        <f t="shared" si="2"/>
        <v>0.747</v>
      </c>
      <c r="I4">
        <v>2.0</v>
      </c>
      <c r="J4">
        <v>2.0</v>
      </c>
      <c r="K4">
        <v>0.0</v>
      </c>
      <c r="L4">
        <v>0.0</v>
      </c>
      <c r="N4">
        <f>I4*B6+J4*B7+K4*B8+L4*B9</f>
        <v>780</v>
      </c>
      <c r="O4">
        <f>I4*C6+J4*C7+K4*C8+L4*C9</f>
        <v>14</v>
      </c>
      <c r="P4">
        <v>0.0</v>
      </c>
      <c r="Q4">
        <v>0.0</v>
      </c>
      <c r="R4">
        <f t="shared" ref="R4:U4" si="5">B11*N4</f>
        <v>0.117</v>
      </c>
      <c r="S4">
        <f t="shared" si="5"/>
        <v>0.63</v>
      </c>
      <c r="T4">
        <f t="shared" si="5"/>
        <v>0</v>
      </c>
      <c r="U4">
        <f t="shared" si="5"/>
        <v>0</v>
      </c>
      <c r="V4">
        <f t="shared" si="4"/>
        <v>0.747</v>
      </c>
    </row>
    <row r="5" ht="12.75" customHeight="1">
      <c r="G5" t="s">
        <v>27</v>
      </c>
      <c r="H5">
        <f t="shared" si="2"/>
        <v>0.747</v>
      </c>
      <c r="I5">
        <v>2.0</v>
      </c>
      <c r="J5">
        <v>2.0</v>
      </c>
      <c r="K5">
        <v>0.0</v>
      </c>
      <c r="L5">
        <v>0.0</v>
      </c>
      <c r="N5">
        <v>780.0</v>
      </c>
      <c r="O5">
        <v>14.0</v>
      </c>
      <c r="P5">
        <v>0.0</v>
      </c>
      <c r="Q5">
        <v>0.0</v>
      </c>
      <c r="R5">
        <f t="shared" ref="R5:U5" si="6">B11*N5</f>
        <v>0.117</v>
      </c>
      <c r="S5">
        <f t="shared" si="6"/>
        <v>0.63</v>
      </c>
      <c r="T5">
        <f t="shared" si="6"/>
        <v>0</v>
      </c>
      <c r="U5">
        <f t="shared" si="6"/>
        <v>0</v>
      </c>
      <c r="V5">
        <f t="shared" si="4"/>
        <v>0.747</v>
      </c>
    </row>
    <row r="6" ht="12.75" customHeight="1">
      <c r="A6" t="s">
        <v>47</v>
      </c>
      <c r="B6">
        <v>15.0</v>
      </c>
      <c r="C6">
        <v>0.0</v>
      </c>
      <c r="D6">
        <v>0.0</v>
      </c>
      <c r="E6">
        <v>0.0</v>
      </c>
      <c r="G6" t="s">
        <v>28</v>
      </c>
      <c r="H6">
        <f t="shared" si="2"/>
        <v>4.5535</v>
      </c>
      <c r="I6">
        <v>1.0</v>
      </c>
      <c r="J6">
        <v>0.0</v>
      </c>
      <c r="K6">
        <v>3.0</v>
      </c>
      <c r="L6">
        <v>4.0</v>
      </c>
      <c r="N6">
        <f>I6*B6+J6*B7+K6*B8+L6*B9</f>
        <v>90</v>
      </c>
      <c r="O6">
        <f>C6*I6+J6*C7+C8*K6+L6*C9</f>
        <v>6</v>
      </c>
      <c r="P6">
        <f>I6*D6+D7*J6+K6*D8+D9*L6</f>
        <v>4</v>
      </c>
      <c r="Q6">
        <f>E6*I6+J6*E7+E8*K6+L6*E9</f>
        <v>3</v>
      </c>
      <c r="R6">
        <f t="shared" ref="R6:U6" si="7">B11*N6</f>
        <v>0.0135</v>
      </c>
      <c r="S6">
        <f t="shared" si="7"/>
        <v>0.27</v>
      </c>
      <c r="T6">
        <f t="shared" si="7"/>
        <v>4</v>
      </c>
      <c r="U6">
        <f t="shared" si="7"/>
        <v>0.27</v>
      </c>
      <c r="V6">
        <f t="shared" si="4"/>
        <v>4.5535</v>
      </c>
    </row>
    <row r="7" ht="12.75" customHeight="1">
      <c r="A7" t="s">
        <v>48</v>
      </c>
      <c r="B7">
        <v>375.0</v>
      </c>
      <c r="C7">
        <v>7.0</v>
      </c>
      <c r="D7">
        <v>0.0</v>
      </c>
      <c r="E7">
        <v>0.0</v>
      </c>
      <c r="G7" t="s">
        <v>29</v>
      </c>
      <c r="H7">
        <f t="shared" si="2"/>
        <v>0.747</v>
      </c>
      <c r="I7">
        <v>2.0</v>
      </c>
      <c r="J7">
        <v>2.0</v>
      </c>
      <c r="K7">
        <v>0.0</v>
      </c>
      <c r="L7">
        <v>0.0</v>
      </c>
      <c r="N7">
        <v>780.0</v>
      </c>
      <c r="O7">
        <v>14.0</v>
      </c>
      <c r="P7">
        <v>0.0</v>
      </c>
      <c r="Q7">
        <v>0.0</v>
      </c>
      <c r="R7">
        <f t="shared" ref="R7:U7" si="8">B11*N7</f>
        <v>0.117</v>
      </c>
      <c r="S7">
        <f t="shared" si="8"/>
        <v>0.63</v>
      </c>
      <c r="T7">
        <f t="shared" si="8"/>
        <v>0</v>
      </c>
      <c r="U7">
        <f t="shared" si="8"/>
        <v>0</v>
      </c>
      <c r="V7">
        <f t="shared" si="4"/>
        <v>0.747</v>
      </c>
    </row>
    <row r="8" ht="12.75" customHeight="1">
      <c r="A8" t="s">
        <v>49</v>
      </c>
      <c r="B8">
        <v>25.0</v>
      </c>
      <c r="C8">
        <v>2.0</v>
      </c>
      <c r="D8">
        <v>0.0</v>
      </c>
      <c r="E8">
        <v>1.0</v>
      </c>
      <c r="G8" t="s">
        <v>30</v>
      </c>
      <c r="H8">
        <f t="shared" si="2"/>
        <v>0.36975</v>
      </c>
      <c r="I8">
        <v>1.0</v>
      </c>
      <c r="J8">
        <v>0.0</v>
      </c>
      <c r="K8">
        <v>2.0</v>
      </c>
      <c r="L8">
        <v>0.0</v>
      </c>
      <c r="N8">
        <f>I8*B6+B7*J8+K8*B8+B9*L8</f>
        <v>65</v>
      </c>
      <c r="O8">
        <f>I8*C6+C7*J8+K8*C8+C9*L8</f>
        <v>4</v>
      </c>
      <c r="P8">
        <f>I8*D6+D7*J8+K8*D8+D9*L8</f>
        <v>0</v>
      </c>
      <c r="Q8">
        <f>I8*E6+E7*J8+K8*E8+E9*L8</f>
        <v>2</v>
      </c>
      <c r="R8">
        <f t="shared" ref="R8:U8" si="9">B11*N8</f>
        <v>0.00975</v>
      </c>
      <c r="S8">
        <f t="shared" si="9"/>
        <v>0.18</v>
      </c>
      <c r="T8">
        <f t="shared" si="9"/>
        <v>0</v>
      </c>
      <c r="U8">
        <f t="shared" si="9"/>
        <v>0.18</v>
      </c>
      <c r="V8">
        <f t="shared" si="4"/>
        <v>0.36975</v>
      </c>
    </row>
    <row r="9" ht="12.75" customHeight="1">
      <c r="A9" t="s">
        <v>3</v>
      </c>
      <c r="B9" s="5">
        <v>0.0</v>
      </c>
      <c r="C9" s="5">
        <v>0.0</v>
      </c>
      <c r="D9">
        <v>1.0</v>
      </c>
      <c r="E9">
        <v>0.0</v>
      </c>
      <c r="G9" t="s">
        <v>31</v>
      </c>
      <c r="H9">
        <f t="shared" si="2"/>
        <v>0.36975</v>
      </c>
      <c r="I9">
        <v>1.0</v>
      </c>
      <c r="J9">
        <v>0.0</v>
      </c>
      <c r="K9">
        <v>2.0</v>
      </c>
      <c r="L9">
        <v>0.0</v>
      </c>
      <c r="N9">
        <v>65.0</v>
      </c>
      <c r="O9">
        <v>4.0</v>
      </c>
      <c r="P9">
        <v>0.0</v>
      </c>
      <c r="Q9">
        <v>2.0</v>
      </c>
      <c r="R9">
        <f t="shared" ref="R9:U9" si="10">B11*N9</f>
        <v>0.00975</v>
      </c>
      <c r="S9">
        <f t="shared" si="10"/>
        <v>0.18</v>
      </c>
      <c r="T9">
        <f t="shared" si="10"/>
        <v>0</v>
      </c>
      <c r="U9">
        <f t="shared" si="10"/>
        <v>0.18</v>
      </c>
      <c r="V9">
        <f t="shared" si="4"/>
        <v>0.36975</v>
      </c>
      <c r="W9" s="6"/>
    </row>
    <row r="10" ht="12.75" customHeight="1">
      <c r="G10" t="s">
        <v>32</v>
      </c>
      <c r="H10">
        <f t="shared" si="2"/>
        <v>0.36975</v>
      </c>
      <c r="I10">
        <v>1.0</v>
      </c>
      <c r="J10">
        <v>0.0</v>
      </c>
      <c r="K10">
        <v>2.0</v>
      </c>
      <c r="L10">
        <v>0.0</v>
      </c>
      <c r="N10">
        <v>65.0</v>
      </c>
      <c r="O10">
        <v>4.0</v>
      </c>
      <c r="P10">
        <v>0.0</v>
      </c>
      <c r="Q10">
        <v>2.0</v>
      </c>
      <c r="R10">
        <f t="shared" ref="R10:U10" si="11">B11*N10</f>
        <v>0.00975</v>
      </c>
      <c r="S10">
        <f t="shared" si="11"/>
        <v>0.18</v>
      </c>
      <c r="T10">
        <f t="shared" si="11"/>
        <v>0</v>
      </c>
      <c r="U10">
        <f t="shared" si="11"/>
        <v>0.18</v>
      </c>
      <c r="V10">
        <f t="shared" si="4"/>
        <v>0.36975</v>
      </c>
    </row>
    <row r="11" ht="12.75" customHeight="1">
      <c r="A11" t="s">
        <v>50</v>
      </c>
      <c r="B11">
        <v>1.5E-4</v>
      </c>
      <c r="C11">
        <v>0.045</v>
      </c>
      <c r="D11">
        <v>1.0</v>
      </c>
      <c r="E11">
        <v>0.09</v>
      </c>
      <c r="G11" t="s">
        <v>33</v>
      </c>
      <c r="H11">
        <f t="shared" si="2"/>
        <v>1.11225</v>
      </c>
      <c r="I11">
        <v>1.0</v>
      </c>
      <c r="J11">
        <v>2.0</v>
      </c>
      <c r="K11">
        <v>2.0</v>
      </c>
      <c r="L11">
        <v>0.0</v>
      </c>
      <c r="N11">
        <f>I11*B6+B7*J11+K11*B8+B9*L11</f>
        <v>815</v>
      </c>
      <c r="O11">
        <f>I11*C6+C7*J11+K11*C8+C9*L11</f>
        <v>18</v>
      </c>
      <c r="P11">
        <f>I11*D6+D7*J11+K11*D8+D9*L11</f>
        <v>0</v>
      </c>
      <c r="Q11">
        <f>I11*E6+E7*J11+K11*E8+E9*L11</f>
        <v>2</v>
      </c>
      <c r="R11">
        <f t="shared" ref="R11:U11" si="12">B11*N11</f>
        <v>0.12225</v>
      </c>
      <c r="S11">
        <f t="shared" si="12"/>
        <v>0.81</v>
      </c>
      <c r="T11">
        <f t="shared" si="12"/>
        <v>0</v>
      </c>
      <c r="U11">
        <f t="shared" si="12"/>
        <v>0.18</v>
      </c>
      <c r="V11">
        <f t="shared" si="4"/>
        <v>1.11225</v>
      </c>
    </row>
    <row r="12" ht="12.75" customHeight="1">
      <c r="G12" t="s">
        <v>34</v>
      </c>
      <c r="H12">
        <f t="shared" si="2"/>
        <v>0.36975</v>
      </c>
      <c r="I12">
        <v>1.0</v>
      </c>
      <c r="J12">
        <v>0.0</v>
      </c>
      <c r="K12">
        <v>2.0</v>
      </c>
      <c r="L12">
        <v>0.0</v>
      </c>
      <c r="N12">
        <v>65.0</v>
      </c>
      <c r="O12">
        <v>4.0</v>
      </c>
      <c r="P12">
        <v>0.0</v>
      </c>
      <c r="Q12">
        <v>2.0</v>
      </c>
      <c r="R12">
        <f t="shared" ref="R12:U12" si="13">B11*N12</f>
        <v>0.00975</v>
      </c>
      <c r="S12">
        <f t="shared" si="13"/>
        <v>0.18</v>
      </c>
      <c r="T12">
        <f t="shared" si="13"/>
        <v>0</v>
      </c>
      <c r="U12">
        <f t="shared" si="13"/>
        <v>0.18</v>
      </c>
      <c r="V12">
        <f t="shared" si="4"/>
        <v>0.36975</v>
      </c>
    </row>
    <row r="13" ht="12.75" customHeight="1">
      <c r="G13" t="s">
        <v>35</v>
      </c>
      <c r="H13">
        <f t="shared" si="2"/>
        <v>0.36975</v>
      </c>
      <c r="I13">
        <v>1.0</v>
      </c>
      <c r="J13">
        <v>0.0</v>
      </c>
      <c r="K13">
        <v>2.0</v>
      </c>
      <c r="L13">
        <v>0.0</v>
      </c>
      <c r="N13">
        <v>65.0</v>
      </c>
      <c r="O13">
        <v>4.0</v>
      </c>
      <c r="P13">
        <v>0.0</v>
      </c>
      <c r="Q13">
        <v>2.0</v>
      </c>
      <c r="R13">
        <f t="shared" ref="R13:U13" si="14">B11*N13</f>
        <v>0.00975</v>
      </c>
      <c r="S13">
        <f t="shared" si="14"/>
        <v>0.18</v>
      </c>
      <c r="T13">
        <f t="shared" si="14"/>
        <v>0</v>
      </c>
      <c r="U13">
        <f t="shared" si="14"/>
        <v>0.18</v>
      </c>
      <c r="V13">
        <f t="shared" si="4"/>
        <v>0.36975</v>
      </c>
    </row>
    <row r="14" ht="12.75" customHeight="1">
      <c r="G14" t="s">
        <v>36</v>
      </c>
      <c r="H14">
        <f t="shared" si="2"/>
        <v>0.36975</v>
      </c>
      <c r="I14">
        <v>1.0</v>
      </c>
      <c r="J14">
        <v>0.0</v>
      </c>
      <c r="K14">
        <v>2.0</v>
      </c>
      <c r="L14">
        <v>0.0</v>
      </c>
      <c r="N14">
        <v>65.0</v>
      </c>
      <c r="O14">
        <v>4.0</v>
      </c>
      <c r="P14">
        <v>0.0</v>
      </c>
      <c r="Q14">
        <v>2.0</v>
      </c>
      <c r="R14">
        <f t="shared" ref="R14:U14" si="15">B11*N14</f>
        <v>0.00975</v>
      </c>
      <c r="S14">
        <f t="shared" si="15"/>
        <v>0.18</v>
      </c>
      <c r="T14">
        <f t="shared" si="15"/>
        <v>0</v>
      </c>
      <c r="U14">
        <f t="shared" si="15"/>
        <v>0.18</v>
      </c>
      <c r="V14">
        <f t="shared" si="4"/>
        <v>0.36975</v>
      </c>
    </row>
    <row r="15" ht="12.75" customHeight="1">
      <c r="G15" t="s">
        <v>37</v>
      </c>
      <c r="H15">
        <f t="shared" si="2"/>
        <v>0.36975</v>
      </c>
      <c r="I15">
        <v>1.0</v>
      </c>
      <c r="J15">
        <v>0.0</v>
      </c>
      <c r="K15">
        <v>2.0</v>
      </c>
      <c r="L15">
        <v>0.0</v>
      </c>
      <c r="N15">
        <v>65.0</v>
      </c>
      <c r="O15">
        <v>4.0</v>
      </c>
      <c r="P15">
        <v>0.0</v>
      </c>
      <c r="Q15">
        <v>2.0</v>
      </c>
      <c r="R15">
        <f t="shared" ref="R15:U15" si="16">B11*N15</f>
        <v>0.00975</v>
      </c>
      <c r="S15">
        <f t="shared" si="16"/>
        <v>0.18</v>
      </c>
      <c r="T15">
        <f t="shared" si="16"/>
        <v>0</v>
      </c>
      <c r="U15">
        <f t="shared" si="16"/>
        <v>0.18</v>
      </c>
      <c r="V15">
        <f t="shared" si="4"/>
        <v>0.36975</v>
      </c>
    </row>
    <row r="16" ht="12.75" customHeight="1">
      <c r="G16" t="s">
        <v>38</v>
      </c>
      <c r="H16">
        <f t="shared" si="2"/>
        <v>0.74925</v>
      </c>
      <c r="I16">
        <v>3.0</v>
      </c>
      <c r="J16">
        <v>2.0</v>
      </c>
      <c r="K16">
        <v>0.0</v>
      </c>
      <c r="L16">
        <v>0.0</v>
      </c>
      <c r="N16">
        <f>I16*B6+B7*J16+K16*B8+B9*L16</f>
        <v>795</v>
      </c>
      <c r="O16">
        <f>I16*C6+C7*J16+K16*C8+C9*L16</f>
        <v>14</v>
      </c>
      <c r="P16">
        <f>I16*D6+D7*J16+K16*D8+D9*L16</f>
        <v>0</v>
      </c>
      <c r="Q16">
        <f>I16*E6+E7*J16+K16*E8+E9*L16</f>
        <v>0</v>
      </c>
      <c r="R16">
        <f t="shared" ref="R16:U16" si="17">B11*N16</f>
        <v>0.11925</v>
      </c>
      <c r="S16">
        <f t="shared" si="17"/>
        <v>0.63</v>
      </c>
      <c r="T16">
        <f t="shared" si="17"/>
        <v>0</v>
      </c>
      <c r="U16">
        <f t="shared" si="17"/>
        <v>0</v>
      </c>
      <c r="V16">
        <f t="shared" si="4"/>
        <v>0.74925</v>
      </c>
    </row>
    <row r="17" ht="12.75" customHeight="1">
      <c r="G17" t="s">
        <v>39</v>
      </c>
      <c r="H17">
        <f t="shared" si="2"/>
        <v>0.74925</v>
      </c>
      <c r="I17">
        <v>3.0</v>
      </c>
      <c r="J17">
        <v>2.0</v>
      </c>
      <c r="K17">
        <v>0.0</v>
      </c>
      <c r="L17">
        <v>0.0</v>
      </c>
      <c r="N17">
        <v>795.0</v>
      </c>
      <c r="O17">
        <v>14.0</v>
      </c>
      <c r="P17">
        <v>0.0</v>
      </c>
      <c r="Q17">
        <v>0.0</v>
      </c>
      <c r="R17">
        <f t="shared" ref="R17:U17" si="18">B11*N17</f>
        <v>0.11925</v>
      </c>
      <c r="S17">
        <f t="shared" si="18"/>
        <v>0.63</v>
      </c>
      <c r="T17">
        <f t="shared" si="18"/>
        <v>0</v>
      </c>
      <c r="U17">
        <f t="shared" si="18"/>
        <v>0</v>
      </c>
      <c r="V17">
        <f t="shared" si="4"/>
        <v>0.74925</v>
      </c>
    </row>
    <row r="18" ht="12.75" customHeight="1">
      <c r="G18" t="s">
        <v>40</v>
      </c>
      <c r="H18">
        <f t="shared" si="2"/>
        <v>0.74925</v>
      </c>
      <c r="I18">
        <v>3.0</v>
      </c>
      <c r="J18">
        <v>2.0</v>
      </c>
      <c r="K18">
        <v>0.0</v>
      </c>
      <c r="L18">
        <v>0.0</v>
      </c>
      <c r="N18">
        <v>795.0</v>
      </c>
      <c r="O18">
        <v>14.0</v>
      </c>
      <c r="P18">
        <v>0.0</v>
      </c>
      <c r="Q18">
        <v>0.0</v>
      </c>
      <c r="R18">
        <f t="shared" ref="R18:U18" si="19">B11*N18</f>
        <v>0.11925</v>
      </c>
      <c r="S18">
        <f t="shared" si="19"/>
        <v>0.63</v>
      </c>
      <c r="T18">
        <f t="shared" si="19"/>
        <v>0</v>
      </c>
      <c r="U18">
        <f t="shared" si="19"/>
        <v>0</v>
      </c>
      <c r="V18">
        <f t="shared" si="4"/>
        <v>0.74925</v>
      </c>
    </row>
    <row r="19" ht="12.75" customHeight="1">
      <c r="G19" t="s">
        <v>41</v>
      </c>
      <c r="H19">
        <f t="shared" si="2"/>
        <v>2.60775</v>
      </c>
      <c r="I19">
        <v>4.0</v>
      </c>
      <c r="J19">
        <v>7.0</v>
      </c>
      <c r="K19">
        <v>0.0</v>
      </c>
      <c r="L19">
        <v>0.0</v>
      </c>
      <c r="N19">
        <f>I19*B6+B7*J19+K19*B8+B9*L19</f>
        <v>2685</v>
      </c>
      <c r="O19">
        <f>I19*C6+C7*J19+K19*C8+C9*L19</f>
        <v>49</v>
      </c>
      <c r="P19">
        <f>I19*D6+D7*J19+K19*D8+D9*L19</f>
        <v>0</v>
      </c>
      <c r="Q19">
        <f>I19*E6+E7*J19+K19*E8+E9*L19</f>
        <v>0</v>
      </c>
      <c r="R19">
        <f t="shared" ref="R19:U19" si="20">B11*N19</f>
        <v>0.40275</v>
      </c>
      <c r="S19">
        <f t="shared" si="20"/>
        <v>2.205</v>
      </c>
      <c r="T19">
        <f t="shared" si="20"/>
        <v>0</v>
      </c>
      <c r="U19">
        <f t="shared" si="20"/>
        <v>0</v>
      </c>
      <c r="V19">
        <f t="shared" si="4"/>
        <v>2.60775</v>
      </c>
    </row>
    <row r="20" ht="12.75" customHeight="1">
      <c r="G20" t="s">
        <v>42</v>
      </c>
      <c r="H20">
        <f t="shared" si="2"/>
        <v>0.74925</v>
      </c>
      <c r="I20">
        <v>3.0</v>
      </c>
      <c r="J20">
        <v>2.0</v>
      </c>
      <c r="K20">
        <v>0.0</v>
      </c>
      <c r="L20">
        <v>0.0</v>
      </c>
      <c r="N20" s="7">
        <f>(B6*I20)+(B7*J20)+(B8*K20)+(B9*L20)</f>
        <v>795</v>
      </c>
      <c r="O20" s="7">
        <f>(C6*I20)+(C7*J20)+(C8*K20)+(C9*L20)</f>
        <v>14</v>
      </c>
      <c r="P20" s="7">
        <f>D6*I20+D7*J20+D8*K20+D9*L20</f>
        <v>0</v>
      </c>
      <c r="Q20" s="7">
        <f>E6*I20+E7*J20+E8*K20+E9*L20</f>
        <v>0</v>
      </c>
      <c r="R20">
        <f t="shared" ref="R20:U20" si="21">B11*N20</f>
        <v>0.11925</v>
      </c>
      <c r="S20">
        <f t="shared" si="21"/>
        <v>0.63</v>
      </c>
      <c r="T20">
        <f t="shared" si="21"/>
        <v>0</v>
      </c>
      <c r="U20">
        <f t="shared" si="21"/>
        <v>0</v>
      </c>
      <c r="V20">
        <f t="shared" si="4"/>
        <v>0.74925</v>
      </c>
    </row>
    <row r="21" ht="12.75" customHeight="1">
      <c r="G21" t="s">
        <v>43</v>
      </c>
      <c r="H21">
        <f t="shared" si="2"/>
        <v>1.55725</v>
      </c>
      <c r="I21">
        <v>1.0</v>
      </c>
      <c r="J21">
        <v>1.0</v>
      </c>
      <c r="K21" s="8">
        <v>1.0</v>
      </c>
      <c r="L21">
        <v>1.0</v>
      </c>
      <c r="N21">
        <f t="shared" ref="N21:Q21" si="22">SUM(B6:B9)</f>
        <v>415</v>
      </c>
      <c r="O21">
        <f t="shared" si="22"/>
        <v>9</v>
      </c>
      <c r="P21">
        <f t="shared" si="22"/>
        <v>1</v>
      </c>
      <c r="Q21">
        <f t="shared" si="22"/>
        <v>1</v>
      </c>
      <c r="R21">
        <f t="shared" ref="R21:U21" si="23">B11*N21</f>
        <v>0.06225</v>
      </c>
      <c r="S21">
        <f t="shared" si="23"/>
        <v>0.405</v>
      </c>
      <c r="T21">
        <f t="shared" si="23"/>
        <v>1</v>
      </c>
      <c r="U21">
        <f t="shared" si="23"/>
        <v>0.09</v>
      </c>
      <c r="V21">
        <f t="shared" si="4"/>
        <v>1.55725</v>
      </c>
    </row>
    <row r="22" ht="12.75" customHeight="1">
      <c r="G22" t="s">
        <v>44</v>
      </c>
      <c r="H22">
        <f t="shared" si="2"/>
        <v>1.55725</v>
      </c>
      <c r="I22">
        <v>1.0</v>
      </c>
      <c r="J22">
        <v>1.0</v>
      </c>
      <c r="K22">
        <v>1.0</v>
      </c>
      <c r="L22">
        <v>1.0</v>
      </c>
      <c r="N22">
        <f t="shared" ref="N22:Q22" si="24">SUM(B6:B9)</f>
        <v>415</v>
      </c>
      <c r="O22">
        <f t="shared" si="24"/>
        <v>9</v>
      </c>
      <c r="P22">
        <f t="shared" si="24"/>
        <v>1</v>
      </c>
      <c r="Q22">
        <f t="shared" si="24"/>
        <v>1</v>
      </c>
      <c r="R22">
        <f t="shared" ref="R22:U22" si="25">B11*N22</f>
        <v>0.06225</v>
      </c>
      <c r="S22">
        <f t="shared" si="25"/>
        <v>0.405</v>
      </c>
      <c r="T22">
        <f t="shared" si="25"/>
        <v>1</v>
      </c>
      <c r="U22">
        <f t="shared" si="25"/>
        <v>0.09</v>
      </c>
      <c r="V22">
        <f t="shared" si="4"/>
        <v>1.55725</v>
      </c>
    </row>
    <row r="23" ht="12.75" customHeight="1">
      <c r="G23" t="s">
        <v>45</v>
      </c>
      <c r="H23">
        <f t="shared" si="2"/>
        <v>0.36975</v>
      </c>
      <c r="I23">
        <v>1.0</v>
      </c>
      <c r="J23">
        <v>0.0</v>
      </c>
      <c r="K23">
        <v>2.0</v>
      </c>
      <c r="L23">
        <v>0.0</v>
      </c>
      <c r="N23">
        <v>65.0</v>
      </c>
      <c r="O23">
        <v>4.0</v>
      </c>
      <c r="P23">
        <v>0.0</v>
      </c>
      <c r="Q23">
        <v>2.0</v>
      </c>
      <c r="R23">
        <f t="shared" ref="R23:U23" si="26">B11*N23</f>
        <v>0.00975</v>
      </c>
      <c r="S23">
        <f t="shared" si="26"/>
        <v>0.18</v>
      </c>
      <c r="T23">
        <f t="shared" si="26"/>
        <v>0</v>
      </c>
      <c r="U23">
        <f t="shared" si="26"/>
        <v>0.18</v>
      </c>
      <c r="V23">
        <f t="shared" si="4"/>
        <v>0.36975</v>
      </c>
    </row>
    <row r="24" ht="12.75" customHeight="1">
      <c r="G24" s="1" t="s">
        <v>51</v>
      </c>
    </row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0"/>
    <col customWidth="1" min="2" max="6" width="16.43"/>
  </cols>
  <sheetData>
    <row r="1" ht="24.75" customHeight="1">
      <c r="A1" s="2" t="s">
        <v>5</v>
      </c>
      <c r="B1" s="3" t="s">
        <v>15</v>
      </c>
      <c r="C1" s="3" t="s">
        <v>21</v>
      </c>
      <c r="D1" s="3" t="s">
        <v>22</v>
      </c>
      <c r="E1" s="3" t="s">
        <v>23</v>
      </c>
      <c r="F1" s="2" t="s">
        <v>6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t="s">
        <v>24</v>
      </c>
      <c r="B2">
        <v>780.0</v>
      </c>
      <c r="C2">
        <v>14.0</v>
      </c>
      <c r="D2">
        <v>0.0</v>
      </c>
      <c r="E2">
        <v>0.0</v>
      </c>
      <c r="F2">
        <v>0.747</v>
      </c>
    </row>
    <row r="3">
      <c r="A3" t="s">
        <v>25</v>
      </c>
      <c r="B3">
        <v>65.0</v>
      </c>
      <c r="C3">
        <v>4.0</v>
      </c>
      <c r="D3">
        <v>10.0</v>
      </c>
      <c r="E3">
        <v>2.0</v>
      </c>
      <c r="F3">
        <v>10.36975</v>
      </c>
    </row>
    <row r="4">
      <c r="A4" t="s">
        <v>26</v>
      </c>
      <c r="B4">
        <v>780.0</v>
      </c>
      <c r="C4">
        <v>14.0</v>
      </c>
      <c r="D4">
        <v>0.0</v>
      </c>
      <c r="E4">
        <v>0.0</v>
      </c>
      <c r="F4">
        <v>0.747</v>
      </c>
    </row>
    <row r="5">
      <c r="A5" t="s">
        <v>27</v>
      </c>
      <c r="B5">
        <v>780.0</v>
      </c>
      <c r="C5">
        <v>14.0</v>
      </c>
      <c r="D5">
        <v>0.0</v>
      </c>
      <c r="E5">
        <v>0.0</v>
      </c>
      <c r="F5">
        <v>0.747</v>
      </c>
    </row>
    <row r="6">
      <c r="A6" t="s">
        <v>28</v>
      </c>
      <c r="B6">
        <v>90.0</v>
      </c>
      <c r="C6">
        <v>6.0</v>
      </c>
      <c r="D6">
        <v>4.0</v>
      </c>
      <c r="E6">
        <v>3.0</v>
      </c>
      <c r="F6">
        <v>4.5535</v>
      </c>
    </row>
    <row r="7">
      <c r="A7" t="s">
        <v>29</v>
      </c>
      <c r="B7">
        <v>780.0</v>
      </c>
      <c r="C7">
        <v>14.0</v>
      </c>
      <c r="D7">
        <v>0.0</v>
      </c>
      <c r="E7">
        <v>0.0</v>
      </c>
      <c r="F7">
        <v>0.747</v>
      </c>
    </row>
    <row r="8">
      <c r="A8" t="s">
        <v>30</v>
      </c>
      <c r="B8">
        <v>65.0</v>
      </c>
      <c r="C8">
        <v>4.0</v>
      </c>
      <c r="D8">
        <v>0.0</v>
      </c>
      <c r="E8">
        <v>2.0</v>
      </c>
      <c r="F8">
        <v>0.36975</v>
      </c>
    </row>
    <row r="9">
      <c r="A9" t="s">
        <v>31</v>
      </c>
      <c r="B9">
        <v>65.0</v>
      </c>
      <c r="C9">
        <v>4.0</v>
      </c>
      <c r="D9">
        <v>0.0</v>
      </c>
      <c r="E9">
        <v>2.0</v>
      </c>
      <c r="F9">
        <v>0.36975</v>
      </c>
    </row>
    <row r="10">
      <c r="A10" t="s">
        <v>32</v>
      </c>
      <c r="B10">
        <v>65.0</v>
      </c>
      <c r="C10">
        <v>4.0</v>
      </c>
      <c r="D10">
        <v>0.0</v>
      </c>
      <c r="E10">
        <v>2.0</v>
      </c>
      <c r="F10">
        <v>0.36975</v>
      </c>
    </row>
    <row r="11">
      <c r="A11" t="s">
        <v>33</v>
      </c>
      <c r="B11">
        <v>815.0</v>
      </c>
      <c r="C11">
        <v>18.0</v>
      </c>
      <c r="D11">
        <v>0.0</v>
      </c>
      <c r="E11">
        <v>2.0</v>
      </c>
      <c r="F11">
        <v>1.11225</v>
      </c>
    </row>
    <row r="12">
      <c r="A12" t="s">
        <v>34</v>
      </c>
      <c r="B12">
        <v>65.0</v>
      </c>
      <c r="C12">
        <v>4.0</v>
      </c>
      <c r="D12">
        <v>0.0</v>
      </c>
      <c r="E12">
        <v>2.0</v>
      </c>
      <c r="F12">
        <v>0.36975</v>
      </c>
    </row>
    <row r="13">
      <c r="A13" t="s">
        <v>35</v>
      </c>
      <c r="B13">
        <v>65.0</v>
      </c>
      <c r="C13">
        <v>4.0</v>
      </c>
      <c r="D13">
        <v>0.0</v>
      </c>
      <c r="E13">
        <v>2.0</v>
      </c>
      <c r="F13">
        <v>0.36975</v>
      </c>
    </row>
    <row r="14">
      <c r="A14" t="s">
        <v>36</v>
      </c>
      <c r="B14">
        <v>65.0</v>
      </c>
      <c r="C14">
        <v>4.0</v>
      </c>
      <c r="D14">
        <v>0.0</v>
      </c>
      <c r="E14">
        <v>2.0</v>
      </c>
      <c r="F14">
        <v>0.36975</v>
      </c>
    </row>
    <row r="15">
      <c r="A15" t="s">
        <v>37</v>
      </c>
      <c r="B15">
        <v>65.0</v>
      </c>
      <c r="C15">
        <v>4.0</v>
      </c>
      <c r="D15">
        <v>0.0</v>
      </c>
      <c r="E15">
        <v>2.0</v>
      </c>
      <c r="F15">
        <v>0.36975</v>
      </c>
    </row>
    <row r="16">
      <c r="A16" t="s">
        <v>38</v>
      </c>
      <c r="B16">
        <v>795.0</v>
      </c>
      <c r="C16">
        <v>14.0</v>
      </c>
      <c r="D16">
        <v>0.0</v>
      </c>
      <c r="E16">
        <v>0.0</v>
      </c>
      <c r="F16">
        <v>0.74925</v>
      </c>
    </row>
    <row r="17">
      <c r="A17" t="s">
        <v>39</v>
      </c>
      <c r="B17">
        <v>795.0</v>
      </c>
      <c r="C17">
        <v>14.0</v>
      </c>
      <c r="D17">
        <v>0.0</v>
      </c>
      <c r="E17">
        <v>0.0</v>
      </c>
      <c r="F17">
        <v>0.74925</v>
      </c>
    </row>
    <row r="18">
      <c r="A18" t="s">
        <v>40</v>
      </c>
      <c r="B18">
        <v>795.0</v>
      </c>
      <c r="C18">
        <v>14.0</v>
      </c>
      <c r="D18">
        <v>0.0</v>
      </c>
      <c r="E18">
        <v>0.0</v>
      </c>
      <c r="F18">
        <v>0.74925</v>
      </c>
    </row>
    <row r="19">
      <c r="A19" t="s">
        <v>41</v>
      </c>
      <c r="B19">
        <v>2685.0</v>
      </c>
      <c r="C19">
        <v>49.0</v>
      </c>
      <c r="D19">
        <v>0.0</v>
      </c>
      <c r="E19">
        <v>0.0</v>
      </c>
      <c r="F19">
        <v>2.6077500000000002</v>
      </c>
    </row>
    <row r="20">
      <c r="A20" t="s">
        <v>42</v>
      </c>
      <c r="B20">
        <v>795.0</v>
      </c>
      <c r="C20">
        <v>14.0</v>
      </c>
      <c r="D20">
        <v>0.0</v>
      </c>
      <c r="E20">
        <v>0.0</v>
      </c>
      <c r="F20">
        <v>0.74925</v>
      </c>
    </row>
    <row r="21">
      <c r="A21" t="s">
        <v>43</v>
      </c>
      <c r="B21">
        <v>415.0</v>
      </c>
      <c r="C21">
        <v>9.0</v>
      </c>
      <c r="D21">
        <v>1.0</v>
      </c>
      <c r="E21">
        <v>1.0</v>
      </c>
      <c r="F21">
        <v>1.55725</v>
      </c>
    </row>
    <row r="22">
      <c r="A22" t="s">
        <v>44</v>
      </c>
      <c r="B22">
        <v>415.0</v>
      </c>
      <c r="C22">
        <v>9.0</v>
      </c>
      <c r="D22">
        <v>1.0</v>
      </c>
      <c r="E22">
        <v>1.0</v>
      </c>
      <c r="F22">
        <v>1.55725</v>
      </c>
    </row>
    <row r="23">
      <c r="A23" t="s">
        <v>45</v>
      </c>
      <c r="B23">
        <v>65.0</v>
      </c>
      <c r="C23">
        <v>4.0</v>
      </c>
      <c r="D23">
        <v>0.0</v>
      </c>
      <c r="E23">
        <v>2.0</v>
      </c>
      <c r="F23">
        <v>0.36975</v>
      </c>
    </row>
    <row r="25">
      <c r="A25" s="1" t="s">
        <v>46</v>
      </c>
      <c r="B25">
        <v>1.5E-4</v>
      </c>
      <c r="C25">
        <v>0.045</v>
      </c>
      <c r="D25">
        <v>1.0</v>
      </c>
      <c r="E25">
        <v>0.09</v>
      </c>
    </row>
  </sheetData>
  <drawing r:id="rId1"/>
</worksheet>
</file>