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firstSheet="4" activeTab="5"/>
  </bookViews>
  <sheets>
    <sheet name="0-50沿高速方案5.09(1)" sheetId="2" r:id="rId1"/>
    <sheet name="D1K48+000～D1K109+200（2.11）(2)" sheetId="3" r:id="rId2"/>
    <sheet name="DK109.524-DK139+000（2.11）(3)" sheetId="4" r:id="rId3"/>
    <sheet name="(2.10)139000-180500会审调坡(4)" sheetId="5" r:id="rId4"/>
    <sheet name="(1.30)180500-334000会审调坡(5)" sheetId="6" r:id="rId5"/>
    <sheet name="(4.26插旗版)334-362地面站方案(32m)(6)" sheetId="7" r:id="rId6"/>
    <sheet name="orig" sheetId="1" state="hidden" r:id="rId7"/>
  </sheets>
  <calcPr calcId="125725"/>
</workbook>
</file>

<file path=xl/calcChain.xml><?xml version="1.0" encoding="utf-8"?>
<calcChain xmlns="http://schemas.openxmlformats.org/spreadsheetml/2006/main">
  <c r="F1000" i="7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6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7" s="1"/>
  <c r="H28" s="1"/>
  <c r="H29" s="1"/>
  <c r="H30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5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<sst xmlns="http://schemas.openxmlformats.org/spreadsheetml/2006/main" count="196" uniqueCount="28">
  <si>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</si>
  <si>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</si>
  <si>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</si>
  <si>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</si>
  <si>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</si>
  <si>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</si>
  <si>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</si>
  <si>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</si>
  <si>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</si>
  <si>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</si>
  <si>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</si>
  <si>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</si>
  <si>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</si>
  <si>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</si>
  <si>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</si>
  <si>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</si>
  <si>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</si>
  <si>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</si>
  <si>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</si>
  <si>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</si>
  <si>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</si>
  <si>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</si>
  <si>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DK109.524-DK139+000（2.11）(3)</t>
    <phoneticPr fontId="1" type="noConversion"/>
  </si>
  <si>
    <t>(2.10)139000-180500会审调坡(4)</t>
    <phoneticPr fontId="1" type="noConversion"/>
  </si>
  <si>
    <t>(1.30)180500-334000会审调坡(5)</t>
    <phoneticPr fontId="1" type="noConversion"/>
  </si>
  <si>
    <t>(4.26插旗版)334-362地面站方案(32m)(6)</t>
    <phoneticPr fontId="1" type="noConversion"/>
  </si>
  <si>
    <t>K</t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</si>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</sst>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7" activePane="bottomLeft" state="frozen"/>
      <selection pane="bottomLeft" activeCell="C22" sqref="C22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5.6545600000000001E-2</v>
      </c>
      <c r="D5" s="9">
        <f>K5</f>
        <v>600</v>
      </c>
      <c r="E5" s="9">
        <f>L5</f>
        <v>132.63820000000001</v>
      </c>
      <c r="F5" s="10">
        <f>IF(J5&gt;=0,1,0)</f>
        <v>0</v>
      </c>
      <c r="G5" s="8">
        <v>1</v>
      </c>
      <c r="H5" s="8">
        <v>1</v>
      </c>
      <c r="J5" s="11">
        <v>-7.5328999999999997</v>
      </c>
      <c r="K5" s="8">
        <v>600</v>
      </c>
      <c r="L5" s="8">
        <v>132.63820000000001</v>
      </c>
      <c r="M5" s="8">
        <v>56.5456</v>
      </c>
      <c r="N5" s="8" t="s">
        <v>18</v>
      </c>
      <c r="O5" s="8">
        <v>106.361624711673</v>
      </c>
    </row>
    <row r="6" spans="1:15" ht="18.75">
      <c r="A6" s="3"/>
      <c r="B6" s="4">
        <v>2</v>
      </c>
      <c r="C6" s="5">
        <f t="shared" ref="C6:C69" si="0">M6/1000</f>
        <v>0.29554539999999996</v>
      </c>
      <c r="D6" s="5">
        <f t="shared" ref="D6:E21" si="1">K6</f>
        <v>600</v>
      </c>
      <c r="E6" s="5">
        <f t="shared" si="1"/>
        <v>132.5566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7.5301</v>
      </c>
      <c r="K6" s="4">
        <v>600</v>
      </c>
      <c r="L6" s="4">
        <v>132.5566</v>
      </c>
      <c r="M6" s="4">
        <v>295.54539999999997</v>
      </c>
      <c r="N6" s="4" t="s">
        <v>18</v>
      </c>
      <c r="O6" s="4">
        <v>625.91527710134301</v>
      </c>
    </row>
    <row r="7" spans="1:15" ht="18.75">
      <c r="A7" s="7"/>
      <c r="B7" s="8">
        <v>3</v>
      </c>
      <c r="C7" s="9">
        <f t="shared" si="0"/>
        <v>1.0540172999999999</v>
      </c>
      <c r="D7" s="9">
        <f t="shared" si="1"/>
        <v>4000</v>
      </c>
      <c r="E7" s="9">
        <f t="shared" si="1"/>
        <v>124.2146</v>
      </c>
      <c r="F7" s="10">
        <f t="shared" si="2"/>
        <v>1</v>
      </c>
      <c r="G7" s="8">
        <f>G6</f>
        <v>1</v>
      </c>
      <c r="H7" s="8">
        <f>H6</f>
        <v>1</v>
      </c>
      <c r="J7" s="11">
        <v>1.2058</v>
      </c>
      <c r="K7" s="8">
        <v>4000</v>
      </c>
      <c r="L7" s="8">
        <v>124.2146</v>
      </c>
      <c r="M7" s="8">
        <v>1054.0173</v>
      </c>
      <c r="N7" s="8" t="s">
        <v>18</v>
      </c>
      <c r="O7" s="8">
        <v>77.988184215942098</v>
      </c>
    </row>
    <row r="8" spans="1:15" ht="18.75">
      <c r="A8" s="3"/>
      <c r="B8" s="4">
        <v>4</v>
      </c>
      <c r="C8" s="5">
        <f t="shared" si="0"/>
        <v>1.2562201</v>
      </c>
      <c r="D8" s="5">
        <f t="shared" si="1"/>
        <v>5000</v>
      </c>
      <c r="E8" s="5">
        <f t="shared" si="1"/>
        <v>147.47890000000001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-1.2045999999999999</v>
      </c>
      <c r="K8" s="4">
        <v>5000</v>
      </c>
      <c r="L8" s="4">
        <v>147.47890000000001</v>
      </c>
      <c r="M8" s="4">
        <v>1256.2201</v>
      </c>
      <c r="N8" s="4" t="s">
        <v>18</v>
      </c>
      <c r="O8" s="4">
        <v>318.804789255694</v>
      </c>
    </row>
    <row r="9" spans="1:15" ht="18.75">
      <c r="A9" s="7"/>
      <c r="B9" s="8">
        <v>5</v>
      </c>
      <c r="C9" s="9">
        <f t="shared" si="0"/>
        <v>1.7225037999999999</v>
      </c>
      <c r="D9" s="9">
        <f t="shared" si="1"/>
        <v>2500</v>
      </c>
      <c r="E9" s="9">
        <f t="shared" si="1"/>
        <v>343.92230000000001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-5.3525</v>
      </c>
      <c r="K9" s="8">
        <v>2500</v>
      </c>
      <c r="L9" s="8">
        <v>343.92230000000001</v>
      </c>
      <c r="M9" s="8">
        <v>1722.5038</v>
      </c>
      <c r="N9" s="8" t="s">
        <v>18</v>
      </c>
      <c r="O9" s="8">
        <v>184.90801018305601</v>
      </c>
    </row>
    <row r="10" spans="1:15" ht="18.75">
      <c r="A10" s="3"/>
      <c r="B10" s="4">
        <v>6</v>
      </c>
      <c r="C10" s="5">
        <f t="shared" si="0"/>
        <v>2.2513341000000002</v>
      </c>
      <c r="D10" s="5">
        <f t="shared" si="1"/>
        <v>4000</v>
      </c>
      <c r="E10" s="5">
        <f t="shared" si="1"/>
        <v>838.92240000000004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7.0848000000000004</v>
      </c>
      <c r="K10" s="4">
        <v>4000</v>
      </c>
      <c r="L10" s="4">
        <v>838.92240000000004</v>
      </c>
      <c r="M10" s="4">
        <v>2251.3341</v>
      </c>
      <c r="N10" s="4" t="s">
        <v>18</v>
      </c>
      <c r="O10" s="4">
        <v>2785.8353307556999</v>
      </c>
    </row>
    <row r="11" spans="1:15" ht="18.75">
      <c r="A11" s="7"/>
      <c r="B11" s="8">
        <v>7</v>
      </c>
      <c r="C11" s="9">
        <f t="shared" si="0"/>
        <v>5.8760918000000002</v>
      </c>
      <c r="D11" s="9">
        <f t="shared" si="1"/>
        <v>3500</v>
      </c>
      <c r="E11" s="9">
        <f t="shared" si="1"/>
        <v>1789.3902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22.151299999999999</v>
      </c>
      <c r="K11" s="8">
        <v>3500</v>
      </c>
      <c r="L11" s="8">
        <v>1789.3902</v>
      </c>
      <c r="M11" s="8">
        <v>5876.0918000000001</v>
      </c>
      <c r="N11" s="8" t="s">
        <v>19</v>
      </c>
      <c r="O11" s="8">
        <v>401.29456494779402</v>
      </c>
    </row>
    <row r="12" spans="1:15" ht="18.75">
      <c r="A12" s="3"/>
      <c r="B12" s="4">
        <v>8</v>
      </c>
      <c r="C12" s="5">
        <f t="shared" si="0"/>
        <v>8.0667766000000007</v>
      </c>
      <c r="D12" s="5">
        <f t="shared" si="1"/>
        <v>4000</v>
      </c>
      <c r="E12" s="5">
        <f t="shared" si="1"/>
        <v>4599.8626000000004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60.264200000000002</v>
      </c>
      <c r="K12" s="4">
        <v>4000</v>
      </c>
      <c r="L12" s="4">
        <v>4599.8626000000004</v>
      </c>
      <c r="M12" s="4">
        <v>8066.7766000000001</v>
      </c>
      <c r="N12" s="4" t="s">
        <v>19</v>
      </c>
      <c r="O12" s="4">
        <v>2199.5718851829702</v>
      </c>
    </row>
    <row r="13" spans="1:15" ht="18.75">
      <c r="A13" s="7"/>
      <c r="B13" s="8">
        <v>9</v>
      </c>
      <c r="C13" s="9">
        <f t="shared" si="0"/>
        <v>14.802003000000001</v>
      </c>
      <c r="D13" s="9">
        <f t="shared" si="1"/>
        <v>3500</v>
      </c>
      <c r="E13" s="9">
        <f t="shared" si="1"/>
        <v>2548.5102999999999</v>
      </c>
      <c r="F13" s="10">
        <f t="shared" si="2"/>
        <v>0</v>
      </c>
      <c r="G13" s="8">
        <f t="shared" si="3"/>
        <v>1</v>
      </c>
      <c r="H13" s="8">
        <v>2</v>
      </c>
      <c r="J13" s="11">
        <v>-34.405000000000001</v>
      </c>
      <c r="K13" s="8">
        <v>3500</v>
      </c>
      <c r="L13" s="8">
        <v>2548.5102999999999</v>
      </c>
      <c r="M13" s="8">
        <v>14802.003000000001</v>
      </c>
      <c r="N13" s="8" t="s">
        <v>18</v>
      </c>
      <c r="O13" s="8">
        <v>2042.50800738202</v>
      </c>
    </row>
    <row r="14" spans="1:15" ht="18.75">
      <c r="A14" s="3"/>
      <c r="B14" s="4">
        <v>10</v>
      </c>
      <c r="C14" s="5">
        <f t="shared" si="0"/>
        <v>19.393021400000002</v>
      </c>
      <c r="D14" s="5">
        <f t="shared" si="1"/>
        <v>8000</v>
      </c>
      <c r="E14" s="5">
        <f t="shared" si="1"/>
        <v>1400.5708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>
        <v>7.5255999999999998</v>
      </c>
      <c r="K14" s="4">
        <v>8000</v>
      </c>
      <c r="L14" s="4">
        <v>1400.5708</v>
      </c>
      <c r="M14" s="4">
        <v>19393.021400000001</v>
      </c>
      <c r="N14" s="4" t="s">
        <v>18</v>
      </c>
      <c r="O14" s="4">
        <v>2692.8527034559902</v>
      </c>
    </row>
    <row r="15" spans="1:15" ht="18.75">
      <c r="A15" s="7"/>
      <c r="B15" s="8">
        <v>11</v>
      </c>
      <c r="C15" s="9">
        <f t="shared" si="0"/>
        <v>23.486444899999999</v>
      </c>
      <c r="D15" s="9">
        <f t="shared" si="1"/>
        <v>5500</v>
      </c>
      <c r="E15" s="9">
        <f t="shared" si="1"/>
        <v>2644.1356999999998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22.574100000000001</v>
      </c>
      <c r="K15" s="8">
        <v>5500</v>
      </c>
      <c r="L15" s="8">
        <v>2644.1356999999998</v>
      </c>
      <c r="M15" s="8">
        <v>23486.444899999999</v>
      </c>
      <c r="N15" s="8" t="s">
        <v>18</v>
      </c>
      <c r="O15" s="8">
        <v>11051.151824721999</v>
      </c>
    </row>
    <row r="16" spans="1:15" ht="18.75">
      <c r="A16" s="3"/>
      <c r="B16" s="4">
        <v>12</v>
      </c>
      <c r="C16" s="5">
        <f t="shared" si="0"/>
        <v>37.181732499999995</v>
      </c>
      <c r="D16" s="5">
        <f t="shared" si="1"/>
        <v>5500</v>
      </c>
      <c r="E16" s="5">
        <f t="shared" si="1"/>
        <v>1708.0963999999999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>
        <v>13.123699999999999</v>
      </c>
      <c r="K16" s="4">
        <v>5500</v>
      </c>
      <c r="L16" s="4">
        <v>1708.0963999999999</v>
      </c>
      <c r="M16" s="4">
        <v>37181.732499999998</v>
      </c>
      <c r="N16" s="4" t="s">
        <v>18</v>
      </c>
      <c r="O16" s="4">
        <v>1351.61820825777</v>
      </c>
    </row>
    <row r="17" spans="1:15" ht="18.75">
      <c r="A17" s="7"/>
      <c r="B17" s="8">
        <v>13</v>
      </c>
      <c r="C17" s="9">
        <f t="shared" si="0"/>
        <v>40.241447099999995</v>
      </c>
      <c r="D17" s="9">
        <f t="shared" si="1"/>
        <v>8000</v>
      </c>
      <c r="E17" s="9">
        <f t="shared" si="1"/>
        <v>2444.9056999999998</v>
      </c>
      <c r="F17" s="10">
        <f t="shared" si="2"/>
        <v>0</v>
      </c>
      <c r="G17" s="8">
        <f t="shared" si="3"/>
        <v>1</v>
      </c>
      <c r="H17" s="8">
        <f t="shared" si="3"/>
        <v>2</v>
      </c>
      <c r="J17" s="11">
        <v>-15.2142</v>
      </c>
      <c r="K17" s="8">
        <v>8000</v>
      </c>
      <c r="L17" s="8">
        <v>2444.9056999999998</v>
      </c>
      <c r="M17" s="8">
        <v>40241.447099999998</v>
      </c>
      <c r="N17" s="8" t="s">
        <v>18</v>
      </c>
      <c r="O17" s="8">
        <v>466.395968421188</v>
      </c>
    </row>
    <row r="18" spans="1:15" ht="18.75">
      <c r="A18" s="3"/>
      <c r="B18" s="4">
        <v>14</v>
      </c>
      <c r="C18" s="5">
        <f t="shared" si="0"/>
        <v>43.165742799999997</v>
      </c>
      <c r="D18" s="5">
        <f t="shared" si="1"/>
        <v>8000</v>
      </c>
      <c r="E18" s="5">
        <f t="shared" si="1"/>
        <v>1720.8078</v>
      </c>
      <c r="F18" s="6">
        <f t="shared" si="2"/>
        <v>1</v>
      </c>
      <c r="G18" s="4">
        <f t="shared" si="3"/>
        <v>1</v>
      </c>
      <c r="H18" s="4">
        <v>3</v>
      </c>
      <c r="J18" s="12">
        <v>10.103300000000001</v>
      </c>
      <c r="K18" s="4">
        <v>8000</v>
      </c>
      <c r="L18" s="4">
        <v>1720.8078</v>
      </c>
      <c r="M18" s="4">
        <v>43165.7428</v>
      </c>
      <c r="N18" s="4" t="s">
        <v>20</v>
      </c>
      <c r="O18" s="4">
        <v>1546.80047786092</v>
      </c>
    </row>
    <row r="19" spans="1:15" ht="18.75">
      <c r="A19" s="7" t="s">
        <v>27</v>
      </c>
      <c r="B19" s="8">
        <v>15</v>
      </c>
      <c r="C19" s="9">
        <f t="shared" si="0"/>
        <v>46.433351100000003</v>
      </c>
      <c r="D19" s="9">
        <f t="shared" si="1"/>
        <v>8000</v>
      </c>
      <c r="E19" s="9">
        <f t="shared" si="1"/>
        <v>1550.9976999999999</v>
      </c>
      <c r="F19" s="10">
        <f t="shared" si="2"/>
        <v>0</v>
      </c>
      <c r="G19" s="8">
        <f t="shared" si="3"/>
        <v>1</v>
      </c>
      <c r="H19" s="8">
        <f t="shared" si="3"/>
        <v>3</v>
      </c>
      <c r="J19" s="11">
        <v>-8.5734999999999992</v>
      </c>
      <c r="K19" s="8">
        <v>8000</v>
      </c>
      <c r="L19" s="8">
        <v>1550.9976999999999</v>
      </c>
      <c r="M19" s="8">
        <v>46433.3511</v>
      </c>
      <c r="N19" s="8" t="s">
        <v>20</v>
      </c>
      <c r="O19" s="8">
        <v>5753.9660000000003</v>
      </c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C11" sqref="C11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52.873756999999998</v>
      </c>
      <c r="D5" s="9">
        <f>K5</f>
        <v>12000</v>
      </c>
      <c r="E5" s="9">
        <f>L5</f>
        <v>436.21379999999999</v>
      </c>
      <c r="F5" s="10">
        <f>IF(J5&gt;=0,1,0)</f>
        <v>1</v>
      </c>
      <c r="G5" s="8">
        <v>1</v>
      </c>
      <c r="H5" s="8">
        <v>4</v>
      </c>
      <c r="J5" s="11">
        <v>1.3035300000000001</v>
      </c>
      <c r="K5" s="8">
        <v>12000</v>
      </c>
      <c r="L5" s="8">
        <v>436.21379999999999</v>
      </c>
      <c r="M5" s="8">
        <v>52873.756999999998</v>
      </c>
      <c r="N5" s="8" t="s">
        <v>19</v>
      </c>
      <c r="O5" s="8">
        <v>5006.4761983111503</v>
      </c>
    </row>
    <row r="6" spans="1:15" ht="18.75">
      <c r="A6" s="3"/>
      <c r="B6" s="4">
        <v>2</v>
      </c>
      <c r="C6" s="5">
        <f t="shared" ref="C6:C69" si="0">M6/1000</f>
        <v>58.316446999999997</v>
      </c>
      <c r="D6" s="5">
        <f t="shared" ref="D6:E21" si="1">K6</f>
        <v>8000</v>
      </c>
      <c r="E6" s="5">
        <f t="shared" si="1"/>
        <v>3364.2518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-21.393460000000001</v>
      </c>
      <c r="K6" s="4">
        <v>8000</v>
      </c>
      <c r="L6" s="4">
        <v>3364.2518</v>
      </c>
      <c r="M6" s="4">
        <v>58316.447</v>
      </c>
      <c r="N6" s="4" t="s">
        <v>19</v>
      </c>
      <c r="O6" s="4">
        <v>1918.40663818761</v>
      </c>
    </row>
    <row r="7" spans="1:15" ht="18.75">
      <c r="A7" s="7"/>
      <c r="B7" s="8">
        <v>3</v>
      </c>
      <c r="C7" s="9">
        <f t="shared" si="0"/>
        <v>63.602404999999997</v>
      </c>
      <c r="D7" s="9">
        <f t="shared" si="1"/>
        <v>8000</v>
      </c>
      <c r="E7" s="9">
        <f t="shared" si="1"/>
        <v>1497.0155</v>
      </c>
      <c r="F7" s="10">
        <f t="shared" si="2"/>
        <v>1</v>
      </c>
      <c r="G7" s="8">
        <f>G6</f>
        <v>1</v>
      </c>
      <c r="H7" s="8">
        <v>5</v>
      </c>
      <c r="J7" s="11">
        <v>8.3422800000000006</v>
      </c>
      <c r="K7" s="8">
        <v>8000</v>
      </c>
      <c r="L7" s="8">
        <v>1497.0155</v>
      </c>
      <c r="M7" s="8">
        <v>63602.404999999999</v>
      </c>
      <c r="N7" s="8" t="s">
        <v>18</v>
      </c>
      <c r="O7" s="8">
        <v>21220.0738771162</v>
      </c>
    </row>
    <row r="8" spans="1:15" ht="18.75">
      <c r="A8" s="3"/>
      <c r="B8" s="4">
        <v>4</v>
      </c>
      <c r="C8" s="5">
        <f t="shared" si="0"/>
        <v>86.319494000000006</v>
      </c>
      <c r="D8" s="5">
        <f t="shared" si="1"/>
        <v>10000</v>
      </c>
      <c r="E8" s="5">
        <f t="shared" si="1"/>
        <v>3310.6936000000001</v>
      </c>
      <c r="F8" s="6">
        <f t="shared" si="2"/>
        <v>0</v>
      </c>
      <c r="G8" s="4">
        <f t="shared" ref="G8:H23" si="3">G7</f>
        <v>1</v>
      </c>
      <c r="H8" s="4">
        <f t="shared" si="3"/>
        <v>5</v>
      </c>
      <c r="J8" s="12">
        <v>-17.25188</v>
      </c>
      <c r="K8" s="4">
        <v>10000</v>
      </c>
      <c r="L8" s="4">
        <v>3310.6936000000001</v>
      </c>
      <c r="M8" s="4">
        <v>86319.494000000006</v>
      </c>
      <c r="N8" s="4" t="s">
        <v>18</v>
      </c>
      <c r="O8" s="4">
        <v>12276.446143814899</v>
      </c>
    </row>
    <row r="9" spans="1:15" ht="18.75">
      <c r="A9" s="7" t="s">
        <v>27</v>
      </c>
      <c r="B9" s="8">
        <v>5</v>
      </c>
      <c r="C9" s="9">
        <f t="shared" si="0"/>
        <v>101.90663400000001</v>
      </c>
      <c r="D9" s="9">
        <f t="shared" si="1"/>
        <v>12000</v>
      </c>
      <c r="E9" s="9">
        <f t="shared" si="1"/>
        <v>2236.9854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>
        <v>9.1454299999999993</v>
      </c>
      <c r="K9" s="8">
        <v>12000</v>
      </c>
      <c r="L9" s="8">
        <v>2236.9854</v>
      </c>
      <c r="M9" s="8">
        <v>101906.63400000001</v>
      </c>
      <c r="N9" s="8" t="s">
        <v>18</v>
      </c>
      <c r="O9" s="8">
        <v>8728.8050000000003</v>
      </c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D11" sqref="D11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112.872423</v>
      </c>
      <c r="D5" s="9">
        <f>K5</f>
        <v>8000</v>
      </c>
      <c r="E5" s="9">
        <f>L5</f>
        <v>1730.5890999999999</v>
      </c>
      <c r="F5" s="10">
        <f>IF(J5&gt;=0,1,0)</f>
        <v>0</v>
      </c>
      <c r="G5" s="8">
        <v>1</v>
      </c>
      <c r="H5" s="8">
        <v>5</v>
      </c>
      <c r="J5" s="11">
        <v>-10.144500000000001</v>
      </c>
      <c r="K5" s="8">
        <v>8000</v>
      </c>
      <c r="L5" s="8">
        <v>1730.5890999999999</v>
      </c>
      <c r="M5" s="8">
        <v>112872.423</v>
      </c>
      <c r="N5" s="8" t="s">
        <v>18</v>
      </c>
      <c r="O5" s="8">
        <v>7644.88239499871</v>
      </c>
    </row>
    <row r="6" spans="1:15" ht="18.75">
      <c r="A6" s="3"/>
      <c r="B6" s="4">
        <v>2</v>
      </c>
      <c r="C6" s="5">
        <f t="shared" ref="C6:C69" si="0">M6/1000</f>
        <v>122.247894</v>
      </c>
      <c r="D6" s="5">
        <f t="shared" ref="D6:E21" si="1">K6</f>
        <v>10000</v>
      </c>
      <c r="E6" s="5">
        <f t="shared" si="1"/>
        <v>1359.2783999999999</v>
      </c>
      <c r="F6" s="6">
        <f t="shared" ref="F6:F69" si="2">IF(J6&gt;=0,1,0)</f>
        <v>1</v>
      </c>
      <c r="G6" s="4">
        <f>G5</f>
        <v>1</v>
      </c>
      <c r="H6" s="4">
        <f>H5</f>
        <v>5</v>
      </c>
      <c r="J6" s="12">
        <v>6.1428000000000003</v>
      </c>
      <c r="K6" s="4">
        <v>10000</v>
      </c>
      <c r="L6" s="4">
        <v>1359.2783999999999</v>
      </c>
      <c r="M6" s="4">
        <v>122247.894</v>
      </c>
      <c r="N6" s="4" t="s">
        <v>18</v>
      </c>
      <c r="O6" s="4">
        <v>11594.4027631352</v>
      </c>
    </row>
    <row r="7" spans="1:15" ht="18.75">
      <c r="A7" s="7" t="s">
        <v>27</v>
      </c>
      <c r="B7" s="8">
        <v>3</v>
      </c>
      <c r="C7" s="9">
        <f t="shared" si="0"/>
        <v>135.20157500000002</v>
      </c>
      <c r="D7" s="9">
        <f t="shared" si="1"/>
        <v>12000</v>
      </c>
      <c r="E7" s="9">
        <f t="shared" si="1"/>
        <v>518.07330000000002</v>
      </c>
      <c r="F7" s="10">
        <f t="shared" si="2"/>
        <v>0</v>
      </c>
      <c r="G7" s="8">
        <f>G6</f>
        <v>1</v>
      </c>
      <c r="H7" s="8">
        <f>H6</f>
        <v>5</v>
      </c>
      <c r="J7" s="11">
        <v>-1.48186</v>
      </c>
      <c r="K7" s="8">
        <v>12000</v>
      </c>
      <c r="L7" s="8">
        <v>518.07330000000002</v>
      </c>
      <c r="M7" s="8">
        <v>135201.57500000001</v>
      </c>
      <c r="N7" s="8" t="s">
        <v>18</v>
      </c>
      <c r="O7" s="8">
        <v>7752.4359999999997</v>
      </c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5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10" sqref="A1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146.08930079999999</v>
      </c>
      <c r="D5" s="9">
        <f>K5</f>
        <v>12000</v>
      </c>
      <c r="E5" s="9">
        <f>L5</f>
        <v>754.45079999999996</v>
      </c>
      <c r="F5" s="10">
        <f>IF(J5&gt;=0,1,0)</f>
        <v>0</v>
      </c>
      <c r="G5" s="8">
        <v>1</v>
      </c>
      <c r="H5" s="8">
        <v>6</v>
      </c>
      <c r="J5" s="11">
        <v>-2.2723</v>
      </c>
      <c r="K5" s="8">
        <v>12000</v>
      </c>
      <c r="L5" s="8">
        <v>754.45079999999996</v>
      </c>
      <c r="M5" s="8">
        <v>146089.3008</v>
      </c>
      <c r="N5" s="8" t="s">
        <v>18</v>
      </c>
      <c r="O5" s="8">
        <v>5465.0189362850797</v>
      </c>
    </row>
    <row r="6" spans="1:15" ht="18.75">
      <c r="A6" s="3"/>
      <c r="B6" s="4">
        <v>2</v>
      </c>
      <c r="C6" s="5">
        <f t="shared" ref="C6:C69" si="0">M6/1000</f>
        <v>152.3087706</v>
      </c>
      <c r="D6" s="5">
        <f t="shared" ref="D6:E21" si="1">K6</f>
        <v>10000</v>
      </c>
      <c r="E6" s="5">
        <f t="shared" si="1"/>
        <v>1142.5345</v>
      </c>
      <c r="F6" s="6">
        <f t="shared" ref="F6:F69" si="2">IF(J6&gt;=0,1,0)</f>
        <v>0</v>
      </c>
      <c r="G6" s="4">
        <f>G5</f>
        <v>1</v>
      </c>
      <c r="H6" s="4">
        <f>H5</f>
        <v>6</v>
      </c>
      <c r="J6" s="12">
        <v>-4.5956999999999999</v>
      </c>
      <c r="K6" s="4">
        <v>10000</v>
      </c>
      <c r="L6" s="4">
        <v>1142.5345</v>
      </c>
      <c r="M6" s="4">
        <v>152308.77059999999</v>
      </c>
      <c r="N6" s="4" t="s">
        <v>18</v>
      </c>
      <c r="O6" s="4">
        <v>9225.2597517869108</v>
      </c>
    </row>
    <row r="7" spans="1:15" ht="18.75">
      <c r="A7" s="7"/>
      <c r="B7" s="8">
        <v>3</v>
      </c>
      <c r="C7" s="9">
        <f t="shared" si="0"/>
        <v>162.80036480000001</v>
      </c>
      <c r="D7" s="9">
        <f t="shared" si="1"/>
        <v>10000</v>
      </c>
      <c r="E7" s="9">
        <f t="shared" si="1"/>
        <v>993.15549999999996</v>
      </c>
      <c r="F7" s="10">
        <f t="shared" si="2"/>
        <v>0</v>
      </c>
      <c r="G7" s="8">
        <f>G6</f>
        <v>1</v>
      </c>
      <c r="H7" s="8">
        <v>7</v>
      </c>
      <c r="J7" s="11">
        <v>-4.0835999999999997</v>
      </c>
      <c r="K7" s="8">
        <v>10000</v>
      </c>
      <c r="L7" s="8">
        <v>993.15549999999996</v>
      </c>
      <c r="M7" s="8">
        <v>162800.36480000001</v>
      </c>
      <c r="N7" s="8" t="s">
        <v>18</v>
      </c>
      <c r="O7" s="8">
        <v>3931.1610633648502</v>
      </c>
    </row>
    <row r="8" spans="1:15" ht="18.75">
      <c r="A8" s="3"/>
      <c r="B8" s="4">
        <v>4</v>
      </c>
      <c r="C8" s="5">
        <f t="shared" si="0"/>
        <v>167.72468129999999</v>
      </c>
      <c r="D8" s="5">
        <f t="shared" si="1"/>
        <v>6000</v>
      </c>
      <c r="E8" s="5">
        <f t="shared" si="1"/>
        <v>1496.424</v>
      </c>
      <c r="F8" s="6">
        <f t="shared" si="2"/>
        <v>0</v>
      </c>
      <c r="G8" s="4">
        <f t="shared" ref="G8:H23" si="3">G7</f>
        <v>1</v>
      </c>
      <c r="H8" s="4">
        <f t="shared" si="3"/>
        <v>7</v>
      </c>
      <c r="J8" s="12">
        <v>-9.5932999999999993</v>
      </c>
      <c r="K8" s="4">
        <v>6000</v>
      </c>
      <c r="L8" s="4">
        <v>1496.424</v>
      </c>
      <c r="M8" s="4">
        <v>167724.6813</v>
      </c>
      <c r="N8" s="4" t="s">
        <v>18</v>
      </c>
      <c r="O8" s="4">
        <v>3835.7802964668699</v>
      </c>
    </row>
    <row r="9" spans="1:15" ht="18.75">
      <c r="A9" s="7"/>
      <c r="B9" s="8">
        <v>5</v>
      </c>
      <c r="C9" s="9">
        <f t="shared" si="0"/>
        <v>173.05688560000002</v>
      </c>
      <c r="D9" s="9">
        <f t="shared" si="1"/>
        <v>6000</v>
      </c>
      <c r="E9" s="9">
        <f t="shared" si="1"/>
        <v>2030.1772000000001</v>
      </c>
      <c r="F9" s="10">
        <f t="shared" si="2"/>
        <v>0</v>
      </c>
      <c r="G9" s="8">
        <f t="shared" si="3"/>
        <v>1</v>
      </c>
      <c r="H9" s="8">
        <f t="shared" si="3"/>
        <v>7</v>
      </c>
      <c r="J9" s="11">
        <v>-15.052199999999999</v>
      </c>
      <c r="K9" s="8">
        <v>6000</v>
      </c>
      <c r="L9" s="8">
        <v>2030.1772000000001</v>
      </c>
      <c r="M9" s="8">
        <v>173056.88560000001</v>
      </c>
      <c r="N9" s="8" t="s">
        <v>18</v>
      </c>
      <c r="O9" s="8">
        <v>2641.4263066192202</v>
      </c>
    </row>
    <row r="10" spans="1:15" ht="18.75">
      <c r="A10" s="3" t="s">
        <v>27</v>
      </c>
      <c r="B10" s="4">
        <v>6</v>
      </c>
      <c r="C10" s="5">
        <f t="shared" si="0"/>
        <v>177.72848910000002</v>
      </c>
      <c r="D10" s="5">
        <f t="shared" si="1"/>
        <v>10000</v>
      </c>
      <c r="E10" s="5">
        <f t="shared" si="1"/>
        <v>1465.0083999999999</v>
      </c>
      <c r="F10" s="6">
        <f t="shared" si="2"/>
        <v>0</v>
      </c>
      <c r="G10" s="4">
        <f t="shared" si="3"/>
        <v>1</v>
      </c>
      <c r="H10" s="4">
        <f t="shared" si="3"/>
        <v>7</v>
      </c>
      <c r="J10" s="12">
        <v>-5.5914999999999999</v>
      </c>
      <c r="K10" s="4">
        <v>10000</v>
      </c>
      <c r="L10" s="4">
        <v>1465.0083999999999</v>
      </c>
      <c r="M10" s="4">
        <v>177728.48910000001</v>
      </c>
      <c r="N10" s="4" t="s">
        <v>18</v>
      </c>
      <c r="O10" s="4">
        <v>2027.5039999999999</v>
      </c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7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7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7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7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7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7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7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7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7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7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7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7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7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7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7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7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7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7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7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7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7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7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7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7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7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7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7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7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7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7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7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7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7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7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7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7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7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7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7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7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7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7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7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7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7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7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7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7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7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7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7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7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7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7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7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7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7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7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7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7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7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7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7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7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7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7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7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7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7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7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7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7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7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7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7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7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7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7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7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7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7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7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7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7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7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7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7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7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7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7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7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7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7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7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7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7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7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7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7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7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7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7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7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7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7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7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7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7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7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7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7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7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7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7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7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7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7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7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7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7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7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7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7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7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7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7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7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7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7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7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7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7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7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7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7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7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7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7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7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7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7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7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7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7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7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7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7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7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7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7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7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7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7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7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7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7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7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7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7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7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7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7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7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7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7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7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7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7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7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7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7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7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7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7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7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7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7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7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7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7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7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7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7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7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7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7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7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7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7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7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7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7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7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7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7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7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7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7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7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7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7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7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7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7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7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7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7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7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7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7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7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7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7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7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7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7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7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7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7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7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7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7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7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7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7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7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7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7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7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7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7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7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7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7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7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7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7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7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7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7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7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7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7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7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7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7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7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7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7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7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7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7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7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7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7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7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7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7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7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7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7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7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7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7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7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7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7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7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7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7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7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7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7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7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7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7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7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7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7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7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7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7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7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7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7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7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7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7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7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7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7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7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7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7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7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7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7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7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7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7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7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7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7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7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7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7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7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7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7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7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7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7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7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7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7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7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7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7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7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7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7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7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7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7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7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7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7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7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7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7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7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7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7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7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7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7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7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7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7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7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7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7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7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7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7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7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7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7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7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7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7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7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7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7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7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7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7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7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7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7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7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7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7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7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7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7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7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7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7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7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7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7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7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7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7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7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7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7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7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7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7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7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7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7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7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7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7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7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7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7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7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7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7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7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7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7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7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7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7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7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7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7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7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7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7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7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7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7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7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7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7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7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7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7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7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7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7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7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7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7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7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7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7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7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7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7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7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7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7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7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7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7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7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7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7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7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7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7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7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7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7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7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7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7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7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7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7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7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7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7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7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7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7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7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7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7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7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7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7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7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7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7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7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7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7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7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7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7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7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7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7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7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7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7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7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7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7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7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7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7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7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7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7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7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7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7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7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7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7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7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7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7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7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7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7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7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7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7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7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7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7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7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7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7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7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7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7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7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7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7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7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7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7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7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7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7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7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7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7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7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7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7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7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7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7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7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7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7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7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7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7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7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7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7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7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7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7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7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7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7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7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7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7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7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7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7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7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7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7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7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7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7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7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7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7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7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7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7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7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7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7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7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7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7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7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7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7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7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7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7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7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7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7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7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7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7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7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7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7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7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7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7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7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7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7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7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7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7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7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7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7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7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7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7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7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7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7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7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7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7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7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7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7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7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7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7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7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7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7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7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7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7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7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7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7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7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7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7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7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7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7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7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7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7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7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7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7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7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7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7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7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7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7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7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7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7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7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7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7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7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7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7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7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7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7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7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7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7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7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7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7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7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7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7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7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7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7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7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7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7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7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7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7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7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7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7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7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7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7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7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7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7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7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7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7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7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7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7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7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7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7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7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7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7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7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7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7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7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7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7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7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7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7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7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7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7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7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7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7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7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7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7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7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7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7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7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7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7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7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7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7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7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7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7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7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7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7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7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7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7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7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7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7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7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7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7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7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7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7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7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7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7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7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7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7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7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7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7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7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7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7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7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7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7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7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7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7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7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7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7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7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7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7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7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7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7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7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7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7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7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7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7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7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7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7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7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7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7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7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7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7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7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7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7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7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7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7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7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7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7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7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7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7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7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7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7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7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7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7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7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7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7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7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7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7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7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7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7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7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7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7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7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7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7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7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7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7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7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7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7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7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7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7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7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7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7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7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7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7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7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7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7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7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7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7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7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7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7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7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7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7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7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7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7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7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7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7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7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7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7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7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7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7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7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7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7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7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7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7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7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7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7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7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7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7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7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7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7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7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7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7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7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7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7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7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7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7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7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7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7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7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7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7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7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7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7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7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7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7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7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7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7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7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7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7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7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7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7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7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7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7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7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7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7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7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7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7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7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7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7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7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7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7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7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7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7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7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7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7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7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7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7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7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7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7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7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7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7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7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7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7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7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7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7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7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7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7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7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7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7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7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7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7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7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7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7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7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7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7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7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7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7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7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7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7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7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7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7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7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7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7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7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7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7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7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7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7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7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7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7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7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7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7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7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7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7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7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7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7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7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7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7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7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7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7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7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7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7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7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7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7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7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7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7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7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7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7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7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7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7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26" activePane="bottomLeft" state="frozen"/>
      <selection pane="bottomLeft" activeCell="C35" sqref="C35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181.22099660000001</v>
      </c>
      <c r="D5" s="9">
        <f>K5</f>
        <v>6000</v>
      </c>
      <c r="E5" s="9">
        <f>L5</f>
        <v>2645.067</v>
      </c>
      <c r="F5" s="10">
        <f>IF(J5&gt;=0,1,0)</f>
        <v>1</v>
      </c>
      <c r="G5" s="8">
        <v>1</v>
      </c>
      <c r="H5" s="8">
        <v>7</v>
      </c>
      <c r="J5" s="11">
        <v>22.233699999999999</v>
      </c>
      <c r="K5" s="8">
        <v>6000</v>
      </c>
      <c r="L5" s="8">
        <v>2645.067</v>
      </c>
      <c r="M5" s="8">
        <v>181220.99660000001</v>
      </c>
      <c r="N5" s="8" t="s">
        <v>18</v>
      </c>
      <c r="O5" s="8">
        <v>598.13639780235803</v>
      </c>
    </row>
    <row r="6" spans="1:15" ht="18.75">
      <c r="A6" s="3"/>
      <c r="B6" s="4">
        <v>2</v>
      </c>
      <c r="C6" s="5">
        <f t="shared" ref="C6:C69" si="0">M6/1000</f>
        <v>184.46420000000001</v>
      </c>
      <c r="D6" s="5">
        <f t="shared" ref="D6:E21" si="1">K6</f>
        <v>7000</v>
      </c>
      <c r="E6" s="5">
        <f t="shared" si="1"/>
        <v>2171.1342</v>
      </c>
      <c r="F6" s="6">
        <f t="shared" ref="F6:F69" si="2">IF(J6&gt;=0,1,0)</f>
        <v>0</v>
      </c>
      <c r="G6" s="4">
        <f>G5</f>
        <v>1</v>
      </c>
      <c r="H6" s="4">
        <f>H5</f>
        <v>7</v>
      </c>
      <c r="J6" s="12">
        <v>-14.492800000000001</v>
      </c>
      <c r="K6" s="4">
        <v>7000</v>
      </c>
      <c r="L6" s="4">
        <v>2171.1342</v>
      </c>
      <c r="M6" s="4">
        <v>184464.2</v>
      </c>
      <c r="N6" s="4" t="s">
        <v>18</v>
      </c>
      <c r="O6" s="4">
        <v>4742.1053728127999</v>
      </c>
    </row>
    <row r="7" spans="1:15" ht="18.75">
      <c r="A7" s="7"/>
      <c r="B7" s="8">
        <v>3</v>
      </c>
      <c r="C7" s="9">
        <f t="shared" si="0"/>
        <v>191.37743950000001</v>
      </c>
      <c r="D7" s="9">
        <f t="shared" si="1"/>
        <v>8000</v>
      </c>
      <c r="E7" s="9">
        <f t="shared" si="1"/>
        <v>2264.7368999999999</v>
      </c>
      <c r="F7" s="10">
        <f t="shared" si="2"/>
        <v>1</v>
      </c>
      <c r="G7" s="8">
        <f>G6</f>
        <v>1</v>
      </c>
      <c r="H7" s="8">
        <f>H6</f>
        <v>7</v>
      </c>
      <c r="J7" s="11">
        <v>14.041700000000001</v>
      </c>
      <c r="K7" s="8">
        <v>8000</v>
      </c>
      <c r="L7" s="8">
        <v>2264.7368999999999</v>
      </c>
      <c r="M7" s="8">
        <v>191377.43950000001</v>
      </c>
      <c r="N7" s="8" t="s">
        <v>18</v>
      </c>
      <c r="O7" s="8">
        <v>759.47550797462497</v>
      </c>
    </row>
    <row r="8" spans="1:15" ht="18.75">
      <c r="A8" s="3"/>
      <c r="B8" s="4">
        <v>4</v>
      </c>
      <c r="C8" s="5">
        <f t="shared" si="0"/>
        <v>194.40165189999999</v>
      </c>
      <c r="D8" s="5">
        <f t="shared" si="1"/>
        <v>8000</v>
      </c>
      <c r="E8" s="5">
        <f t="shared" si="1"/>
        <v>1597.4274</v>
      </c>
      <c r="F8" s="6">
        <f t="shared" si="2"/>
        <v>0</v>
      </c>
      <c r="G8" s="4">
        <f t="shared" ref="G8:H23" si="3">G7</f>
        <v>1</v>
      </c>
      <c r="H8" s="4">
        <f t="shared" si="3"/>
        <v>7</v>
      </c>
      <c r="J8" s="12">
        <v>-9.1731999999999996</v>
      </c>
      <c r="K8" s="4">
        <v>8000</v>
      </c>
      <c r="L8" s="4">
        <v>1597.4274</v>
      </c>
      <c r="M8" s="4">
        <v>194401.6519</v>
      </c>
      <c r="N8" s="4" t="s">
        <v>18</v>
      </c>
      <c r="O8" s="4">
        <v>2914.53582731495</v>
      </c>
    </row>
    <row r="9" spans="1:15" ht="18.75">
      <c r="A9" s="7"/>
      <c r="B9" s="8">
        <v>5</v>
      </c>
      <c r="C9" s="9">
        <f t="shared" si="0"/>
        <v>198.91361520000001</v>
      </c>
      <c r="D9" s="9">
        <f t="shared" si="1"/>
        <v>5500</v>
      </c>
      <c r="E9" s="9">
        <f t="shared" si="1"/>
        <v>1592.4716000000001</v>
      </c>
      <c r="F9" s="10">
        <f t="shared" si="2"/>
        <v>0</v>
      </c>
      <c r="G9" s="8">
        <f t="shared" si="3"/>
        <v>1</v>
      </c>
      <c r="H9" s="8">
        <f t="shared" si="3"/>
        <v>7</v>
      </c>
      <c r="J9" s="11">
        <v>-13.402100000000001</v>
      </c>
      <c r="K9" s="8">
        <v>5500</v>
      </c>
      <c r="L9" s="8">
        <v>1592.4716000000001</v>
      </c>
      <c r="M9" s="8">
        <v>198913.6152</v>
      </c>
      <c r="N9" s="8" t="s">
        <v>18</v>
      </c>
      <c r="O9" s="8">
        <v>2072.98232767542</v>
      </c>
    </row>
    <row r="10" spans="1:15" ht="18.75">
      <c r="A10" s="3"/>
      <c r="B10" s="4">
        <v>6</v>
      </c>
      <c r="C10" s="5">
        <f t="shared" si="0"/>
        <v>216.31825910000001</v>
      </c>
      <c r="D10" s="5">
        <f t="shared" si="1"/>
        <v>6000</v>
      </c>
      <c r="E10" s="5">
        <f t="shared" si="1"/>
        <v>1043.1968999999999</v>
      </c>
      <c r="F10" s="6">
        <f t="shared" si="2"/>
        <v>1</v>
      </c>
      <c r="G10" s="4">
        <f t="shared" si="3"/>
        <v>1</v>
      </c>
      <c r="H10" s="4">
        <v>8</v>
      </c>
      <c r="J10" s="12">
        <v>7.3428000000000004</v>
      </c>
      <c r="K10" s="4">
        <v>6000</v>
      </c>
      <c r="L10" s="4">
        <v>1043.1968999999999</v>
      </c>
      <c r="M10" s="4">
        <v>216318.2591</v>
      </c>
      <c r="N10" s="4" t="s">
        <v>18</v>
      </c>
      <c r="O10" s="4">
        <v>301.93110068797301</v>
      </c>
    </row>
    <row r="11" spans="1:15" ht="18.75">
      <c r="A11" s="7"/>
      <c r="B11" s="8">
        <v>7</v>
      </c>
      <c r="C11" s="9">
        <f t="shared" si="0"/>
        <v>217.66338709999999</v>
      </c>
      <c r="D11" s="9">
        <f t="shared" si="1"/>
        <v>5500</v>
      </c>
      <c r="E11" s="9">
        <f t="shared" si="1"/>
        <v>3242.7633000000001</v>
      </c>
      <c r="F11" s="10">
        <f t="shared" si="2"/>
        <v>0</v>
      </c>
      <c r="G11" s="8">
        <f t="shared" si="3"/>
        <v>1</v>
      </c>
      <c r="H11" s="8">
        <f t="shared" si="3"/>
        <v>8</v>
      </c>
      <c r="J11" s="11">
        <v>-30.3307</v>
      </c>
      <c r="K11" s="8">
        <v>5500</v>
      </c>
      <c r="L11" s="8">
        <v>3242.7633000000001</v>
      </c>
      <c r="M11" s="8">
        <v>217663.38709999999</v>
      </c>
      <c r="N11" s="8" t="s">
        <v>18</v>
      </c>
      <c r="O11" s="8">
        <v>6638.4745599666503</v>
      </c>
    </row>
    <row r="12" spans="1:15" ht="18.75">
      <c r="A12" s="3"/>
      <c r="B12" s="4">
        <v>8</v>
      </c>
      <c r="C12" s="5">
        <f t="shared" si="0"/>
        <v>227.544625</v>
      </c>
      <c r="D12" s="5">
        <f t="shared" si="1"/>
        <v>10000</v>
      </c>
      <c r="E12" s="5">
        <f t="shared" si="1"/>
        <v>1762.1512</v>
      </c>
      <c r="F12" s="6">
        <f t="shared" si="2"/>
        <v>1</v>
      </c>
      <c r="G12" s="4">
        <f t="shared" si="3"/>
        <v>1</v>
      </c>
      <c r="H12" s="4">
        <f t="shared" si="3"/>
        <v>8</v>
      </c>
      <c r="J12" s="12">
        <v>8.3257999999999992</v>
      </c>
      <c r="K12" s="4">
        <v>10000</v>
      </c>
      <c r="L12" s="4">
        <v>1762.1512</v>
      </c>
      <c r="M12" s="4">
        <v>227544.625</v>
      </c>
      <c r="N12" s="4" t="s">
        <v>18</v>
      </c>
      <c r="O12" s="4">
        <v>546.37102485378296</v>
      </c>
    </row>
    <row r="13" spans="1:15" ht="18.75">
      <c r="A13" s="7"/>
      <c r="B13" s="8">
        <v>9</v>
      </c>
      <c r="C13" s="9">
        <f t="shared" si="0"/>
        <v>229.8531472</v>
      </c>
      <c r="D13" s="9">
        <f t="shared" si="1"/>
        <v>10000</v>
      </c>
      <c r="E13" s="9">
        <f t="shared" si="1"/>
        <v>748.71969999999999</v>
      </c>
      <c r="F13" s="10">
        <f t="shared" si="2"/>
        <v>0</v>
      </c>
      <c r="G13" s="8">
        <f t="shared" si="3"/>
        <v>1</v>
      </c>
      <c r="H13" s="8">
        <f t="shared" si="3"/>
        <v>8</v>
      </c>
      <c r="J13" s="11">
        <v>-2.4434</v>
      </c>
      <c r="K13" s="8">
        <v>10000</v>
      </c>
      <c r="L13" s="8">
        <v>748.71969999999999</v>
      </c>
      <c r="M13" s="8">
        <v>229853.14720000001</v>
      </c>
      <c r="N13" s="8" t="s">
        <v>18</v>
      </c>
      <c r="O13" s="8">
        <v>4849.0740507238097</v>
      </c>
    </row>
    <row r="14" spans="1:15" ht="18.75">
      <c r="A14" s="3"/>
      <c r="B14" s="4">
        <v>10</v>
      </c>
      <c r="C14" s="5">
        <f t="shared" si="0"/>
        <v>235.450941</v>
      </c>
      <c r="D14" s="5">
        <f t="shared" si="1"/>
        <v>8000</v>
      </c>
      <c r="E14" s="5">
        <f t="shared" si="1"/>
        <v>1607.8927000000001</v>
      </c>
      <c r="F14" s="6">
        <f t="shared" si="2"/>
        <v>0</v>
      </c>
      <c r="G14" s="4">
        <f t="shared" si="3"/>
        <v>1</v>
      </c>
      <c r="H14" s="4">
        <f t="shared" si="3"/>
        <v>8</v>
      </c>
      <c r="J14" s="12">
        <v>-9.2202000000000002</v>
      </c>
      <c r="K14" s="4">
        <v>8000</v>
      </c>
      <c r="L14" s="4">
        <v>1607.8927000000001</v>
      </c>
      <c r="M14" s="4">
        <v>235450.94099999999</v>
      </c>
      <c r="N14" s="4" t="s">
        <v>18</v>
      </c>
      <c r="O14" s="4">
        <v>6282.7639404025704</v>
      </c>
    </row>
    <row r="15" spans="1:15" ht="18.75">
      <c r="A15" s="7"/>
      <c r="B15" s="8">
        <v>11</v>
      </c>
      <c r="C15" s="9">
        <f t="shared" si="0"/>
        <v>243.34159770000002</v>
      </c>
      <c r="D15" s="9">
        <f t="shared" si="1"/>
        <v>5500</v>
      </c>
      <c r="E15" s="9">
        <f t="shared" si="1"/>
        <v>2818.2334999999998</v>
      </c>
      <c r="F15" s="10">
        <f t="shared" si="2"/>
        <v>1</v>
      </c>
      <c r="G15" s="8">
        <f t="shared" si="3"/>
        <v>1</v>
      </c>
      <c r="H15" s="8">
        <f t="shared" si="3"/>
        <v>8</v>
      </c>
      <c r="J15" s="11">
        <v>24.59</v>
      </c>
      <c r="K15" s="8">
        <v>5500</v>
      </c>
      <c r="L15" s="8">
        <v>2818.2334999999998</v>
      </c>
      <c r="M15" s="8">
        <v>243341.59770000001</v>
      </c>
      <c r="N15" s="8" t="s">
        <v>18</v>
      </c>
      <c r="O15" s="8">
        <v>1900.2383493407101</v>
      </c>
    </row>
    <row r="16" spans="1:15" ht="18.75">
      <c r="A16" s="3"/>
      <c r="B16" s="4">
        <v>12</v>
      </c>
      <c r="C16" s="5">
        <f t="shared" si="0"/>
        <v>248.06006950000003</v>
      </c>
      <c r="D16" s="5">
        <f t="shared" si="1"/>
        <v>5500</v>
      </c>
      <c r="E16" s="5">
        <f t="shared" si="1"/>
        <v>1334.9757</v>
      </c>
      <c r="F16" s="6">
        <f t="shared" si="2"/>
        <v>0</v>
      </c>
      <c r="G16" s="4">
        <f t="shared" si="3"/>
        <v>1</v>
      </c>
      <c r="H16" s="4">
        <f t="shared" si="3"/>
        <v>8</v>
      </c>
      <c r="J16" s="12">
        <v>-9.5038999999999998</v>
      </c>
      <c r="K16" s="4">
        <v>5500</v>
      </c>
      <c r="L16" s="4">
        <v>1334.9757</v>
      </c>
      <c r="M16" s="4">
        <v>248060.06950000001</v>
      </c>
      <c r="N16" s="4" t="s">
        <v>18</v>
      </c>
      <c r="O16" s="4">
        <v>1623.017527383</v>
      </c>
    </row>
    <row r="17" spans="1:15" ht="18.75">
      <c r="A17" s="7"/>
      <c r="B17" s="8">
        <v>13</v>
      </c>
      <c r="C17" s="9">
        <f t="shared" si="0"/>
        <v>251.0180627</v>
      </c>
      <c r="D17" s="9">
        <f t="shared" si="1"/>
        <v>6000</v>
      </c>
      <c r="E17" s="9">
        <f t="shared" si="1"/>
        <v>1503.4242999999999</v>
      </c>
      <c r="F17" s="10">
        <f t="shared" si="2"/>
        <v>0</v>
      </c>
      <c r="G17" s="8">
        <f t="shared" si="3"/>
        <v>1</v>
      </c>
      <c r="H17" s="8">
        <f t="shared" si="3"/>
        <v>8</v>
      </c>
      <c r="J17" s="11">
        <v>-10.2629</v>
      </c>
      <c r="K17" s="8">
        <v>6000</v>
      </c>
      <c r="L17" s="8">
        <v>1503.4242999999999</v>
      </c>
      <c r="M17" s="8">
        <v>251018.06270000001</v>
      </c>
      <c r="N17" s="8" t="s">
        <v>18</v>
      </c>
      <c r="O17" s="8">
        <v>327.12847014600999</v>
      </c>
    </row>
    <row r="18" spans="1:15" ht="18.75">
      <c r="A18" s="3"/>
      <c r="B18" s="4">
        <v>14</v>
      </c>
      <c r="C18" s="5">
        <f t="shared" si="0"/>
        <v>252.84861550000002</v>
      </c>
      <c r="D18" s="5">
        <f t="shared" si="1"/>
        <v>6000</v>
      </c>
      <c r="E18" s="5">
        <f t="shared" si="1"/>
        <v>1747.2044000000001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>
        <v>12.461</v>
      </c>
      <c r="K18" s="4">
        <v>6000</v>
      </c>
      <c r="L18" s="4">
        <v>1747.2044000000001</v>
      </c>
      <c r="M18" s="4">
        <v>252848.61550000001</v>
      </c>
      <c r="N18" s="4" t="s">
        <v>18</v>
      </c>
      <c r="O18" s="4">
        <v>2879.3617099916401</v>
      </c>
    </row>
    <row r="19" spans="1:15" ht="18.75">
      <c r="A19" s="7"/>
      <c r="B19" s="8">
        <v>15</v>
      </c>
      <c r="C19" s="9">
        <f t="shared" si="0"/>
        <v>257.47518159999998</v>
      </c>
      <c r="D19" s="9">
        <f t="shared" si="1"/>
        <v>5500</v>
      </c>
      <c r="E19" s="9">
        <f t="shared" si="1"/>
        <v>2301.1523000000002</v>
      </c>
      <c r="F19" s="10">
        <f t="shared" si="2"/>
        <v>0</v>
      </c>
      <c r="G19" s="8">
        <f t="shared" si="3"/>
        <v>1</v>
      </c>
      <c r="H19" s="8">
        <f t="shared" si="3"/>
        <v>8</v>
      </c>
      <c r="J19" s="11">
        <v>-19.354800000000001</v>
      </c>
      <c r="K19" s="8">
        <v>5500</v>
      </c>
      <c r="L19" s="8">
        <v>2301.1523000000002</v>
      </c>
      <c r="M19" s="8">
        <v>257475.18160000001</v>
      </c>
      <c r="N19" s="8" t="s">
        <v>18</v>
      </c>
      <c r="O19" s="8">
        <v>1167.30936071617</v>
      </c>
    </row>
    <row r="20" spans="1:15" ht="18.75">
      <c r="A20" s="3"/>
      <c r="B20" s="4">
        <v>16</v>
      </c>
      <c r="C20" s="5">
        <f t="shared" si="0"/>
        <v>260.94364330000002</v>
      </c>
      <c r="D20" s="5">
        <f t="shared" si="1"/>
        <v>8000</v>
      </c>
      <c r="E20" s="5">
        <f t="shared" si="1"/>
        <v>1693.9922999999999</v>
      </c>
      <c r="F20" s="6">
        <f t="shared" si="2"/>
        <v>0</v>
      </c>
      <c r="G20" s="4">
        <f t="shared" si="3"/>
        <v>1</v>
      </c>
      <c r="H20" s="4">
        <f t="shared" si="3"/>
        <v>8</v>
      </c>
      <c r="J20" s="12">
        <v>-9.5900999999999996</v>
      </c>
      <c r="K20" s="4">
        <v>8000</v>
      </c>
      <c r="L20" s="4">
        <v>1693.9922999999999</v>
      </c>
      <c r="M20" s="4">
        <v>260943.6433</v>
      </c>
      <c r="N20" s="4" t="s">
        <v>18</v>
      </c>
      <c r="O20" s="4">
        <v>6729.58117998732</v>
      </c>
    </row>
    <row r="21" spans="1:15" ht="18.75">
      <c r="A21" s="7"/>
      <c r="B21" s="8">
        <v>17</v>
      </c>
      <c r="C21" s="9">
        <f t="shared" si="0"/>
        <v>269.36721679999999</v>
      </c>
      <c r="D21" s="9">
        <f t="shared" si="1"/>
        <v>6000</v>
      </c>
      <c r="E21" s="9">
        <f t="shared" si="1"/>
        <v>1321.8068000000001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>
        <v>8.1930999999999994</v>
      </c>
      <c r="K21" s="8">
        <v>6000</v>
      </c>
      <c r="L21" s="8">
        <v>1321.8068000000001</v>
      </c>
      <c r="M21" s="8">
        <v>269367.21679999999</v>
      </c>
      <c r="N21" s="8" t="s">
        <v>18</v>
      </c>
      <c r="O21" s="8">
        <v>3771.7588708785802</v>
      </c>
    </row>
    <row r="22" spans="1:15" ht="18.75">
      <c r="A22" s="3"/>
      <c r="B22" s="4">
        <v>18</v>
      </c>
      <c r="C22" s="5">
        <f t="shared" si="0"/>
        <v>274.46078249999999</v>
      </c>
      <c r="D22" s="5">
        <f t="shared" ref="D22:E85" si="4">K22</f>
        <v>5500</v>
      </c>
      <c r="E22" s="5">
        <f t="shared" si="4"/>
        <v>5529.6774999999998</v>
      </c>
      <c r="F22" s="6">
        <f t="shared" si="2"/>
        <v>0</v>
      </c>
      <c r="G22" s="4">
        <f t="shared" si="3"/>
        <v>1</v>
      </c>
      <c r="H22" s="4">
        <f t="shared" si="3"/>
        <v>8</v>
      </c>
      <c r="J22" s="12">
        <v>-53.134700000000002</v>
      </c>
      <c r="K22" s="4">
        <v>5500</v>
      </c>
      <c r="L22" s="4">
        <v>5529.6774999999998</v>
      </c>
      <c r="M22" s="4">
        <v>274460.78249999997</v>
      </c>
      <c r="N22" s="4" t="s">
        <v>18</v>
      </c>
      <c r="O22" s="4">
        <v>5147.1454188717198</v>
      </c>
    </row>
    <row r="23" spans="1:15" ht="18.75">
      <c r="A23" s="7"/>
      <c r="B23" s="8">
        <v>19</v>
      </c>
      <c r="C23" s="9">
        <f t="shared" si="0"/>
        <v>285.13760539999998</v>
      </c>
      <c r="D23" s="9">
        <f t="shared" si="4"/>
        <v>5500</v>
      </c>
      <c r="E23" s="9">
        <f t="shared" si="4"/>
        <v>2716.4641999999999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>
        <v>23.4254</v>
      </c>
      <c r="K23" s="8">
        <v>5500</v>
      </c>
      <c r="L23" s="8">
        <v>2716.4641999999999</v>
      </c>
      <c r="M23" s="8">
        <v>285137.6054</v>
      </c>
      <c r="N23" s="8" t="s">
        <v>18</v>
      </c>
      <c r="O23" s="8">
        <v>6310.0806927559897</v>
      </c>
    </row>
    <row r="24" spans="1:15" ht="18.75">
      <c r="A24" s="3"/>
      <c r="B24" s="4">
        <v>20</v>
      </c>
      <c r="C24" s="5">
        <f t="shared" si="0"/>
        <v>294.16415029999996</v>
      </c>
      <c r="D24" s="5">
        <f t="shared" si="4"/>
        <v>5500</v>
      </c>
      <c r="E24" s="5">
        <f t="shared" si="4"/>
        <v>2578.3298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>
        <v>22.290299999999998</v>
      </c>
      <c r="K24" s="4">
        <v>5500</v>
      </c>
      <c r="L24" s="4">
        <v>2578.3298</v>
      </c>
      <c r="M24" s="4">
        <v>294164.15029999998</v>
      </c>
      <c r="N24" s="4" t="s">
        <v>18</v>
      </c>
      <c r="O24" s="4">
        <v>2121.9675793336901</v>
      </c>
    </row>
    <row r="25" spans="1:15" ht="18.75">
      <c r="A25" s="7"/>
      <c r="B25" s="8">
        <v>21</v>
      </c>
      <c r="C25" s="9">
        <f t="shared" si="0"/>
        <v>298.86444770000003</v>
      </c>
      <c r="D25" s="9">
        <f t="shared" si="4"/>
        <v>6000</v>
      </c>
      <c r="E25" s="9">
        <f t="shared" si="4"/>
        <v>5342.5156999999999</v>
      </c>
      <c r="F25" s="10">
        <f t="shared" si="2"/>
        <v>0</v>
      </c>
      <c r="G25" s="8">
        <f t="shared" si="5"/>
        <v>1</v>
      </c>
      <c r="H25" s="8">
        <f t="shared" si="5"/>
        <v>8</v>
      </c>
      <c r="J25" s="11">
        <v>-47.290199999999999</v>
      </c>
      <c r="K25" s="8">
        <v>6000</v>
      </c>
      <c r="L25" s="8">
        <v>5342.5156999999999</v>
      </c>
      <c r="M25" s="8">
        <v>298864.44770000002</v>
      </c>
      <c r="N25" s="8" t="s">
        <v>19</v>
      </c>
      <c r="O25" s="8">
        <v>3521.3236968177398</v>
      </c>
    </row>
    <row r="26" spans="1:15" ht="18.75">
      <c r="A26" s="3"/>
      <c r="B26" s="4">
        <v>22</v>
      </c>
      <c r="C26" s="5">
        <f t="shared" si="0"/>
        <v>307.75389699999999</v>
      </c>
      <c r="D26" s="5">
        <f t="shared" si="4"/>
        <v>12000</v>
      </c>
      <c r="E26" s="5">
        <f t="shared" si="4"/>
        <v>778.05060000000003</v>
      </c>
      <c r="F26" s="6">
        <f t="shared" si="2"/>
        <v>1</v>
      </c>
      <c r="G26" s="4">
        <f t="shared" si="5"/>
        <v>1</v>
      </c>
      <c r="H26" s="4">
        <v>9</v>
      </c>
      <c r="J26" s="12">
        <v>2.4535999999999998</v>
      </c>
      <c r="K26" s="4">
        <v>12000</v>
      </c>
      <c r="L26" s="4">
        <v>778.05060000000003</v>
      </c>
      <c r="M26" s="4">
        <v>307753.897</v>
      </c>
      <c r="N26" s="4" t="s">
        <v>18</v>
      </c>
      <c r="O26" s="4">
        <v>4051.13620732143</v>
      </c>
    </row>
    <row r="27" spans="1:15" ht="18.75">
      <c r="A27" s="7"/>
      <c r="B27" s="8">
        <v>23</v>
      </c>
      <c r="C27" s="9">
        <f t="shared" si="0"/>
        <v>312.5830838</v>
      </c>
      <c r="D27" s="9">
        <f t="shared" si="4"/>
        <v>7000</v>
      </c>
      <c r="E27" s="9">
        <f t="shared" si="4"/>
        <v>2315.6779000000001</v>
      </c>
      <c r="F27" s="10">
        <f t="shared" si="2"/>
        <v>0</v>
      </c>
      <c r="G27" s="8">
        <f t="shared" si="5"/>
        <v>1</v>
      </c>
      <c r="H27" s="8">
        <f t="shared" si="5"/>
        <v>9</v>
      </c>
      <c r="J27" s="11">
        <v>-16.295500000000001</v>
      </c>
      <c r="K27" s="8">
        <v>7000</v>
      </c>
      <c r="L27" s="8">
        <v>2315.6779000000001</v>
      </c>
      <c r="M27" s="8">
        <v>312583.08380000002</v>
      </c>
      <c r="N27" s="8" t="s">
        <v>18</v>
      </c>
      <c r="O27" s="8">
        <v>1652.48035111645</v>
      </c>
    </row>
    <row r="28" spans="1:15" ht="18.75">
      <c r="A28" s="3"/>
      <c r="B28" s="4">
        <v>24</v>
      </c>
      <c r="C28" s="5">
        <f t="shared" si="0"/>
        <v>316.55124209999997</v>
      </c>
      <c r="D28" s="5">
        <f t="shared" si="4"/>
        <v>10000</v>
      </c>
      <c r="E28" s="5">
        <f t="shared" si="4"/>
        <v>824.65239999999994</v>
      </c>
      <c r="F28" s="6">
        <f t="shared" si="2"/>
        <v>1</v>
      </c>
      <c r="G28" s="4">
        <f t="shared" si="5"/>
        <v>1</v>
      </c>
      <c r="H28" s="4">
        <f t="shared" si="5"/>
        <v>9</v>
      </c>
      <c r="J28" s="12">
        <v>3.2751999999999999</v>
      </c>
      <c r="K28" s="4">
        <v>10000</v>
      </c>
      <c r="L28" s="4">
        <v>824.65239999999994</v>
      </c>
      <c r="M28" s="4">
        <v>316551.24209999997</v>
      </c>
      <c r="N28" s="4" t="s">
        <v>19</v>
      </c>
      <c r="O28" s="4">
        <v>219.193829830212</v>
      </c>
    </row>
    <row r="29" spans="1:15" ht="18.75">
      <c r="A29" s="7"/>
      <c r="B29" s="8">
        <v>25</v>
      </c>
      <c r="C29" s="9">
        <f t="shared" si="0"/>
        <v>317.59508829999999</v>
      </c>
      <c r="D29" s="9">
        <f t="shared" si="4"/>
        <v>5500</v>
      </c>
      <c r="E29" s="9">
        <f t="shared" si="4"/>
        <v>1538.5377000000001</v>
      </c>
      <c r="F29" s="10">
        <f t="shared" si="2"/>
        <v>0</v>
      </c>
      <c r="G29" s="8">
        <f t="shared" si="5"/>
        <v>1</v>
      </c>
      <c r="H29" s="8">
        <f t="shared" si="5"/>
        <v>9</v>
      </c>
      <c r="J29" s="11">
        <v>-11.5753</v>
      </c>
      <c r="K29" s="8">
        <v>5500</v>
      </c>
      <c r="L29" s="8">
        <v>1538.5377000000001</v>
      </c>
      <c r="M29" s="8">
        <v>317595.0883</v>
      </c>
      <c r="N29" s="8" t="s">
        <v>19</v>
      </c>
      <c r="O29" s="8">
        <v>6282.2834258925895</v>
      </c>
    </row>
    <row r="30" spans="1:15" ht="18.75">
      <c r="A30" s="3"/>
      <c r="B30" s="4">
        <v>26</v>
      </c>
      <c r="C30" s="5">
        <f t="shared" si="0"/>
        <v>325.41590940000003</v>
      </c>
      <c r="D30" s="5">
        <f t="shared" si="4"/>
        <v>7000</v>
      </c>
      <c r="E30" s="5">
        <f t="shared" si="4"/>
        <v>3181.7042000000001</v>
      </c>
      <c r="F30" s="6">
        <f t="shared" si="2"/>
        <v>1</v>
      </c>
      <c r="G30" s="4">
        <f t="shared" si="5"/>
        <v>1</v>
      </c>
      <c r="H30" s="4">
        <f t="shared" si="5"/>
        <v>9</v>
      </c>
      <c r="J30" s="12">
        <v>23.5947</v>
      </c>
      <c r="K30" s="4">
        <v>7000</v>
      </c>
      <c r="L30" s="4">
        <v>3181.7042000000001</v>
      </c>
      <c r="M30" s="4">
        <v>325415.9094</v>
      </c>
      <c r="N30" s="4" t="s">
        <v>19</v>
      </c>
      <c r="O30" s="4">
        <v>1145.1262058452701</v>
      </c>
    </row>
    <row r="31" spans="1:15" ht="18.75">
      <c r="A31" s="7" t="s">
        <v>27</v>
      </c>
      <c r="B31" s="8">
        <v>27</v>
      </c>
      <c r="C31" s="9">
        <f t="shared" si="0"/>
        <v>329.74521980000003</v>
      </c>
      <c r="D31" s="9">
        <f t="shared" si="4"/>
        <v>8000</v>
      </c>
      <c r="E31" s="9">
        <f t="shared" si="4"/>
        <v>1035.9067</v>
      </c>
      <c r="F31" s="10">
        <f t="shared" si="2"/>
        <v>0</v>
      </c>
      <c r="G31" s="8">
        <f t="shared" si="5"/>
        <v>1</v>
      </c>
      <c r="H31" s="8">
        <v>10</v>
      </c>
      <c r="J31" s="11">
        <v>-5.1614000000000004</v>
      </c>
      <c r="K31" s="8">
        <v>8000</v>
      </c>
      <c r="L31" s="8">
        <v>1035.9067</v>
      </c>
      <c r="M31" s="8">
        <v>329745.21980000002</v>
      </c>
      <c r="N31" s="8" t="s">
        <v>18</v>
      </c>
      <c r="O31" s="8">
        <v>1263.7860000000001</v>
      </c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10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10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10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10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10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10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10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10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10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10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10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10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10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10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10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10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10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10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10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10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10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10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10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10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10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10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10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10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10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10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10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10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10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10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10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10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10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10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10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10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10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10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10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10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10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10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10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10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10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10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10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10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10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10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10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10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10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10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10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10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10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10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10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10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10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10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10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10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10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10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10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10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10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10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10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10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10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10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10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10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10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10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10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10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10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10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10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10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10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10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10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10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10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10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10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10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10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10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10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10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10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10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10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10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10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10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10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10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10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10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10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10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10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10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10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10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10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10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10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10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10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10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10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10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10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10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10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10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10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10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10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10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10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10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10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10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10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10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10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10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10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10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10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10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10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10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10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10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10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10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10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10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10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10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10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10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10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10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10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10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10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10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10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10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10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10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10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10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10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10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10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10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10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10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10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10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10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10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10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10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10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10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10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10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10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10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10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10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10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10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10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10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10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10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10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10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10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10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10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10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10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10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10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10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10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10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10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10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10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10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10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10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10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10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10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10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10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10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10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10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10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10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10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10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10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10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10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10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10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10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10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10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10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10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10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10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10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10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10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10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10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10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10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10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10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10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10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10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10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10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10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10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10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10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10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10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10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10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10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10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10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10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10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10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10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10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10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10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10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10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10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10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10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10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10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10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10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10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10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10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10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10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10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10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10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10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10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10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10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10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10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10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10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10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10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10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10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10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10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10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10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10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10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10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10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10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10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10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10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10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10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10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10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10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10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10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10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10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10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10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10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10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10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10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10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10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10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10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10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10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10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10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10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10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10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10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10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10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10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10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10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10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10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10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10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10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10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10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10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10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10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10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10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10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10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10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10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10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10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10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10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10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10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10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10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10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10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10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10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10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10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10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10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10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10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10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10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10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10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10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10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10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10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10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10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10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10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10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10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10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10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10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10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10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10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10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10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10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10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10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10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10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10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10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10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10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10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10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10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10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10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10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10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10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10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10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10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10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10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10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10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10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10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10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10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10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10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10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10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10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10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10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10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10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10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10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10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10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10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10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10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10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10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10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10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10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10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10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10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10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10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10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10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10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10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10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10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10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10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10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10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10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10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10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10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10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10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10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10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10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10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10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10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10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10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10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10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10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10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10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10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10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10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10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10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10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10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10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10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10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10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10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10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10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10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10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10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10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10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10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10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10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10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10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10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10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10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10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10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10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10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10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10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10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10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10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10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10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10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10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10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10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10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10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10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10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10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10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10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10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10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10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10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10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10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10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10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10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10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10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10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10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10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10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10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10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10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10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10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10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10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10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10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10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10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10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10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10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10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10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10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10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10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10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10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10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10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10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10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10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10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10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10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10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10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10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10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10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10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10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10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10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10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10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10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10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10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10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10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10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10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10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10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10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10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10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10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10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10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10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10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10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10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10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10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10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10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10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10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10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10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10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10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10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10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10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10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10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10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10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10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10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10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10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10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10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10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10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10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10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10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10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10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10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10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10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10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10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10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10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10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10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10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10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10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10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10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10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10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10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10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10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10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10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10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10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10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10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10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10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10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10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10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10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10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10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10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10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10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10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10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10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10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10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10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10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10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10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10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10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10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10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10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10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10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10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10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10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10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10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10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10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10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10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10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10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10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10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10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10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10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10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10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10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10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10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10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10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10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10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10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10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10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10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10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10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10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10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10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10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10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10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10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10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10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10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10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10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10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10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10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10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10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10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10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10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10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10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10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10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10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10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10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10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10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10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10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10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10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10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10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10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10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10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10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10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10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10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10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10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10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10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10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10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10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10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10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10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10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10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10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10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10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10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10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10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10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10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10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10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10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10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10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10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10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10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10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10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10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10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10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10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10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10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10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10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10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10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10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10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10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10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10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10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10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10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10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10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10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10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10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10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10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10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10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10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10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10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10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10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10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10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10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10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10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10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10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10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10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10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10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10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10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10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10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10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10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10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10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10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10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10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10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10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10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10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10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10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10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10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10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10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10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10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10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10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10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10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10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10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10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10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10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10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10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10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10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10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10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10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10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10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10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10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10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10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10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10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10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10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10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10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10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10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10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10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10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10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10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10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10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10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10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10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10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10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10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10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10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10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10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10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10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10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10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10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10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10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10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10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10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10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10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10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10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10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10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10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10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10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10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10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10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10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10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10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10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10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10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10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10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10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10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10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10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10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10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10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10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10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10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10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10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10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10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10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10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10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10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10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10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10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10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10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10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10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10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10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10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10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10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10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10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10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10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10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10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10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10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D14" sqref="D14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27</v>
      </c>
      <c r="B5" s="8">
        <v>1</v>
      </c>
      <c r="C5" s="9">
        <f>M5/1000</f>
        <v>335.2199718</v>
      </c>
      <c r="D5" s="9">
        <f>K5</f>
        <v>10000</v>
      </c>
      <c r="E5" s="9">
        <f>L5</f>
        <v>801.55119999999999</v>
      </c>
      <c r="F5" s="10">
        <f>IF(J5&gt;=0,1,0)</f>
        <v>1</v>
      </c>
      <c r="G5" s="8">
        <v>1</v>
      </c>
      <c r="H5" s="8">
        <v>11</v>
      </c>
      <c r="J5" s="11">
        <v>3.1303000000000001</v>
      </c>
      <c r="K5" s="8">
        <v>10000</v>
      </c>
      <c r="L5" s="8">
        <v>801.55119999999999</v>
      </c>
      <c r="M5" s="8">
        <v>335219.9718</v>
      </c>
      <c r="N5" s="8" t="s">
        <v>18</v>
      </c>
      <c r="O5" s="8">
        <v>5941.0547832474103</v>
      </c>
    </row>
    <row r="6" spans="1:15" ht="18.75">
      <c r="A6" s="3"/>
      <c r="B6" s="4">
        <v>2</v>
      </c>
      <c r="C6" s="5">
        <f t="shared" ref="C6:C69" si="0">M6/1000</f>
        <v>341.9625777</v>
      </c>
      <c r="D6" s="5">
        <f t="shared" ref="D6:E21" si="1">K6</f>
        <v>10000</v>
      </c>
      <c r="E6" s="5">
        <f t="shared" si="1"/>
        <v>2463.7667000000001</v>
      </c>
      <c r="F6" s="6">
        <f t="shared" ref="F6:F69" si="2">IF(J6&gt;=0,1,0)</f>
        <v>1</v>
      </c>
      <c r="G6" s="4">
        <f>G5</f>
        <v>1</v>
      </c>
      <c r="H6" s="4">
        <f>H5</f>
        <v>11</v>
      </c>
      <c r="J6" s="12">
        <v>12.4428</v>
      </c>
      <c r="K6" s="4">
        <v>10000</v>
      </c>
      <c r="L6" s="4">
        <v>2463.7667000000001</v>
      </c>
      <c r="M6" s="4">
        <v>341962.57770000002</v>
      </c>
      <c r="N6" s="4" t="s">
        <v>18</v>
      </c>
      <c r="O6" s="4">
        <v>625.51360806677303</v>
      </c>
    </row>
    <row r="7" spans="1:15" ht="18.75">
      <c r="A7" s="7"/>
      <c r="B7" s="8">
        <v>3</v>
      </c>
      <c r="C7" s="9">
        <f t="shared" si="0"/>
        <v>345.05185799999998</v>
      </c>
      <c r="D7" s="9">
        <f t="shared" si="1"/>
        <v>5500</v>
      </c>
      <c r="E7" s="9">
        <f t="shared" si="1"/>
        <v>1690.7077999999999</v>
      </c>
      <c r="F7" s="10">
        <f t="shared" si="2"/>
        <v>0</v>
      </c>
      <c r="G7" s="8">
        <f>G6</f>
        <v>1</v>
      </c>
      <c r="H7" s="8">
        <f>H6</f>
        <v>11</v>
      </c>
      <c r="J7" s="11">
        <v>-13.0145</v>
      </c>
      <c r="K7" s="8">
        <v>5500</v>
      </c>
      <c r="L7" s="8">
        <v>1690.7077999999999</v>
      </c>
      <c r="M7" s="8">
        <v>345051.85800000001</v>
      </c>
      <c r="N7" s="8" t="s">
        <v>18</v>
      </c>
      <c r="O7" s="8">
        <v>203.95283067924899</v>
      </c>
    </row>
    <row r="8" spans="1:15" ht="18.75">
      <c r="A8" s="3"/>
      <c r="B8" s="4">
        <v>4</v>
      </c>
      <c r="C8" s="5">
        <f t="shared" si="0"/>
        <v>346.94651859999999</v>
      </c>
      <c r="D8" s="5">
        <f t="shared" si="1"/>
        <v>5500</v>
      </c>
      <c r="E8" s="5">
        <f t="shared" si="1"/>
        <v>1380.7539999999999</v>
      </c>
      <c r="F8" s="6">
        <f t="shared" si="2"/>
        <v>1</v>
      </c>
      <c r="G8" s="4">
        <f t="shared" ref="G8:H23" si="3">G7</f>
        <v>1</v>
      </c>
      <c r="H8" s="4">
        <f t="shared" si="3"/>
        <v>11</v>
      </c>
      <c r="J8" s="12">
        <v>9.4801000000000002</v>
      </c>
      <c r="K8" s="4">
        <v>5500</v>
      </c>
      <c r="L8" s="4">
        <v>1380.7539999999999</v>
      </c>
      <c r="M8" s="4">
        <v>346946.51860000001</v>
      </c>
      <c r="N8" s="4" t="s">
        <v>18</v>
      </c>
      <c r="O8" s="4">
        <v>3395.13453909481</v>
      </c>
    </row>
    <row r="9" spans="1:15" ht="18.75">
      <c r="A9" s="7"/>
      <c r="B9" s="8">
        <v>5</v>
      </c>
      <c r="C9" s="9">
        <f t="shared" si="0"/>
        <v>351.7224071</v>
      </c>
      <c r="D9" s="9">
        <f t="shared" si="1"/>
        <v>2800</v>
      </c>
      <c r="E9" s="9">
        <f t="shared" si="1"/>
        <v>2143.1511</v>
      </c>
      <c r="F9" s="10">
        <f t="shared" si="2"/>
        <v>0</v>
      </c>
      <c r="G9" s="8">
        <f t="shared" si="3"/>
        <v>1</v>
      </c>
      <c r="H9" s="8">
        <f t="shared" si="3"/>
        <v>11</v>
      </c>
      <c r="J9" s="11">
        <v>-34.015799999999999</v>
      </c>
      <c r="K9" s="8">
        <v>2800</v>
      </c>
      <c r="L9" s="8">
        <v>2143.1511</v>
      </c>
      <c r="M9" s="8">
        <v>351722.40710000001</v>
      </c>
      <c r="N9" s="8" t="s">
        <v>19</v>
      </c>
      <c r="O9" s="8">
        <v>1696.71957087383</v>
      </c>
    </row>
    <row r="10" spans="1:15" ht="18.75">
      <c r="A10" s="3"/>
      <c r="B10" s="4">
        <v>6</v>
      </c>
      <c r="C10" s="5">
        <f t="shared" si="0"/>
        <v>355.5622778</v>
      </c>
      <c r="D10" s="5">
        <f t="shared" si="1"/>
        <v>2000</v>
      </c>
      <c r="E10" s="5">
        <f t="shared" si="1"/>
        <v>818.06949999999995</v>
      </c>
      <c r="F10" s="6">
        <f t="shared" si="2"/>
        <v>0</v>
      </c>
      <c r="G10" s="4">
        <f t="shared" si="3"/>
        <v>1</v>
      </c>
      <c r="H10" s="4">
        <f t="shared" si="3"/>
        <v>11</v>
      </c>
      <c r="J10" s="12">
        <v>-14.331799999999999</v>
      </c>
      <c r="K10" s="4">
        <v>2000</v>
      </c>
      <c r="L10" s="4">
        <v>818.06949999999995</v>
      </c>
      <c r="M10" s="4">
        <v>355562.27779999998</v>
      </c>
      <c r="N10" s="4" t="s">
        <v>19</v>
      </c>
      <c r="O10" s="4">
        <v>132.07113979110699</v>
      </c>
    </row>
    <row r="11" spans="1:15" ht="18.75">
      <c r="A11" s="7"/>
      <c r="B11" s="8">
        <v>7</v>
      </c>
      <c r="C11" s="9">
        <f t="shared" si="0"/>
        <v>356.5124184</v>
      </c>
      <c r="D11" s="9">
        <f t="shared" si="1"/>
        <v>2000</v>
      </c>
      <c r="E11" s="9">
        <f t="shared" si="1"/>
        <v>2095.5277999999998</v>
      </c>
      <c r="F11" s="10">
        <f t="shared" si="2"/>
        <v>1</v>
      </c>
      <c r="G11" s="8">
        <f t="shared" si="3"/>
        <v>1</v>
      </c>
      <c r="H11" s="8">
        <f t="shared" si="3"/>
        <v>11</v>
      </c>
      <c r="J11" s="11">
        <v>51.090600000000002</v>
      </c>
      <c r="K11" s="8">
        <v>2000</v>
      </c>
      <c r="L11" s="8">
        <v>2095.5277999999998</v>
      </c>
      <c r="M11" s="8">
        <v>356512.41840000002</v>
      </c>
      <c r="N11" s="8" t="s">
        <v>19</v>
      </c>
      <c r="O11" s="8">
        <v>2629.9170027313498</v>
      </c>
    </row>
    <row r="12" spans="1:15" ht="18.75">
      <c r="A12" s="3"/>
      <c r="B12" s="4">
        <v>8</v>
      </c>
      <c r="C12" s="5">
        <f t="shared" si="0"/>
        <v>360.23973330000001</v>
      </c>
      <c r="D12" s="5">
        <f t="shared" si="1"/>
        <v>1600</v>
      </c>
      <c r="E12" s="5">
        <f t="shared" si="1"/>
        <v>976.03639999999996</v>
      </c>
      <c r="F12" s="6">
        <f t="shared" si="2"/>
        <v>0</v>
      </c>
      <c r="G12" s="4">
        <f t="shared" si="3"/>
        <v>1</v>
      </c>
      <c r="H12" s="4">
        <v>12</v>
      </c>
      <c r="J12" s="12">
        <v>-28.0852</v>
      </c>
      <c r="K12" s="4">
        <v>1600</v>
      </c>
      <c r="L12" s="4">
        <v>976.03639999999996</v>
      </c>
      <c r="M12" s="4">
        <v>360239.73330000002</v>
      </c>
      <c r="N12" s="4" t="s">
        <v>26</v>
      </c>
      <c r="O12" s="4">
        <v>183.753729047836</v>
      </c>
    </row>
    <row r="13" spans="1:15" ht="18.75">
      <c r="A13" s="7" t="s">
        <v>27</v>
      </c>
      <c r="B13" s="8">
        <v>9</v>
      </c>
      <c r="C13" s="9">
        <f t="shared" si="0"/>
        <v>361.39952340000002</v>
      </c>
      <c r="D13" s="9">
        <f t="shared" si="1"/>
        <v>6000</v>
      </c>
      <c r="E13" s="9">
        <f t="shared" si="1"/>
        <v>181.95609999999999</v>
      </c>
      <c r="F13" s="10">
        <f t="shared" si="2"/>
        <v>0</v>
      </c>
      <c r="G13" s="8">
        <f t="shared" si="3"/>
        <v>1</v>
      </c>
      <c r="H13" s="8">
        <v>12</v>
      </c>
      <c r="J13" s="11">
        <v>-1.1536</v>
      </c>
      <c r="K13" s="8">
        <v>6000</v>
      </c>
      <c r="L13" s="8">
        <v>181.95609999999999</v>
      </c>
      <c r="M13" s="8">
        <v>361399.52340000001</v>
      </c>
      <c r="N13" s="8" t="s">
        <v>26</v>
      </c>
      <c r="O13" s="8">
        <v>1493.2270248846</v>
      </c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12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12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12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12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12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12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12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12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12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12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0-50沿高速方案5.09(1)</vt:lpstr>
      <vt:lpstr>D1K48+000～D1K109+200（2.11）(2)</vt:lpstr>
      <vt:lpstr>DK109.524-DK139+000（2.11）(3)</vt:lpstr>
      <vt:lpstr>(2.10)139000-180500会审调坡(4)</vt:lpstr>
      <vt:lpstr>(1.30)180500-334000会审调坡(5)</vt:lpstr>
      <vt:lpstr>(4.26插旗版)334-362地面站方案(32m)(6)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2015-08-02T03:45:27Z</dcterms:modified>
</cp:coreProperties>
</file>