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veTFS\IkandiDev\iKandi.Web\"/>
    </mc:Choice>
  </mc:AlternateContent>
  <bookViews>
    <workbookView xWindow="0" yWindow="0" windowWidth="28800" windowHeight="11235"/>
  </bookViews>
  <sheets>
    <sheet name="Daily Fabric Movement" sheetId="1" r:id="rId1"/>
  </sheets>
  <definedNames>
    <definedName name="_xlnm._FilterDatabase" localSheetId="0" hidden="1">'Daily Fabric Movement'!$A$4:$AE$14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6" i="1" l="1"/>
  <c r="AB16" i="1"/>
  <c r="AA16" i="1"/>
  <c r="AD16" i="1" s="1"/>
  <c r="Y16" i="1"/>
  <c r="X16" i="1"/>
  <c r="W16" i="1"/>
  <c r="V16" i="1"/>
  <c r="U16" i="1"/>
  <c r="T16" i="1"/>
  <c r="R16" i="1"/>
  <c r="O16" i="1"/>
  <c r="N16" i="1"/>
  <c r="M16" i="1"/>
  <c r="J16" i="1"/>
  <c r="I16" i="1"/>
  <c r="Q16" i="1" l="1"/>
  <c r="L16" i="1"/>
</calcChain>
</file>

<file path=xl/sharedStrings.xml><?xml version="1.0" encoding="utf-8"?>
<sst xmlns="http://schemas.openxmlformats.org/spreadsheetml/2006/main" count="121" uniqueCount="58">
  <si>
    <t xml:space="preserve">Today SRV Inward &amp; Outward </t>
  </si>
  <si>
    <t>PO Challan Detail</t>
  </si>
  <si>
    <t>4 Point Checking</t>
  </si>
  <si>
    <t>Basic Details</t>
  </si>
  <si>
    <t>Date</t>
  </si>
  <si>
    <t>Supplier Name</t>
  </si>
  <si>
    <t>Challan No.</t>
  </si>
  <si>
    <t>Invoice No</t>
  </si>
  <si>
    <t>Fabric Quality</t>
  </si>
  <si>
    <t>Colour Print</t>
  </si>
  <si>
    <t xml:space="preserve"> Stage</t>
  </si>
  <si>
    <t>Value</t>
  </si>
  <si>
    <t xml:space="preserve"> Value</t>
  </si>
  <si>
    <t>Checked</t>
  </si>
  <si>
    <t>Passed</t>
  </si>
  <si>
    <t>Fail</t>
  </si>
  <si>
    <t>Remarks</t>
  </si>
  <si>
    <t>Po No.</t>
  </si>
  <si>
    <t>Order No.</t>
  </si>
  <si>
    <t>Qty.</t>
  </si>
  <si>
    <t xml:space="preserve"> Qty.</t>
  </si>
  <si>
    <t>SrvInQtyy</t>
  </si>
  <si>
    <t>SrvInShortUnitt</t>
  </si>
  <si>
    <t>SrvOutQtyy</t>
  </si>
  <si>
    <t>SrvOutShortUnitt</t>
  </si>
  <si>
    <t>CheckedQtyy</t>
  </si>
  <si>
    <t>passqtyy</t>
  </si>
  <si>
    <t>FailQtyy</t>
  </si>
  <si>
    <t>IssueQtyy</t>
  </si>
  <si>
    <t>IssueQtyShortUnitt</t>
  </si>
  <si>
    <t>In BIPL</t>
  </si>
  <si>
    <t>Out Of BIPL</t>
  </si>
  <si>
    <t>In Cutting</t>
  </si>
  <si>
    <t>SBTF1</t>
  </si>
  <si>
    <t>Sree Bagyalakshmi  Textiles</t>
  </si>
  <si>
    <t>ASO 6416</t>
  </si>
  <si>
    <t>Chunky Crinkle</t>
  </si>
  <si>
    <t>mtr</t>
  </si>
  <si>
    <t>Griege</t>
  </si>
  <si>
    <t>472 mtr</t>
  </si>
  <si>
    <t>SPF2</t>
  </si>
  <si>
    <t>Shiva Processors</t>
  </si>
  <si>
    <t xml:space="preserve"> NEWBILL34</t>
  </si>
  <si>
    <t>4283 Paisley-4283</t>
  </si>
  <si>
    <t>Dyed</t>
  </si>
  <si>
    <t>415 mtr</t>
  </si>
  <si>
    <t>CDPMPLF14</t>
  </si>
  <si>
    <t>Creative Dyeing And Printing Mills Pvt. Ltd.</t>
  </si>
  <si>
    <t>Print</t>
  </si>
  <si>
    <t>400 mtr</t>
  </si>
  <si>
    <t>INT4361</t>
  </si>
  <si>
    <t>100 mtr</t>
  </si>
  <si>
    <t>EXT2779</t>
  </si>
  <si>
    <t xml:space="preserve"> mtr</t>
  </si>
  <si>
    <t>EXTS3012</t>
  </si>
  <si>
    <t>EXTS3013</t>
  </si>
  <si>
    <t>15mtr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</si>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</sst>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\(ddd\);@"/>
    <numFmt numFmtId="165" formatCode="&quot;₹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/>
    <xf numFmtId="165" fontId="3" fillId="0" borderId="1" xfId="0" applyNumberFormat="1" applyFont="1" applyBorder="1"/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pane xSplit="8" ySplit="4" topLeftCell="K5" activePane="bottomRight" state="frozen"/>
      <selection pane="topRight" activeCell="I1" sqref="I1"/>
      <selection pane="bottomLeft" activeCell="A5" sqref="A5"/>
      <selection pane="bottomRight" activeCell="A5" sqref="A5"/>
    </sheetView>
  </sheetViews>
  <sheetFormatPr defaultRowHeight="15" x14ac:dyDescent="0.25"/>
  <cols>
    <col min="1" max="1" width="12.85546875" style="4" customWidth="1"/>
    <col min="2" max="2" width="11.42578125" customWidth="1"/>
    <col min="3" max="3" width="28.7109375" customWidth="1"/>
    <col min="4" max="5" width="15.140625" customWidth="1"/>
    <col min="6" max="6" width="13" style="2" customWidth="1"/>
    <col min="7" max="7" width="20.7109375" style="2" customWidth="1"/>
    <col min="8" max="8" width="16.140625" customWidth="1"/>
    <col min="9" max="9" width="9.5703125" hidden="1" customWidth="1"/>
    <col min="10" max="10" width="14.85546875" hidden="1" customWidth="1"/>
    <col min="11" max="11" width="12.140625" customWidth="1"/>
    <col min="12" max="12" width="10.5703125" customWidth="1"/>
    <col min="13" max="13" width="13.42578125" style="5" customWidth="1"/>
    <col min="14" max="14" width="11.140625" hidden="1" customWidth="1"/>
    <col min="15" max="15" width="16.42578125" hidden="1" customWidth="1"/>
    <col min="16" max="16" width="12.140625" customWidth="1"/>
    <col min="17" max="17" width="10.5703125" customWidth="1"/>
    <col min="18" max="18" width="13.42578125" style="5" customWidth="1"/>
    <col min="19" max="19" width="12.140625" customWidth="1"/>
    <col min="20" max="20" width="12.7109375" hidden="1" customWidth="1"/>
    <col min="21" max="21" width="10.5703125" customWidth="1"/>
    <col min="22" max="22" width="8.7109375" hidden="1" customWidth="1"/>
    <col min="23" max="23" width="10.5703125" customWidth="1"/>
    <col min="24" max="24" width="8.28515625" hidden="1" customWidth="1"/>
    <col min="25" max="25" width="10.5703125" customWidth="1"/>
    <col min="26" max="26" width="13.7109375" customWidth="1"/>
    <col min="27" max="27" width="10.140625" hidden="1" customWidth="1"/>
    <col min="28" max="28" width="0" hidden="1" customWidth="1"/>
    <col min="29" max="29" width="12.140625" customWidth="1"/>
    <col min="30" max="30" width="10.5703125" customWidth="1"/>
    <col min="31" max="31" width="13.42578125" style="5" customWidth="1"/>
  </cols>
  <sheetData>
    <row r="1" spans="1:3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4" t="s">
        <v>2</v>
      </c>
      <c r="T2" s="15"/>
      <c r="U2" s="15"/>
      <c r="V2" s="15"/>
      <c r="W2" s="15"/>
      <c r="X2" s="15"/>
      <c r="Y2" s="15"/>
      <c r="Z2" s="16"/>
      <c r="AA2" s="12"/>
      <c r="AB2" s="12"/>
      <c r="AC2" s="12"/>
      <c r="AD2" s="12"/>
      <c r="AE2" s="12"/>
    </row>
    <row r="3" spans="1:31" x14ac:dyDescent="0.25">
      <c r="A3" s="11" t="s">
        <v>3</v>
      </c>
      <c r="B3" s="11"/>
      <c r="C3" s="11"/>
      <c r="D3" s="11"/>
      <c r="E3" s="11"/>
      <c r="F3" s="11"/>
      <c r="G3" s="11"/>
      <c r="H3" s="11"/>
      <c r="I3" s="8" t="s">
        <v>30</v>
      </c>
      <c r="J3" s="9"/>
      <c r="K3" s="9"/>
      <c r="L3" s="9"/>
      <c r="M3" s="10"/>
      <c r="N3" s="8" t="s">
        <v>31</v>
      </c>
      <c r="O3" s="9"/>
      <c r="P3" s="9"/>
      <c r="Q3" s="9"/>
      <c r="R3" s="10"/>
      <c r="S3" s="17"/>
      <c r="T3" s="18"/>
      <c r="U3" s="18"/>
      <c r="V3" s="18"/>
      <c r="W3" s="18"/>
      <c r="X3" s="18"/>
      <c r="Y3" s="18"/>
      <c r="Z3" s="19"/>
      <c r="AA3" s="8" t="s">
        <v>32</v>
      </c>
      <c r="AB3" s="9"/>
      <c r="AC3" s="9"/>
      <c r="AD3" s="9"/>
      <c r="AE3" s="10"/>
    </row>
    <row r="4" spans="1:31" ht="45" x14ac:dyDescent="0.25">
      <c r="A4" s="3" t="s">
        <v>4</v>
      </c>
      <c r="B4" s="1" t="s">
        <v>17</v>
      </c>
      <c r="C4" s="1" t="s">
        <v>5</v>
      </c>
      <c r="D4" s="1" t="s">
        <v>6</v>
      </c>
      <c r="E4" s="1" t="s">
        <v>7</v>
      </c>
      <c r="F4" s="6" t="s">
        <v>18</v>
      </c>
      <c r="G4" s="6" t="s">
        <v>8</v>
      </c>
      <c r="H4" s="1" t="s">
        <v>9</v>
      </c>
      <c r="I4" s="1" t="s">
        <v>21</v>
      </c>
      <c r="J4" s="1" t="s">
        <v>22</v>
      </c>
      <c r="K4" s="1" t="s">
        <v>10</v>
      </c>
      <c r="L4" s="1" t="s">
        <v>19</v>
      </c>
      <c r="M4" s="7" t="s">
        <v>11</v>
      </c>
      <c r="N4" s="1" t="s">
        <v>23</v>
      </c>
      <c r="O4" s="1" t="s">
        <v>24</v>
      </c>
      <c r="P4" s="1" t="s">
        <v>10</v>
      </c>
      <c r="Q4" s="1" t="s">
        <v>20</v>
      </c>
      <c r="R4" s="7" t="s">
        <v>12</v>
      </c>
      <c r="S4" s="1" t="s">
        <v>10</v>
      </c>
      <c r="T4" s="1" t="s">
        <v>25</v>
      </c>
      <c r="U4" s="1" t="s">
        <v>13</v>
      </c>
      <c r="V4" s="1" t="s">
        <v>26</v>
      </c>
      <c r="W4" s="1" t="s">
        <v>14</v>
      </c>
      <c r="X4" s="1" t="s">
        <v>27</v>
      </c>
      <c r="Y4" s="1" t="s">
        <v>15</v>
      </c>
      <c r="Z4" s="1" t="s">
        <v>16</v>
      </c>
      <c r="AA4" s="1" t="s">
        <v>28</v>
      </c>
      <c r="AB4" s="1" t="s">
        <v>29</v>
      </c>
      <c r="AC4" s="1" t="s">
        <v>10</v>
      </c>
      <c r="AD4" s="1" t="s">
        <v>20</v>
      </c>
      <c r="AE4" s="7" t="s">
        <v>12</v>
      </c>
    </row>
    <row r="5" spans="1:31" x14ac:dyDescent="0.25">
      <c r="A5" s="22">
        <v>45042</v>
      </c>
      <c r="B5" s="23" t="s">
        <v>33</v>
      </c>
      <c r="C5" s="23" t="s">
        <v>34</v>
      </c>
      <c r="D5" s="24">
        <v>7484</v>
      </c>
      <c r="E5" s="23"/>
      <c r="F5" s="25" t="s">
        <v>35</v>
      </c>
      <c r="G5" s="25" t="s">
        <v>36</v>
      </c>
      <c r="H5" s="23"/>
      <c r="I5" s="23">
        <v>472</v>
      </c>
      <c r="J5" s="23" t="s">
        <v>37</v>
      </c>
      <c r="K5" s="23" t="s">
        <v>38</v>
      </c>
      <c r="L5" s="23" t="s">
        <v>39</v>
      </c>
      <c r="M5" s="26">
        <v>21240</v>
      </c>
      <c r="N5" s="23"/>
      <c r="O5" s="23"/>
      <c r="P5" s="23"/>
      <c r="Q5" s="23"/>
      <c r="R5" s="26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6"/>
    </row>
    <row r="6" spans="1:31" ht="30" x14ac:dyDescent="0.25">
      <c r="A6" s="22">
        <v>45042</v>
      </c>
      <c r="B6" s="23" t="s">
        <v>40</v>
      </c>
      <c r="C6" s="23" t="s">
        <v>41</v>
      </c>
      <c r="D6" s="24">
        <v>41256</v>
      </c>
      <c r="E6" s="23" t="s">
        <v>42</v>
      </c>
      <c r="F6" s="25" t="s">
        <v>35</v>
      </c>
      <c r="G6" s="25" t="s">
        <v>36</v>
      </c>
      <c r="H6" s="23" t="s">
        <v>43</v>
      </c>
      <c r="I6" s="23">
        <v>415</v>
      </c>
      <c r="J6" s="23" t="s">
        <v>37</v>
      </c>
      <c r="K6" s="23" t="s">
        <v>44</v>
      </c>
      <c r="L6" s="23" t="s">
        <v>45</v>
      </c>
      <c r="M6" s="26">
        <v>126326</v>
      </c>
      <c r="N6" s="23"/>
      <c r="O6" s="23"/>
      <c r="P6" s="23"/>
      <c r="Q6" s="23"/>
      <c r="R6" s="26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6"/>
    </row>
    <row r="7" spans="1:31" ht="30" x14ac:dyDescent="0.25">
      <c r="A7" s="22">
        <v>45042</v>
      </c>
      <c r="B7" s="23" t="s">
        <v>46</v>
      </c>
      <c r="C7" s="23" t="s">
        <v>47</v>
      </c>
      <c r="D7" s="24">
        <v>255555</v>
      </c>
      <c r="E7" s="23"/>
      <c r="F7" s="25" t="s">
        <v>35</v>
      </c>
      <c r="G7" s="25" t="s">
        <v>36</v>
      </c>
      <c r="H7" s="23" t="s">
        <v>43</v>
      </c>
      <c r="I7" s="23">
        <v>400</v>
      </c>
      <c r="J7" s="23" t="s">
        <v>37</v>
      </c>
      <c r="K7" s="23" t="s">
        <v>48</v>
      </c>
      <c r="L7" s="23" t="s">
        <v>49</v>
      </c>
      <c r="M7" s="26">
        <v>343392</v>
      </c>
      <c r="N7" s="23"/>
      <c r="O7" s="23"/>
      <c r="P7" s="23"/>
      <c r="Q7" s="23"/>
      <c r="R7" s="26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6"/>
    </row>
    <row r="8" spans="1:31" ht="30" x14ac:dyDescent="0.25">
      <c r="A8" s="22">
        <v>45042</v>
      </c>
      <c r="B8" s="23"/>
      <c r="C8" s="23"/>
      <c r="D8" s="24" t="s">
        <v>50</v>
      </c>
      <c r="E8" s="23"/>
      <c r="F8" s="25" t="s">
        <v>35</v>
      </c>
      <c r="G8" s="25" t="s">
        <v>36</v>
      </c>
      <c r="H8" s="23" t="s">
        <v>43</v>
      </c>
      <c r="I8" s="23"/>
      <c r="J8" s="23"/>
      <c r="K8" s="23"/>
      <c r="L8" s="23"/>
      <c r="M8" s="26"/>
      <c r="N8" s="23"/>
      <c r="O8" s="23"/>
      <c r="P8" s="23"/>
      <c r="Q8" s="23"/>
      <c r="R8" s="26"/>
      <c r="S8" s="23"/>
      <c r="T8" s="23"/>
      <c r="U8" s="23"/>
      <c r="V8" s="23"/>
      <c r="W8" s="23"/>
      <c r="X8" s="23"/>
      <c r="Y8" s="23"/>
      <c r="Z8" s="23"/>
      <c r="AA8" s="23">
        <v>100</v>
      </c>
      <c r="AB8" s="23" t="s">
        <v>37</v>
      </c>
      <c r="AC8" s="23" t="s">
        <v>48</v>
      </c>
      <c r="AD8" s="23" t="s">
        <v>51</v>
      </c>
      <c r="AE8" s="26">
        <v>85848</v>
      </c>
    </row>
    <row r="9" spans="1:31" ht="30" x14ac:dyDescent="0.25">
      <c r="A9" s="22">
        <v>45042</v>
      </c>
      <c r="B9" s="23" t="s">
        <v>40</v>
      </c>
      <c r="C9" s="23" t="s">
        <v>41</v>
      </c>
      <c r="D9" s="24" t="s">
        <v>52</v>
      </c>
      <c r="E9" s="23"/>
      <c r="F9" s="25"/>
      <c r="G9" s="25" t="s">
        <v>36</v>
      </c>
      <c r="H9" s="23" t="s">
        <v>43</v>
      </c>
      <c r="I9" s="23"/>
      <c r="J9" s="23"/>
      <c r="K9" s="23"/>
      <c r="L9" s="23"/>
      <c r="M9" s="26"/>
      <c r="N9" s="23"/>
      <c r="O9" s="23" t="s">
        <v>37</v>
      </c>
      <c r="P9" s="23" t="s">
        <v>38</v>
      </c>
      <c r="Q9" s="23" t="s">
        <v>53</v>
      </c>
      <c r="R9" s="26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6"/>
    </row>
    <row r="10" spans="1:31" ht="30" x14ac:dyDescent="0.25">
      <c r="A10" s="22">
        <v>45042</v>
      </c>
      <c r="B10" s="23" t="s">
        <v>40</v>
      </c>
      <c r="C10" s="23" t="s">
        <v>41</v>
      </c>
      <c r="D10" s="24" t="s">
        <v>54</v>
      </c>
      <c r="E10" s="23"/>
      <c r="F10" s="25"/>
      <c r="G10" s="25" t="s">
        <v>36</v>
      </c>
      <c r="H10" s="23" t="s">
        <v>43</v>
      </c>
      <c r="I10" s="23"/>
      <c r="J10" s="23"/>
      <c r="K10" s="23"/>
      <c r="L10" s="23"/>
      <c r="M10" s="26"/>
      <c r="N10" s="23">
        <v>472</v>
      </c>
      <c r="O10" s="23" t="s">
        <v>37</v>
      </c>
      <c r="P10" s="23" t="s">
        <v>38</v>
      </c>
      <c r="Q10" s="23" t="s">
        <v>39</v>
      </c>
      <c r="R10" s="26">
        <v>21240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6"/>
    </row>
    <row r="11" spans="1:31" ht="30" x14ac:dyDescent="0.25">
      <c r="A11" s="22">
        <v>45042</v>
      </c>
      <c r="B11" s="23" t="s">
        <v>46</v>
      </c>
      <c r="C11" s="23" t="s">
        <v>47</v>
      </c>
      <c r="D11" s="24" t="s">
        <v>55</v>
      </c>
      <c r="E11" s="23"/>
      <c r="F11" s="25"/>
      <c r="G11" s="25" t="s">
        <v>36</v>
      </c>
      <c r="H11" s="23" t="s">
        <v>43</v>
      </c>
      <c r="I11" s="23"/>
      <c r="J11" s="23"/>
      <c r="K11" s="23"/>
      <c r="L11" s="23"/>
      <c r="M11" s="26"/>
      <c r="N11" s="23">
        <v>400</v>
      </c>
      <c r="O11" s="23" t="s">
        <v>37</v>
      </c>
      <c r="P11" s="23" t="s">
        <v>44</v>
      </c>
      <c r="Q11" s="23" t="s">
        <v>49</v>
      </c>
      <c r="R11" s="26">
        <v>119600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6"/>
    </row>
    <row r="12" spans="1:31" x14ac:dyDescent="0.25">
      <c r="A12" s="22">
        <v>45042</v>
      </c>
      <c r="B12" s="23" t="s">
        <v>33</v>
      </c>
      <c r="C12" s="23" t="s">
        <v>34</v>
      </c>
      <c r="D12" s="24"/>
      <c r="E12" s="23"/>
      <c r="F12" s="25" t="s">
        <v>35</v>
      </c>
      <c r="G12" s="25" t="s">
        <v>36</v>
      </c>
      <c r="H12" s="23"/>
      <c r="I12" s="23"/>
      <c r="J12" s="23"/>
      <c r="K12" s="23"/>
      <c r="L12" s="23"/>
      <c r="M12" s="26"/>
      <c r="N12" s="23"/>
      <c r="O12" s="23"/>
      <c r="P12" s="23"/>
      <c r="Q12" s="23"/>
      <c r="R12" s="26"/>
      <c r="S12" s="23" t="s">
        <v>38</v>
      </c>
      <c r="T12" s="23">
        <v>472</v>
      </c>
      <c r="U12" s="23" t="s">
        <v>39</v>
      </c>
      <c r="V12" s="23">
        <v>472</v>
      </c>
      <c r="W12" s="23" t="s">
        <v>39</v>
      </c>
      <c r="X12" s="23"/>
      <c r="Y12" s="23"/>
      <c r="Z12" s="23"/>
      <c r="AA12" s="23"/>
      <c r="AB12" s="23"/>
      <c r="AC12" s="23"/>
      <c r="AD12" s="23"/>
      <c r="AE12" s="26"/>
    </row>
    <row r="13" spans="1:31" ht="30" x14ac:dyDescent="0.25">
      <c r="A13" s="22">
        <v>45042</v>
      </c>
      <c r="B13" s="23" t="s">
        <v>40</v>
      </c>
      <c r="C13" s="23" t="s">
        <v>41</v>
      </c>
      <c r="D13" s="24"/>
      <c r="E13" s="23"/>
      <c r="F13" s="25" t="s">
        <v>35</v>
      </c>
      <c r="G13" s="25" t="s">
        <v>36</v>
      </c>
      <c r="H13" s="23" t="s">
        <v>43</v>
      </c>
      <c r="I13" s="23"/>
      <c r="J13" s="23"/>
      <c r="K13" s="23"/>
      <c r="L13" s="23"/>
      <c r="M13" s="26"/>
      <c r="N13" s="23"/>
      <c r="O13" s="23"/>
      <c r="P13" s="23"/>
      <c r="Q13" s="23"/>
      <c r="R13" s="26"/>
      <c r="S13" s="23" t="s">
        <v>44</v>
      </c>
      <c r="T13" s="23">
        <v>415</v>
      </c>
      <c r="U13" s="23" t="s">
        <v>45</v>
      </c>
      <c r="V13" s="23">
        <v>400</v>
      </c>
      <c r="W13" s="23" t="s">
        <v>49</v>
      </c>
      <c r="X13" s="23">
        <v>15</v>
      </c>
      <c r="Y13" s="23" t="s">
        <v>56</v>
      </c>
      <c r="Z13" s="23"/>
      <c r="AA13" s="23"/>
      <c r="AB13" s="23"/>
      <c r="AC13" s="23"/>
      <c r="AD13" s="23"/>
      <c r="AE13" s="26"/>
    </row>
    <row r="14" spans="1:31" ht="30" x14ac:dyDescent="0.25">
      <c r="A14" s="22">
        <v>45042</v>
      </c>
      <c r="B14" s="23" t="s">
        <v>46</v>
      </c>
      <c r="C14" s="23" t="s">
        <v>47</v>
      </c>
      <c r="D14" s="24"/>
      <c r="E14" s="23"/>
      <c r="F14" s="25" t="s">
        <v>35</v>
      </c>
      <c r="G14" s="25" t="s">
        <v>36</v>
      </c>
      <c r="H14" s="23" t="s">
        <v>43</v>
      </c>
      <c r="I14" s="23"/>
      <c r="J14" s="23"/>
      <c r="K14" s="23"/>
      <c r="L14" s="23"/>
      <c r="M14" s="26"/>
      <c r="N14" s="23"/>
      <c r="O14" s="23"/>
      <c r="P14" s="23"/>
      <c r="Q14" s="23"/>
      <c r="R14" s="26"/>
      <c r="S14" s="23" t="s">
        <v>48</v>
      </c>
      <c r="T14" s="23">
        <v>400</v>
      </c>
      <c r="U14" s="23" t="s">
        <v>49</v>
      </c>
      <c r="V14" s="23">
        <v>400</v>
      </c>
      <c r="W14" s="23" t="s">
        <v>49</v>
      </c>
      <c r="X14" s="23"/>
      <c r="Y14" s="23"/>
      <c r="Z14" s="23"/>
      <c r="AA14" s="23"/>
      <c r="AB14" s="23"/>
      <c r="AC14" s="23"/>
      <c r="AD14" s="23"/>
      <c r="AE14" s="26"/>
    </row>
    <row r="16" spans="1:31" x14ac:dyDescent="0.25">
      <c r="I16">
        <f ca="1">SUMPRODUCT(SUBTOTAL(109,OFFSET(I5,ROW(I5:I14)-ROW(I5),,1)),--(J5:J14="mtr"))</f>
        <v>1287</v>
      </c>
      <c r="J16">
        <f ca="1">SUMPRODUCT(SUBTOTAL(109,OFFSET(I5,ROW(I5:I14)-ROW(I5),,1)),--(J5:J14="kg"))</f>
        <v>0</v>
      </c>
      <c r="K16" s="27" t="s">
        <v>57</v>
      </c>
      <c r="L16" s="28" t="str">
        <f ca="1">CONCATENATE(IF(I16=0,"",I16),IF(I16=0," "," mtr")," ",IF(J16=0,"",J16),IF(J16=0,""," kg"))</f>
        <v xml:space="preserve">1287 mtr </v>
      </c>
      <c r="M16" s="21">
        <f>IF(VALUE(SUBTOTAL(9,M5:M14))=0,"",SUBTOTAL(9,M5:M14))</f>
        <v>490958</v>
      </c>
      <c r="N16" s="20">
        <f ca="1">SUMPRODUCT(SUBTOTAL(109,OFFSET(N5,ROW(N5:N14)-ROW(N5),,1)),--(O5:O14="mtr"))</f>
        <v>872</v>
      </c>
      <c r="O16" s="20">
        <f ca="1">SUMPRODUCT(SUBTOTAL(109,OFFSET(N5,ROW(N5:N14)-ROW(N5),,1)),--(O5:O14="kg"))</f>
        <v>0</v>
      </c>
      <c r="P16" s="27" t="s">
        <v>57</v>
      </c>
      <c r="Q16" s="28" t="str">
        <f ca="1">CONCATENATE(IF(N16=0,"",N16),IF(N16=0," "," mtr")," ",IF(O16=0,"",O16),IF(O16=0,""," kg"))</f>
        <v xml:space="preserve">872 mtr </v>
      </c>
      <c r="R16" s="21">
        <f>IF(VALUE(SUBTOTAL(9,R5:R14))=0,"",SUBTOTAL(9,R5:R14))</f>
        <v>140840</v>
      </c>
      <c r="S16" s="27" t="s">
        <v>57</v>
      </c>
      <c r="T16" s="20">
        <f>SUBTOTAL(9,T5:T14)</f>
        <v>1287</v>
      </c>
      <c r="U16" s="28" t="str">
        <f>CONCATENATE(IF(T16=0,"",T16),IF(T16=0,""," mtr"))</f>
        <v>1287 mtr</v>
      </c>
      <c r="V16" s="20">
        <f>SUBTOTAL(9,V5:V14)</f>
        <v>1272</v>
      </c>
      <c r="W16" s="28" t="str">
        <f>CONCATENATE(IF(V16=0,"",V16),IF(V16=0,""," mtr"))</f>
        <v>1272 mtr</v>
      </c>
      <c r="X16" s="20">
        <f>SUBTOTAL(9,X5:X14)</f>
        <v>15</v>
      </c>
      <c r="Y16" s="28" t="str">
        <f>CONCATENATE(IF(X16=0,"",X16),IF(X16=0,""," mtr"))</f>
        <v>15 mtr</v>
      </c>
      <c r="Z16" s="20"/>
      <c r="AA16" s="20">
        <f ca="1">SUMPRODUCT(SUBTOTAL(109,OFFSET(AA5,ROW(AA5:AA14)-ROW(AA5),,1)),--(AB5:AB14="mtr"))</f>
        <v>100</v>
      </c>
      <c r="AB16" s="20">
        <f ca="1">SUMPRODUCT(SUBTOTAL(109,OFFSET(AA5,ROW(AA5:AA14)-ROW(AA5),,1)),--(AB5:AB14="kg"))</f>
        <v>0</v>
      </c>
      <c r="AC16" s="27" t="s">
        <v>57</v>
      </c>
      <c r="AD16" s="28" t="str">
        <f ca="1">CONCATENATE(IF(AA16=0,"",AA16),IF(AA16=0," "," mtr")," ",IF(AB16=0,"",AB16),IF(AB16=0,""," kg"))</f>
        <v xml:space="preserve">100 mtr </v>
      </c>
      <c r="AE16" s="21">
        <f>IF(VALUE(SUBTOTAL(9,AE5:AE14))=0,"",SUBTOTAL(9,AE5:AE14))</f>
        <v>85848</v>
      </c>
    </row>
  </sheetData>
  <autoFilter ref="A4:AE14"/>
  <mergeCells count="8">
    <mergeCell ref="AA3:AE3"/>
    <mergeCell ref="A1:AE1"/>
    <mergeCell ref="AA2:AE2"/>
    <mergeCell ref="A2:R2"/>
    <mergeCell ref="A3:H3"/>
    <mergeCell ref="S2:Z3"/>
    <mergeCell ref="I3:M3"/>
    <mergeCell ref="N3:R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Fabric Movement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Girish</cp:lastModifiedBy>
  <dcterms:created xsi:type="dcterms:W3CDTF">2022-11-07T11:48:26Z</dcterms:created>
  <dcterms:modified xsi:type="dcterms:W3CDTF">2023-04-27T04:27:28Z</dcterms:modified>
</cp:coreProperties>
</file>