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codeName="ThisWorkbook"/>
  <xr:revisionPtr revIDLastSave="407" documentId="11_BB866470D3BFCB3CEB87E4EF215A4C7DB2660B66" xr6:coauthVersionLast="45" xr6:coauthVersionMax="45" xr10:uidLastSave="{D7E67858-6549-443D-A6F2-CC74A5977F8C}"/>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11" l="1"/>
  <c r="E25" i="11"/>
  <c r="F26" i="11"/>
  <c r="F27" i="11" l="1"/>
  <c r="E27" i="11"/>
  <c r="E23" i="11"/>
  <c r="F23" i="11"/>
  <c r="F22" i="11"/>
  <c r="E22" i="11"/>
  <c r="F21" i="11"/>
  <c r="E21" i="11"/>
  <c r="E9" i="11" l="1"/>
  <c r="F9" i="11" s="1"/>
  <c r="I5" i="11" l="1"/>
  <c r="I4" i="11" s="1"/>
  <c r="E10" i="11" l="1"/>
  <c r="F10" i="11" s="1"/>
  <c r="H7" i="11"/>
  <c r="E11" i="11" l="1"/>
  <c r="E17" i="11" s="1"/>
  <c r="F17" i="11" s="1"/>
  <c r="E29" i="11"/>
  <c r="F29" i="11" s="1"/>
  <c r="E30" i="11" s="1"/>
  <c r="F11" i="11" l="1"/>
  <c r="F30" i="11"/>
  <c r="H30" i="11" s="1"/>
  <c r="E31" i="11"/>
  <c r="H41" i="11"/>
  <c r="H40" i="11"/>
  <c r="H39" i="11"/>
  <c r="H38" i="11"/>
  <c r="H37" i="11"/>
  <c r="H36" i="11"/>
  <c r="H34" i="11"/>
  <c r="H29" i="11"/>
  <c r="H28" i="11"/>
  <c r="H20" i="11"/>
  <c r="H8" i="11"/>
  <c r="H10" i="11" l="1"/>
  <c r="F31" i="11"/>
  <c r="E33" i="11"/>
  <c r="E12" i="11"/>
  <c r="I6" i="11"/>
  <c r="H35" i="11" l="1"/>
  <c r="F33" i="11"/>
  <c r="H33" i="11" s="1"/>
  <c r="H11" i="11"/>
  <c r="E32" i="11"/>
  <c r="H31" i="11"/>
  <c r="H17" i="11"/>
  <c r="F12" i="11"/>
  <c r="E13" i="11" s="1"/>
  <c r="J5" i="11"/>
  <c r="K5" i="11" s="1"/>
  <c r="L5" i="11" s="1"/>
  <c r="M5" i="11" s="1"/>
  <c r="N5" i="11" s="1"/>
  <c r="O5" i="11" s="1"/>
  <c r="P5" i="11" s="1"/>
  <c r="F13" i="11" l="1"/>
  <c r="E14" i="11"/>
  <c r="F14" i="11" s="1"/>
  <c r="E15" i="11" s="1"/>
  <c r="F15" i="11" s="1"/>
  <c r="E18" i="11" s="1"/>
  <c r="F32" i="11"/>
  <c r="H32" i="11" s="1"/>
  <c r="H12" i="11"/>
  <c r="H13" i="11"/>
  <c r="P4" i="11"/>
  <c r="Q5" i="11"/>
  <c r="R5" i="11" s="1"/>
  <c r="S5" i="11" s="1"/>
  <c r="T5" i="11" s="1"/>
  <c r="U5" i="11" s="1"/>
  <c r="V5" i="11" s="1"/>
  <c r="W5" i="11" s="1"/>
  <c r="J6" i="11"/>
  <c r="F18" i="11" l="1"/>
  <c r="W4" i="11"/>
  <c r="X5" i="11"/>
  <c r="Y5" i="11" s="1"/>
  <c r="Z5" i="11" s="1"/>
  <c r="AA5" i="11" s="1"/>
  <c r="AB5" i="11" s="1"/>
  <c r="AC5" i="11" s="1"/>
  <c r="AD5" i="11" s="1"/>
  <c r="K6" i="11"/>
  <c r="H21" i="11" l="1"/>
  <c r="AE5" i="11"/>
  <c r="AF5" i="11" s="1"/>
  <c r="AG5" i="11" s="1"/>
  <c r="AH5" i="11" s="1"/>
  <c r="AI5" i="11" s="1"/>
  <c r="AJ5" i="11" s="1"/>
  <c r="AD4" i="11"/>
  <c r="L6" i="11"/>
  <c r="AK5" i="11" l="1"/>
  <c r="AL5" i="11" s="1"/>
  <c r="AM5" i="11" s="1"/>
  <c r="AN5" i="11" s="1"/>
  <c r="AO5" i="11" s="1"/>
  <c r="AP5" i="11" s="1"/>
  <c r="AQ5" i="11" s="1"/>
  <c r="M6" i="11"/>
  <c r="H22" i="11" l="1"/>
  <c r="E24" i="11"/>
  <c r="H23" i="11"/>
  <c r="AR5" i="11"/>
  <c r="AS5" i="11" s="1"/>
  <c r="AK4" i="11"/>
  <c r="N6" i="11"/>
  <c r="H27" i="11" l="1"/>
  <c r="F24" i="11"/>
  <c r="H24" i="11" s="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O5" i="11" l="1"/>
  <c r="BN6" i="11"/>
  <c r="AH6" i="11"/>
  <c r="BP5" i="11" l="1"/>
  <c r="BO6" i="11"/>
  <c r="AI6" i="11"/>
  <c r="BP6" i="11" l="1"/>
  <c r="BQ5" i="11"/>
  <c r="AJ6" i="11"/>
  <c r="BQ6" i="11" l="1"/>
  <c r="BR5" i="11"/>
  <c r="AK6" i="11"/>
  <c r="BS5" i="11" l="1"/>
  <c r="BR6" i="11"/>
  <c r="AL6" i="11"/>
  <c r="BS6" i="11" l="1"/>
  <c r="BT5" i="11"/>
  <c r="AM6" i="11"/>
  <c r="BU5" i="11" l="1"/>
  <c r="BT6" i="11"/>
  <c r="BT4" i="11"/>
  <c r="AN6" i="11"/>
  <c r="BU6" i="11" l="1"/>
  <c r="BV5" i="11"/>
  <c r="AO6" i="11"/>
  <c r="BV6" i="11" l="1"/>
  <c r="BW5" i="11"/>
  <c r="AP6" i="11"/>
  <c r="BX5" i="11" l="1"/>
  <c r="BW6" i="11"/>
  <c r="AQ6" i="11"/>
  <c r="BY5" i="11" l="1"/>
  <c r="BX6" i="11"/>
  <c r="AR6" i="11"/>
  <c r="BZ5" i="11" l="1"/>
  <c r="BY6" i="11"/>
  <c r="BZ6" i="11" l="1"/>
  <c r="CA5" i="11"/>
  <c r="CA4" i="11" l="1"/>
  <c r="CA6" i="11"/>
  <c r="CB5" i="11"/>
  <c r="CB6" i="11" l="1"/>
  <c r="CC5" i="11"/>
  <c r="CC6" i="11" l="1"/>
  <c r="CD5" i="11"/>
  <c r="CD6" i="11" l="1"/>
  <c r="CE5" i="11"/>
  <c r="CE6" i="11" l="1"/>
  <c r="CF5" i="11"/>
  <c r="CF6" i="11" l="1"/>
  <c r="CG5" i="11"/>
  <c r="CH5" i="11" l="1"/>
  <c r="CG6" i="11"/>
  <c r="CI5" i="11" l="1"/>
  <c r="CH6" i="11"/>
  <c r="CH4" i="11"/>
  <c r="CI6" i="11" l="1"/>
  <c r="CJ5" i="11"/>
  <c r="CJ6" i="11" l="1"/>
  <c r="CK5" i="11"/>
  <c r="CK6" i="11" l="1"/>
  <c r="CL5" i="11"/>
  <c r="CM5" i="11" l="1"/>
  <c r="CL6" i="11"/>
  <c r="CM6" i="11" l="1"/>
  <c r="CN5" i="11"/>
  <c r="CN6" i="11" l="1"/>
  <c r="CO5" i="11"/>
  <c r="CO4" i="11" l="1"/>
  <c r="CO6" i="11"/>
  <c r="CP5" i="11"/>
  <c r="CP6" i="11" l="1"/>
  <c r="CQ5" i="11"/>
  <c r="CQ6" i="11" l="1"/>
  <c r="CR5" i="11"/>
  <c r="CR6" i="11" l="1"/>
  <c r="CS5" i="11"/>
  <c r="CS6" i="11" l="1"/>
  <c r="CT5" i="11"/>
  <c r="CT6" i="11" l="1"/>
  <c r="CU5" i="11"/>
  <c r="CU6" i="11" l="1"/>
  <c r="CV5" i="11"/>
  <c r="CV4" i="11" l="1"/>
  <c r="CW5" i="11"/>
  <c r="CV6" i="11"/>
  <c r="CW6" i="11" l="1"/>
  <c r="CX5" i="11"/>
  <c r="CX6" i="11" l="1"/>
  <c r="CY5" i="11"/>
  <c r="CY6" i="11" l="1"/>
  <c r="CZ5" i="11"/>
  <c r="CZ6" i="11" l="1"/>
  <c r="DA5" i="11"/>
  <c r="DA6" i="11" l="1"/>
  <c r="DB5" i="11"/>
  <c r="DB6" i="11" l="1"/>
  <c r="DC5" i="11"/>
  <c r="DC4" i="11" l="1"/>
  <c r="DC6" i="11"/>
  <c r="DD5" i="11"/>
  <c r="DD6" i="11" l="1"/>
  <c r="DE5" i="11"/>
  <c r="DE6" i="11" l="1"/>
  <c r="DF5" i="11"/>
  <c r="DF6" i="11" l="1"/>
  <c r="DG5" i="11"/>
  <c r="DG6" i="11" l="1"/>
  <c r="DH5" i="11"/>
  <c r="DH6" i="11" l="1"/>
  <c r="DI5" i="11"/>
  <c r="DI6" i="11" l="1"/>
  <c r="DJ5" i="11"/>
  <c r="DJ4" i="11" l="1"/>
  <c r="DJ6" i="11"/>
  <c r="DK5" i="11"/>
  <c r="DK6" i="11" l="1"/>
  <c r="DL5" i="11"/>
  <c r="DL6" i="11" l="1"/>
  <c r="DM5" i="11"/>
  <c r="DM6" i="11" l="1"/>
  <c r="DN5" i="11"/>
  <c r="DN6" i="11" l="1"/>
  <c r="DO5" i="11"/>
  <c r="DO6" i="11" l="1"/>
  <c r="DP5" i="11"/>
  <c r="DP6" i="11" l="1"/>
  <c r="DQ5" i="11"/>
  <c r="DQ4" i="11" l="1"/>
  <c r="DR5" i="11"/>
  <c r="DQ6" i="11"/>
  <c r="DR6" i="11" l="1"/>
  <c r="DS5" i="11"/>
  <c r="DS6" i="11" l="1"/>
  <c r="DT5" i="11"/>
  <c r="DT6" i="11" l="1"/>
  <c r="DU5" i="11"/>
  <c r="DU6" i="11" l="1"/>
  <c r="DV5" i="11"/>
  <c r="DV6" i="11" l="1"/>
  <c r="DW5" i="11"/>
  <c r="DW6" i="11" l="1"/>
  <c r="DX5" i="11"/>
  <c r="DX4" i="11" l="1"/>
  <c r="DX6" i="11"/>
  <c r="DY5" i="11"/>
  <c r="DY6" i="11" l="1"/>
  <c r="DZ5" i="11"/>
  <c r="DZ6" i="11" l="1"/>
  <c r="EA5" i="11"/>
  <c r="EA6" i="11" l="1"/>
  <c r="EB5" i="11"/>
  <c r="EB6" i="11" l="1"/>
  <c r="EC5" i="11"/>
  <c r="EC6" i="11" l="1"/>
  <c r="ED5" i="11"/>
  <c r="ED6" i="11" l="1"/>
  <c r="EE5" i="11"/>
  <c r="EE4" i="11" l="1"/>
  <c r="EE6" i="11"/>
  <c r="EF5" i="11"/>
  <c r="EF6" i="11" l="1"/>
  <c r="EG5" i="11"/>
  <c r="EG6" i="11" l="1"/>
  <c r="EH5" i="11"/>
  <c r="EH6" i="11" l="1"/>
  <c r="EI5" i="11"/>
  <c r="EI6" i="11" l="1"/>
  <c r="EJ5" i="11"/>
  <c r="EK5" i="11" l="1"/>
  <c r="EJ6" i="11"/>
  <c r="EK6" i="11" l="1"/>
  <c r="EL5" i="11"/>
  <c r="EM5" i="11" l="1"/>
  <c r="EL4" i="11"/>
  <c r="EL6" i="11"/>
  <c r="EM6" i="11" l="1"/>
  <c r="EN5" i="11"/>
  <c r="EO5" i="11" l="1"/>
  <c r="EN6" i="11"/>
  <c r="EO6" i="11" l="1"/>
  <c r="EP5" i="11"/>
  <c r="EQ5" i="11" l="1"/>
  <c r="EP6" i="11"/>
  <c r="EQ6" i="11" l="1"/>
  <c r="ER5" i="11"/>
  <c r="ER6" i="11" l="1"/>
  <c r="ES5" i="11"/>
  <c r="ET5" i="11" l="1"/>
  <c r="ES4" i="11"/>
  <c r="ES6" i="11"/>
  <c r="ET6" i="11" l="1"/>
  <c r="EU5" i="11"/>
  <c r="EU6" i="11" l="1"/>
  <c r="EV5" i="11"/>
  <c r="EW5" i="11" l="1"/>
  <c r="EV6" i="11"/>
  <c r="EW6" i="11" l="1"/>
  <c r="EX5" i="11"/>
  <c r="EX6" i="11" l="1"/>
  <c r="EY5" i="11"/>
  <c r="EY6" i="11" l="1"/>
  <c r="EZ5" i="11"/>
  <c r="FA5" i="11" l="1"/>
  <c r="EZ4" i="11"/>
  <c r="EZ6" i="11"/>
  <c r="FB5" i="11" l="1"/>
  <c r="FA6" i="11"/>
  <c r="FB6" i="11" l="1"/>
  <c r="FC5" i="11"/>
  <c r="FD5" i="11" l="1"/>
  <c r="FC6" i="11"/>
  <c r="FD6" i="11" l="1"/>
  <c r="FE5" i="11"/>
  <c r="FE6" i="11" l="1"/>
  <c r="FF5" i="11"/>
  <c r="FF6" i="11" l="1"/>
  <c r="FG5" i="11"/>
  <c r="FH5" i="11" l="1"/>
  <c r="FG4" i="11"/>
  <c r="FG6" i="11"/>
  <c r="FH6" i="11" l="1"/>
  <c r="FI5" i="11"/>
  <c r="FI6" i="11" l="1"/>
  <c r="FJ5" i="11"/>
  <c r="FK5" i="11" l="1"/>
  <c r="FJ6" i="11"/>
  <c r="FK6" i="11" l="1"/>
  <c r="FL5" i="11"/>
  <c r="FL6" i="11" l="1"/>
  <c r="FM5" i="11"/>
  <c r="FM6" i="11" l="1"/>
  <c r="FN5" i="11"/>
  <c r="FO5" i="11" l="1"/>
  <c r="FN4" i="11"/>
  <c r="FN6" i="11"/>
  <c r="FO6" i="11" l="1"/>
  <c r="FP5" i="11"/>
  <c r="FP6" i="11" l="1"/>
  <c r="FQ5" i="11"/>
  <c r="FQ6" i="11" l="1"/>
  <c r="FR5" i="11"/>
  <c r="FR6" i="11" l="1"/>
  <c r="FS5" i="11"/>
  <c r="FS6" i="11" l="1"/>
  <c r="FT5" i="11"/>
  <c r="FT6" i="11" l="1"/>
  <c r="FU5" i="11"/>
  <c r="FU4" i="11" l="1"/>
  <c r="FU6" i="11"/>
  <c r="FV5" i="11"/>
  <c r="FV6" i="11" l="1"/>
  <c r="FW5" i="11"/>
  <c r="FW6" i="11" l="1"/>
  <c r="FX5" i="11"/>
  <c r="FX6" i="11" l="1"/>
  <c r="FY5" i="11"/>
  <c r="FY6" i="11" l="1"/>
  <c r="FZ5" i="11"/>
  <c r="FZ6" i="11" l="1"/>
  <c r="GA5" i="11"/>
  <c r="GA6" i="11" l="1"/>
  <c r="GB5" i="11"/>
  <c r="GB6" i="11" l="1"/>
  <c r="GC5" i="11"/>
  <c r="GB4" i="11"/>
  <c r="GC6" i="11" l="1"/>
  <c r="GD5" i="11"/>
  <c r="GD6" i="11" l="1"/>
  <c r="GE5" i="11"/>
  <c r="GE6" i="11" l="1"/>
  <c r="GF5" i="11"/>
  <c r="GF6" i="11" l="1"/>
  <c r="GG5" i="11"/>
  <c r="GG6" i="11" l="1"/>
  <c r="GH5" i="11"/>
  <c r="GH6" i="11" l="1"/>
  <c r="GI5" i="11"/>
  <c r="GI6" i="11" l="1"/>
  <c r="GJ5" i="11"/>
  <c r="GI4" i="11"/>
  <c r="GJ6" i="11" l="1"/>
  <c r="GK5" i="11"/>
  <c r="GK6" i="11" l="1"/>
  <c r="GL5" i="11"/>
  <c r="GL6" i="11" l="1"/>
  <c r="GM5" i="11"/>
  <c r="GM6" i="11" l="1"/>
  <c r="GN5" i="11"/>
  <c r="GN6" i="11" l="1"/>
  <c r="GO5" i="11"/>
  <c r="GO6" i="11" l="1"/>
  <c r="GP5" i="11"/>
  <c r="GP6" i="11" l="1"/>
  <c r="GQ5" i="11"/>
  <c r="GP4" i="11"/>
  <c r="GQ6" i="11" l="1"/>
  <c r="GR5" i="11"/>
  <c r="GR6" i="11" l="1"/>
  <c r="GS5" i="11"/>
  <c r="GS6" i="11" l="1"/>
  <c r="GT5" i="11"/>
  <c r="GT6" i="11" l="1"/>
  <c r="GU5" i="11"/>
  <c r="GU6" i="11" l="1"/>
  <c r="GV5" i="11"/>
  <c r="GV6" i="11" l="1"/>
  <c r="GW5" i="11"/>
  <c r="GW6" i="11" l="1"/>
  <c r="GX5" i="11"/>
  <c r="GW4" i="11"/>
  <c r="GX6" i="11" l="1"/>
  <c r="GY5" i="11"/>
  <c r="GY6" i="11" l="1"/>
  <c r="GZ5" i="11"/>
  <c r="GZ6" i="11" l="1"/>
  <c r="HA5" i="11"/>
  <c r="HA6" i="11" l="1"/>
  <c r="HB5" i="11"/>
  <c r="HB6" i="11" l="1"/>
  <c r="HC5" i="11"/>
  <c r="HC6" i="11" l="1"/>
  <c r="HD5" i="11"/>
  <c r="HD6" i="11" l="1"/>
  <c r="HD4" i="11"/>
  <c r="HE5" i="11"/>
  <c r="HE6" i="11" l="1"/>
  <c r="HF5" i="11"/>
  <c r="HF6" i="11" l="1"/>
  <c r="HG5" i="11"/>
  <c r="HG6" i="11" l="1"/>
  <c r="HH5" i="11"/>
  <c r="HH6" i="11" l="1"/>
  <c r="HI5" i="11"/>
  <c r="HI6" i="11" l="1"/>
  <c r="HJ5" i="11"/>
  <c r="HJ6" i="11" s="1"/>
</calcChain>
</file>

<file path=xl/sharedStrings.xml><?xml version="1.0" encoding="utf-8"?>
<sst xmlns="http://schemas.openxmlformats.org/spreadsheetml/2006/main" count="103" uniqueCount="81">
  <si>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</si>
  <si>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Team 4</t>
  </si>
  <si>
    <t>Matthew Wisden - 17047951</t>
  </si>
  <si>
    <t>Pawel Kaczmarczyk - 170</t>
  </si>
  <si>
    <t>Owain Mahoney - 1704</t>
  </si>
  <si>
    <t>Jake Watkins-Brown -180</t>
  </si>
  <si>
    <t>Enter the name of the Project Lead in cell B3. Enter the Project Start date in cell E3. Pooject Start: label is in cell C3.</t>
  </si>
  <si>
    <t>Shaily</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</si>
  <si>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</si>
  <si>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</si>
  <si>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</si>
  <si>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</si>
  <si>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</si>
  <si>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</si>
  <si>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</si>
  <si>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</si>
  <si>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</si>
  <si>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</si>
  <si>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</si>
  <si>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</si>
  <si>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</si>
  <si>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
  </si>
  <si>
    <t>Divide Work</t>
  </si>
  <si>
    <t>Team</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</si>
  <si>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</si>
  <si>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Team SWOT Analyse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</si>
  <si>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</si>
  <si>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Setup Trello</t>
  </si>
  <si>
    <t>Pawel Kaczmarczyk</t>
  </si>
  <si>
    <t>Setup Slack</t>
  </si>
  <si>
    <t>Owain Mahoney</t>
  </si>
  <si>
    <t>Policy Write-up</t>
  </si>
  <si>
    <t>Jake Watkins-Brown</t>
  </si>
  <si>
    <t>Create a Product Backlog</t>
  </si>
  <si>
    <t>Quality Assurance Document</t>
  </si>
  <si>
    <t>GUI Design documentation</t>
  </si>
  <si>
    <t>GANTT Chart</t>
  </si>
  <si>
    <t>Pawel Kaczmarczyk &amp; Matthew Wisden</t>
  </si>
  <si>
    <t xml:space="preserve">Seminar </t>
  </si>
  <si>
    <t>Learn C# to create GUI</t>
  </si>
  <si>
    <t>Owain &amp; Pawel</t>
  </si>
  <si>
    <t>Phase 2</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</si>
  <si>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</si>
  <si>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Log Working hours of each member on trello for GUI</t>
  </si>
  <si>
    <t>Test GUI</t>
  </si>
  <si>
    <t>Create multiple pages in GUI</t>
  </si>
  <si>
    <t>Owain and Pawel</t>
  </si>
  <si>
    <t>Attach policy to GUI</t>
  </si>
  <si>
    <t>Owain</t>
  </si>
  <si>
    <t>Update GANTT Chart</t>
  </si>
  <si>
    <t>Phase 3</t>
  </si>
  <si>
    <t>Sample phase title block</t>
  </si>
  <si>
    <t>Task 1</t>
  </si>
  <si>
    <t>Task 2</t>
  </si>
  <si>
    <t>Task 3</t>
  </si>
  <si>
    <t>Task 4</t>
  </si>
  <si>
    <t>Task 5</t>
  </si>
  <si>
    <t>Phase 4 Title</t>
  </si>
  <si>
    <t>date</t>
  </si>
  <si>
    <t>This is an empty row</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</si>
  <si>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</si>
  <si>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</si>
  <si>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</si>
  <si>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</si>
  <si>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</si>
  <si>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</si>
  <si>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</si>
  <si>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</si>
  <si>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</si>
  <si>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</si>
  <si>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</si>
  <si>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</si>
  <si>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</si>
  <si>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</si>
  <si>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</si>
  <si>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</si>
  <si>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Research Vulnerabilities</t>
  </si>
  <si>
    <t xml:space="preserve">Matthew Wisden - 17047951 </t>
  </si>
  <si>
    <t>Matthew Wisden - 17047951 Jake Watkins-Brown</t>
  </si>
  <si>
    <t>Implement vulnerability security</t>
  </si>
  <si>
    <t>Owain - Pawel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</si>
</sst>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mm/yyyy;@"/>
    <numFmt numFmtId="170" formatCode="[$-809]dd\ mmmm\ yyyy;@"/>
  </numFmts>
  <fonts count="29"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0"/>
      <name val="Calibri"/>
      <family val="2"/>
      <scheme val="minor"/>
    </font>
    <font>
      <sz val="9"/>
      <color theme="1"/>
      <name val="Calibri"/>
      <family val="2"/>
      <scheme val="minor"/>
    </font>
    <font>
      <b/>
      <sz val="22"/>
      <color theme="0"/>
      <name val="Calibri"/>
      <family val="2"/>
      <scheme val="major"/>
    </font>
    <font>
      <sz val="11"/>
      <color theme="0"/>
      <name val="Calibri"/>
      <family val="2"/>
      <scheme val="major"/>
    </font>
    <font>
      <sz val="10"/>
      <color theme="0"/>
      <name val="Calibri"/>
      <family val="2"/>
      <scheme val="minor"/>
    </font>
    <font>
      <sz val="14"/>
      <color theme="0"/>
      <name val="Calibri"/>
      <family val="2"/>
      <scheme val="minor"/>
    </font>
    <font>
      <u/>
      <sz val="11"/>
      <color theme="0"/>
      <name val="Arial"/>
      <family val="2"/>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499984740745262"/>
        <bgColor indexed="64"/>
      </patternFill>
    </fill>
    <fill>
      <patternFill patternType="solid">
        <fgColor theme="6" tint="-0.499984740745262"/>
        <bgColor indexed="64"/>
      </patternFill>
    </fill>
    <fill>
      <patternFill patternType="solid">
        <fgColor rgb="FF20376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0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165" fontId="8" fillId="10" borderId="2" xfId="10" applyFill="1">
      <alignment horizontal="center" vertical="center"/>
    </xf>
    <xf numFmtId="165"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2" applyFont="1" applyFill="1">
      <alignment horizontal="left" vertical="center" indent="2"/>
    </xf>
    <xf numFmtId="169" fontId="8" fillId="4" borderId="2" xfId="10" applyNumberFormat="1" applyFill="1">
      <alignment horizontal="center" vertical="center"/>
    </xf>
    <xf numFmtId="169" fontId="8" fillId="11" borderId="2" xfId="10" applyNumberFormat="1"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0" fontId="8" fillId="3" borderId="2" xfId="12" applyFill="1" applyAlignment="1">
      <alignment horizontal="center" vertical="center" wrapText="1"/>
    </xf>
    <xf numFmtId="0" fontId="8" fillId="4" borderId="2" xfId="12" applyFill="1" applyAlignment="1">
      <alignment horizontal="left" vertical="center" wrapText="1" indent="2"/>
    </xf>
    <xf numFmtId="0" fontId="23" fillId="4" borderId="2" xfId="12" applyFont="1" applyFill="1" applyAlignment="1">
      <alignment horizontal="center" vertical="center" wrapText="1"/>
    </xf>
    <xf numFmtId="0" fontId="24" fillId="14" borderId="0" xfId="5" applyFont="1" applyFill="1" applyAlignment="1">
      <alignment horizontal="left"/>
    </xf>
    <xf numFmtId="0" fontId="25" fillId="14" borderId="0" xfId="0" applyFont="1" applyFill="1" applyAlignment="1">
      <alignment horizontal="left"/>
    </xf>
    <xf numFmtId="0" fontId="21" fillId="14" borderId="0" xfId="0" applyFont="1" applyFill="1"/>
    <xf numFmtId="0" fontId="26" fillId="14" borderId="0" xfId="0" applyFont="1" applyFill="1" applyAlignment="1">
      <alignment horizontal="center"/>
    </xf>
    <xf numFmtId="0" fontId="26" fillId="14" borderId="0" xfId="0" applyFont="1" applyFill="1" applyAlignment="1">
      <alignment horizontal="center" vertical="center"/>
    </xf>
    <xf numFmtId="0" fontId="26" fillId="14" borderId="0" xfId="0" applyFont="1" applyFill="1"/>
    <xf numFmtId="0" fontId="22" fillId="14" borderId="0" xfId="0" applyFont="1" applyFill="1"/>
    <xf numFmtId="0" fontId="27" fillId="14" borderId="0" xfId="6" applyFont="1" applyFill="1"/>
    <xf numFmtId="0" fontId="21" fillId="14" borderId="0" xfId="0" applyFont="1" applyFill="1" applyAlignment="1">
      <alignment horizontal="center"/>
    </xf>
    <xf numFmtId="0" fontId="28" fillId="14" borderId="0" xfId="1" applyFont="1" applyFill="1" applyProtection="1">
      <alignment vertical="top"/>
    </xf>
    <xf numFmtId="0" fontId="27" fillId="14" borderId="0" xfId="7" applyFont="1" applyFill="1">
      <alignment vertical="top"/>
    </xf>
    <xf numFmtId="0" fontId="21" fillId="15" borderId="11" xfId="0" applyFont="1" applyFill="1" applyBorder="1" applyAlignment="1">
      <alignment horizontal="center" vertical="center"/>
    </xf>
    <xf numFmtId="0" fontId="21" fillId="15" borderId="11" xfId="0" applyFont="1" applyFill="1" applyBorder="1"/>
    <xf numFmtId="169" fontId="8" fillId="3"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0" fontId="0" fillId="16" borderId="0" xfId="0" applyFill="1"/>
    <xf numFmtId="14" fontId="8" fillId="4" borderId="2" xfId="10" applyNumberForma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21" fillId="15" borderId="11" xfId="8" applyFont="1" applyFill="1" applyBorder="1" applyAlignment="1">
      <alignment horizontal="right" indent="1"/>
    </xf>
    <xf numFmtId="0" fontId="0" fillId="0" borderId="10" xfId="0" applyBorder="1" applyAlignment="1"/>
    <xf numFmtId="170" fontId="21" fillId="15" borderId="11" xfId="9" applyNumberFormat="1" applyFont="1" applyFill="1" applyBorder="1" applyAlignment="1">
      <alignment horizontal="center" vertical="center"/>
    </xf>
    <xf numFmtId="0" fontId="8" fillId="4" borderId="2" xfId="11" applyFill="1" applyAlignment="1">
      <alignment horizontal="center" vertical="center" wrapText="1"/>
    </xf>
    <xf numFmtId="0" fontId="8" fillId="4" borderId="2" xfId="12" applyFill="1" applyAlignment="1">
      <alignment horizontal="center" vertical="center" wrapText="1"/>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6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J44"/>
  <sheetViews>
    <sheetView showGridLines="0" tabSelected="1" showRuler="0" zoomScaleNormal="100" zoomScalePageLayoutView="70" workbookViewId="0">
      <pane ySplit="6" topLeftCell="A20" activePane="bottomLeft" state="frozen"/>
      <selection pane="bottomLeft" activeCell="F26" sqref="F26"/>
    </sheetView>
  </sheetViews>
  <sheetFormatPr defaultRowHeight="30" customHeight="1" x14ac:dyDescent="0.25"/>
  <cols>
    <col min="1" max="1" width="2.7109375" style="52" customWidth="1"/>
    <col min="2" max="2" width="26.42578125" bestFit="1" customWidth="1"/>
    <col min="3" max="3" width="30.7109375" customWidth="1"/>
    <col min="4" max="4" width="10.7109375" customWidth="1"/>
    <col min="5" max="5" width="10.85546875" style="3" bestFit="1" customWidth="1"/>
    <col min="6" max="6" width="10.85546875" bestFit="1" customWidth="1"/>
    <col min="7" max="7" width="2.7109375" customWidth="1"/>
    <col min="8" max="8" width="6.140625" hidden="1" customWidth="1"/>
    <col min="9" max="63" width="2.5703125" customWidth="1"/>
    <col min="64" max="64" width="2.42578125" customWidth="1"/>
    <col min="65" max="76" width="2.7109375" bestFit="1" customWidth="1"/>
    <col min="77" max="77" width="2.85546875" bestFit="1" customWidth="1"/>
    <col min="78" max="78" width="2" bestFit="1" customWidth="1"/>
    <col min="79" max="79" width="2.42578125" bestFit="1" customWidth="1"/>
    <col min="80" max="80" width="2" bestFit="1" customWidth="1"/>
    <col min="81" max="81" width="2.5703125" bestFit="1" customWidth="1"/>
    <col min="82" max="85" width="2" bestFit="1" customWidth="1"/>
    <col min="86" max="86" width="2.42578125" bestFit="1" customWidth="1"/>
    <col min="87" max="108" width="2.85546875" bestFit="1" customWidth="1"/>
    <col min="109" max="109" width="2.5703125" bestFit="1" customWidth="1"/>
    <col min="110" max="113" width="2" bestFit="1" customWidth="1"/>
    <col min="114" max="114" width="2.42578125" bestFit="1" customWidth="1"/>
    <col min="115" max="115" width="2" bestFit="1" customWidth="1"/>
    <col min="116" max="116" width="2.5703125" bestFit="1" customWidth="1"/>
    <col min="117" max="117" width="2" bestFit="1" customWidth="1"/>
    <col min="118" max="139" width="2.85546875" bestFit="1" customWidth="1"/>
    <col min="140" max="141" width="2" bestFit="1" customWidth="1"/>
    <col min="142" max="142" width="2.42578125" bestFit="1" customWidth="1"/>
    <col min="143" max="143" width="2" bestFit="1" customWidth="1"/>
    <col min="144" max="144" width="2.5703125" bestFit="1" customWidth="1"/>
    <col min="145" max="148" width="2" bestFit="1" customWidth="1"/>
    <col min="149" max="168" width="2.85546875" bestFit="1" customWidth="1"/>
    <col min="169" max="169" width="2" bestFit="1" customWidth="1"/>
    <col min="170" max="170" width="2.42578125" bestFit="1" customWidth="1"/>
    <col min="171" max="171" width="2" bestFit="1" customWidth="1"/>
    <col min="172" max="172" width="2.5703125" bestFit="1" customWidth="1"/>
    <col min="173" max="176" width="2" bestFit="1" customWidth="1"/>
    <col min="177" max="177" width="2.42578125" bestFit="1" customWidth="1"/>
    <col min="178" max="199" width="2.85546875" bestFit="1" customWidth="1"/>
    <col min="200" max="200" width="2.5703125" bestFit="1" customWidth="1"/>
    <col min="201" max="204" width="2" bestFit="1" customWidth="1"/>
    <col min="205" max="205" width="2.42578125" bestFit="1" customWidth="1"/>
    <col min="206" max="206" width="2" bestFit="1" customWidth="1"/>
    <col min="207" max="207" width="2.5703125" bestFit="1" customWidth="1"/>
    <col min="208" max="208" width="2" bestFit="1" customWidth="1"/>
    <col min="209" max="218" width="2.85546875" bestFit="1" customWidth="1"/>
  </cols>
  <sheetData>
    <row r="1" spans="1:218" ht="30" customHeight="1" x14ac:dyDescent="0.45">
      <c r="A1" s="53" t="s">
        <v>0</v>
      </c>
      <c r="B1" s="80" t="s">
        <v>1</v>
      </c>
      <c r="C1" s="81" t="s">
        <v>2</v>
      </c>
      <c r="D1" s="82" t="s">
        <v>3</v>
      </c>
      <c r="E1" s="83"/>
      <c r="F1" s="84"/>
      <c r="G1" s="82"/>
      <c r="H1" s="85"/>
      <c r="I1" s="86"/>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96"/>
      <c r="CB1" s="96"/>
      <c r="CC1" s="96"/>
      <c r="CD1" s="96"/>
      <c r="CE1" s="96"/>
      <c r="CF1" s="96"/>
      <c r="CG1" s="96"/>
      <c r="CH1" s="96"/>
      <c r="CI1" s="96"/>
      <c r="CJ1" s="96"/>
      <c r="CK1" s="96"/>
      <c r="CL1" s="96"/>
      <c r="CM1" s="96"/>
      <c r="CN1" s="96"/>
      <c r="CO1" s="96"/>
      <c r="CP1" s="96"/>
      <c r="CQ1" s="96"/>
      <c r="CR1" s="96"/>
      <c r="CS1" s="96"/>
      <c r="CT1" s="96"/>
      <c r="CU1" s="96"/>
      <c r="CV1" s="96"/>
      <c r="CW1" s="96"/>
      <c r="CX1" s="96"/>
      <c r="CY1" s="96"/>
      <c r="CZ1" s="96"/>
      <c r="DA1" s="96"/>
      <c r="DB1" s="96"/>
      <c r="DC1" s="96"/>
      <c r="DD1" s="96"/>
      <c r="DE1" s="96"/>
      <c r="DF1" s="96"/>
      <c r="DG1" s="96"/>
      <c r="DH1" s="96"/>
      <c r="DI1" s="96"/>
      <c r="DJ1" s="96"/>
      <c r="DK1" s="96"/>
      <c r="DL1" s="96"/>
      <c r="DM1" s="96"/>
      <c r="DN1" s="96"/>
      <c r="DO1" s="96"/>
      <c r="DP1" s="96"/>
      <c r="DQ1" s="96"/>
      <c r="DR1" s="96"/>
      <c r="DS1" s="96"/>
      <c r="DT1" s="96"/>
      <c r="DU1" s="96"/>
      <c r="DV1" s="96"/>
      <c r="DW1" s="96"/>
      <c r="DX1" s="96"/>
      <c r="DY1" s="96"/>
      <c r="DZ1" s="96"/>
      <c r="EA1" s="96"/>
      <c r="EB1" s="96"/>
      <c r="EC1" s="96"/>
      <c r="ED1" s="96"/>
      <c r="EE1" s="96"/>
      <c r="EF1" s="96"/>
      <c r="EG1" s="96"/>
      <c r="EH1" s="96"/>
      <c r="EI1" s="96"/>
      <c r="EJ1" s="96"/>
      <c r="EK1" s="96"/>
      <c r="EL1" s="96"/>
      <c r="EM1" s="96"/>
      <c r="EN1" s="96"/>
      <c r="EO1" s="96"/>
      <c r="EP1" s="96"/>
      <c r="EQ1" s="96"/>
      <c r="ER1" s="96"/>
      <c r="ES1" s="96"/>
      <c r="ET1" s="96"/>
      <c r="EU1" s="96"/>
      <c r="EV1" s="96"/>
      <c r="EW1" s="96"/>
      <c r="EX1" s="96"/>
      <c r="EY1" s="96"/>
      <c r="EZ1" s="96"/>
      <c r="FA1" s="96"/>
      <c r="FB1" s="96"/>
      <c r="FC1" s="96"/>
      <c r="FD1" s="96"/>
      <c r="FE1" s="96"/>
      <c r="FF1" s="96"/>
      <c r="FG1" s="96"/>
      <c r="FH1" s="96"/>
      <c r="FI1" s="96"/>
      <c r="FJ1" s="96"/>
      <c r="FK1" s="96"/>
      <c r="FL1" s="96"/>
      <c r="FM1" s="96"/>
      <c r="FN1" s="96"/>
      <c r="FO1" s="96"/>
      <c r="FP1" s="96"/>
      <c r="FQ1" s="96"/>
      <c r="FR1" s="96"/>
      <c r="FS1" s="96"/>
      <c r="FT1" s="96"/>
      <c r="FU1" s="96"/>
      <c r="FV1" s="96"/>
      <c r="FW1" s="96"/>
      <c r="FX1" s="96"/>
      <c r="FY1" s="96"/>
      <c r="FZ1" s="96"/>
      <c r="GA1" s="96"/>
      <c r="GB1" s="96"/>
      <c r="GC1" s="96"/>
      <c r="GD1" s="96"/>
      <c r="GE1" s="96"/>
      <c r="GF1" s="96"/>
      <c r="GG1" s="96"/>
      <c r="GH1" s="96"/>
      <c r="GI1" s="96"/>
      <c r="GJ1" s="96"/>
      <c r="GK1" s="96"/>
      <c r="GL1" s="96"/>
      <c r="GM1" s="96"/>
      <c r="GN1" s="96"/>
      <c r="GO1" s="96"/>
      <c r="GP1" s="96"/>
      <c r="GQ1" s="96"/>
      <c r="GR1" s="96"/>
      <c r="GS1" s="96"/>
      <c r="GT1" s="96"/>
      <c r="GU1" s="96"/>
      <c r="GV1" s="96"/>
      <c r="GW1" s="96"/>
      <c r="GX1" s="96"/>
      <c r="GY1" s="96"/>
      <c r="GZ1" s="96"/>
      <c r="HA1" s="96"/>
      <c r="HB1" s="96"/>
      <c r="HC1" s="96"/>
      <c r="HD1" s="96"/>
      <c r="HE1" s="96"/>
      <c r="HF1" s="96"/>
      <c r="HG1" s="96"/>
      <c r="HH1" s="96"/>
      <c r="HI1" s="96"/>
      <c r="HJ1" s="96"/>
    </row>
    <row r="2" spans="1:218" ht="30" customHeight="1" x14ac:dyDescent="0.3">
      <c r="B2" s="87"/>
      <c r="C2" s="82" t="s">
        <v>4</v>
      </c>
      <c r="D2" s="82" t="s">
        <v>5</v>
      </c>
      <c r="E2" s="88"/>
      <c r="F2" s="82"/>
      <c r="G2" s="82"/>
      <c r="H2" s="82"/>
      <c r="I2" s="89"/>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96"/>
      <c r="DX2" s="96"/>
      <c r="DY2" s="96"/>
      <c r="DZ2" s="96"/>
      <c r="EA2" s="96"/>
      <c r="EB2" s="96"/>
      <c r="EC2" s="96"/>
      <c r="ED2" s="96"/>
      <c r="EE2" s="96"/>
      <c r="EF2" s="96"/>
      <c r="EG2" s="96"/>
      <c r="EH2" s="96"/>
      <c r="EI2" s="96"/>
      <c r="EJ2" s="96"/>
      <c r="EK2" s="96"/>
      <c r="EL2" s="96"/>
      <c r="EM2" s="96"/>
      <c r="EN2" s="96"/>
      <c r="EO2" s="96"/>
      <c r="EP2" s="96"/>
      <c r="EQ2" s="96"/>
      <c r="ER2" s="96"/>
      <c r="ES2" s="96"/>
      <c r="ET2" s="96"/>
      <c r="EU2" s="96"/>
      <c r="EV2" s="96"/>
      <c r="EW2" s="96"/>
      <c r="EX2" s="96"/>
      <c r="EY2" s="96"/>
      <c r="EZ2" s="96"/>
      <c r="FA2" s="96"/>
      <c r="FB2" s="96"/>
      <c r="FC2" s="96"/>
      <c r="FD2" s="96"/>
      <c r="FE2" s="96"/>
      <c r="FF2" s="96"/>
      <c r="FG2" s="96"/>
      <c r="FH2" s="96"/>
      <c r="FI2" s="96"/>
      <c r="FJ2" s="96"/>
      <c r="FK2" s="96"/>
      <c r="FL2" s="96"/>
      <c r="FM2" s="96"/>
      <c r="FN2" s="96"/>
      <c r="FO2" s="96"/>
      <c r="FP2" s="96"/>
      <c r="FQ2" s="96"/>
      <c r="FR2" s="96"/>
      <c r="FS2" s="96"/>
      <c r="FT2" s="96"/>
      <c r="FU2" s="96"/>
      <c r="FV2" s="96"/>
      <c r="FW2" s="96"/>
      <c r="FX2" s="96"/>
      <c r="FY2" s="96"/>
      <c r="FZ2" s="96"/>
      <c r="GA2" s="96"/>
      <c r="GB2" s="96"/>
      <c r="GC2" s="96"/>
      <c r="GD2" s="96"/>
      <c r="GE2" s="96"/>
      <c r="GF2" s="96"/>
      <c r="GG2" s="96"/>
      <c r="GH2" s="96"/>
      <c r="GI2" s="96"/>
      <c r="GJ2" s="96"/>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row>
    <row r="3" spans="1:218" ht="30" customHeight="1" x14ac:dyDescent="0.25">
      <c r="A3" s="52" t="s">
        <v>6</v>
      </c>
      <c r="B3" s="90" t="s">
        <v>7</v>
      </c>
      <c r="C3" s="101" t="s">
        <v>8</v>
      </c>
      <c r="D3" s="101"/>
      <c r="E3" s="103">
        <v>43732</v>
      </c>
      <c r="F3" s="103"/>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96"/>
      <c r="CB3" s="96"/>
      <c r="CC3" s="96"/>
      <c r="CD3" s="96"/>
      <c r="CE3" s="96"/>
      <c r="CF3" s="96"/>
      <c r="CG3" s="96"/>
      <c r="CH3" s="96"/>
      <c r="CI3" s="96"/>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96"/>
      <c r="DX3" s="96"/>
      <c r="DY3" s="96"/>
      <c r="DZ3" s="96"/>
      <c r="EA3" s="96"/>
      <c r="EB3" s="96"/>
      <c r="EC3" s="96"/>
      <c r="ED3" s="96"/>
      <c r="EE3" s="96"/>
      <c r="EF3" s="96"/>
      <c r="EG3" s="96"/>
      <c r="EH3" s="96"/>
      <c r="EI3" s="96"/>
      <c r="EJ3" s="96"/>
      <c r="EK3" s="96"/>
      <c r="EL3" s="96"/>
      <c r="EM3" s="96"/>
      <c r="EN3" s="96"/>
      <c r="EO3" s="96"/>
      <c r="EP3" s="96"/>
      <c r="EQ3" s="96"/>
      <c r="ER3" s="96"/>
      <c r="ES3" s="96"/>
      <c r="ET3" s="96"/>
      <c r="EU3" s="96"/>
      <c r="EV3" s="96"/>
      <c r="EW3" s="96"/>
      <c r="EX3" s="96"/>
      <c r="EY3" s="96"/>
      <c r="EZ3" s="96"/>
      <c r="FA3" s="96"/>
      <c r="FB3" s="96"/>
      <c r="FC3" s="96"/>
      <c r="FD3" s="96"/>
      <c r="FE3" s="96"/>
      <c r="FF3" s="96"/>
      <c r="FG3" s="96"/>
      <c r="FH3" s="96"/>
      <c r="FI3" s="96"/>
      <c r="FJ3" s="96"/>
      <c r="FK3" s="96"/>
      <c r="FL3" s="96"/>
      <c r="FM3" s="96"/>
      <c r="FN3" s="96"/>
      <c r="FO3" s="96"/>
      <c r="FP3" s="96"/>
      <c r="FQ3" s="96"/>
      <c r="FR3" s="96"/>
      <c r="FS3" s="96"/>
      <c r="FT3" s="96"/>
      <c r="FU3" s="96"/>
      <c r="FV3" s="96"/>
      <c r="FW3" s="96"/>
      <c r="FX3" s="96"/>
      <c r="FY3" s="96"/>
      <c r="FZ3" s="96"/>
      <c r="GA3" s="96"/>
      <c r="GB3" s="96"/>
      <c r="GC3" s="96"/>
      <c r="GD3" s="96"/>
      <c r="GE3" s="96"/>
      <c r="GF3" s="96"/>
      <c r="GG3" s="96"/>
      <c r="GH3" s="96"/>
      <c r="GI3" s="96"/>
      <c r="GJ3" s="96"/>
      <c r="GK3" s="96"/>
      <c r="GL3" s="96"/>
      <c r="GM3" s="96"/>
      <c r="GN3" s="96"/>
      <c r="GO3" s="96"/>
      <c r="GP3" s="96"/>
      <c r="GQ3" s="96"/>
      <c r="GR3" s="96"/>
      <c r="GS3" s="96"/>
      <c r="GT3" s="96"/>
      <c r="GU3" s="96"/>
      <c r="GV3" s="96"/>
      <c r="GW3" s="96"/>
      <c r="GX3" s="96"/>
      <c r="GY3" s="96"/>
      <c r="GZ3" s="96"/>
      <c r="HA3" s="96"/>
      <c r="HB3" s="96"/>
      <c r="HC3" s="96"/>
      <c r="HD3" s="96"/>
      <c r="HE3" s="96"/>
      <c r="HF3" s="96"/>
      <c r="HG3" s="96"/>
      <c r="HH3" s="96"/>
      <c r="HI3" s="96"/>
      <c r="HJ3" s="96"/>
    </row>
    <row r="4" spans="1:218" ht="30" customHeight="1" x14ac:dyDescent="0.25">
      <c r="A4" s="53" t="s">
        <v>9</v>
      </c>
      <c r="C4" s="101" t="s">
        <v>10</v>
      </c>
      <c r="D4" s="101"/>
      <c r="E4" s="91">
        <v>1</v>
      </c>
      <c r="F4" s="92"/>
      <c r="I4" s="98">
        <f>I5</f>
        <v>43731</v>
      </c>
      <c r="J4" s="99"/>
      <c r="K4" s="99"/>
      <c r="L4" s="99"/>
      <c r="M4" s="99"/>
      <c r="N4" s="99"/>
      <c r="O4" s="100"/>
      <c r="P4" s="98">
        <f>P5</f>
        <v>43738</v>
      </c>
      <c r="Q4" s="99"/>
      <c r="R4" s="99"/>
      <c r="S4" s="99"/>
      <c r="T4" s="99"/>
      <c r="U4" s="99"/>
      <c r="V4" s="100"/>
      <c r="W4" s="98">
        <f>W5</f>
        <v>43745</v>
      </c>
      <c r="X4" s="99"/>
      <c r="Y4" s="99"/>
      <c r="Z4" s="99"/>
      <c r="AA4" s="99"/>
      <c r="AB4" s="99"/>
      <c r="AC4" s="100"/>
      <c r="AD4" s="98">
        <f>AD5</f>
        <v>43752</v>
      </c>
      <c r="AE4" s="99"/>
      <c r="AF4" s="99"/>
      <c r="AG4" s="99"/>
      <c r="AH4" s="99"/>
      <c r="AI4" s="99"/>
      <c r="AJ4" s="100"/>
      <c r="AK4" s="98">
        <f>AK5</f>
        <v>43759</v>
      </c>
      <c r="AL4" s="99"/>
      <c r="AM4" s="99"/>
      <c r="AN4" s="99"/>
      <c r="AO4" s="99"/>
      <c r="AP4" s="99"/>
      <c r="AQ4" s="100"/>
      <c r="AR4" s="98">
        <f>AR5</f>
        <v>43766</v>
      </c>
      <c r="AS4" s="99"/>
      <c r="AT4" s="99"/>
      <c r="AU4" s="99"/>
      <c r="AV4" s="99"/>
      <c r="AW4" s="99"/>
      <c r="AX4" s="100"/>
      <c r="AY4" s="98">
        <f>AY5</f>
        <v>43773</v>
      </c>
      <c r="AZ4" s="99"/>
      <c r="BA4" s="99"/>
      <c r="BB4" s="99"/>
      <c r="BC4" s="99"/>
      <c r="BD4" s="99"/>
      <c r="BE4" s="100"/>
      <c r="BF4" s="98">
        <f>BF5</f>
        <v>43780</v>
      </c>
      <c r="BG4" s="99"/>
      <c r="BH4" s="99"/>
      <c r="BI4" s="99"/>
      <c r="BJ4" s="99"/>
      <c r="BK4" s="99"/>
      <c r="BL4" s="100"/>
      <c r="BM4" s="98">
        <f>BM5</f>
        <v>43787</v>
      </c>
      <c r="BN4" s="99"/>
      <c r="BO4" s="99"/>
      <c r="BP4" s="99"/>
      <c r="BQ4" s="99"/>
      <c r="BR4" s="99"/>
      <c r="BS4" s="100"/>
      <c r="BT4" s="98">
        <f>BT5</f>
        <v>43794</v>
      </c>
      <c r="BU4" s="99"/>
      <c r="BV4" s="99"/>
      <c r="BW4" s="99"/>
      <c r="BX4" s="99"/>
      <c r="BY4" s="99"/>
      <c r="BZ4" s="100"/>
      <c r="CA4" s="98">
        <f>CA5</f>
        <v>43801</v>
      </c>
      <c r="CB4" s="99"/>
      <c r="CC4" s="99"/>
      <c r="CD4" s="99"/>
      <c r="CE4" s="99"/>
      <c r="CF4" s="99"/>
      <c r="CG4" s="100"/>
      <c r="CH4" s="98">
        <f>CH5</f>
        <v>43808</v>
      </c>
      <c r="CI4" s="99"/>
      <c r="CJ4" s="99"/>
      <c r="CK4" s="99"/>
      <c r="CL4" s="99"/>
      <c r="CM4" s="99"/>
      <c r="CN4" s="100"/>
      <c r="CO4" s="98">
        <f>CO5</f>
        <v>43815</v>
      </c>
      <c r="CP4" s="99"/>
      <c r="CQ4" s="99"/>
      <c r="CR4" s="99"/>
      <c r="CS4" s="99"/>
      <c r="CT4" s="99"/>
      <c r="CU4" s="100"/>
      <c r="CV4" s="98">
        <f>CV5</f>
        <v>43822</v>
      </c>
      <c r="CW4" s="99"/>
      <c r="CX4" s="99"/>
      <c r="CY4" s="99"/>
      <c r="CZ4" s="99"/>
      <c r="DA4" s="99"/>
      <c r="DB4" s="100"/>
      <c r="DC4" s="98">
        <f>DC5</f>
        <v>43829</v>
      </c>
      <c r="DD4" s="99"/>
      <c r="DE4" s="99"/>
      <c r="DF4" s="99"/>
      <c r="DG4" s="99"/>
      <c r="DH4" s="99"/>
      <c r="DI4" s="100"/>
      <c r="DJ4" s="98">
        <f>DJ5</f>
        <v>43836</v>
      </c>
      <c r="DK4" s="99"/>
      <c r="DL4" s="99"/>
      <c r="DM4" s="99"/>
      <c r="DN4" s="99"/>
      <c r="DO4" s="99"/>
      <c r="DP4" s="100"/>
      <c r="DQ4" s="98">
        <f>DQ5</f>
        <v>43843</v>
      </c>
      <c r="DR4" s="99"/>
      <c r="DS4" s="99"/>
      <c r="DT4" s="99"/>
      <c r="DU4" s="99"/>
      <c r="DV4" s="99"/>
      <c r="DW4" s="100"/>
      <c r="DX4" s="98">
        <f>DX5</f>
        <v>43850</v>
      </c>
      <c r="DY4" s="99"/>
      <c r="DZ4" s="99"/>
      <c r="EA4" s="99"/>
      <c r="EB4" s="99"/>
      <c r="EC4" s="99"/>
      <c r="ED4" s="100"/>
      <c r="EE4" s="98">
        <f>EE5</f>
        <v>43857</v>
      </c>
      <c r="EF4" s="99"/>
      <c r="EG4" s="99"/>
      <c r="EH4" s="99"/>
      <c r="EI4" s="99"/>
      <c r="EJ4" s="99"/>
      <c r="EK4" s="100"/>
      <c r="EL4" s="98">
        <f>EL5</f>
        <v>43864</v>
      </c>
      <c r="EM4" s="99"/>
      <c r="EN4" s="99"/>
      <c r="EO4" s="99"/>
      <c r="EP4" s="99"/>
      <c r="EQ4" s="99"/>
      <c r="ER4" s="100"/>
      <c r="ES4" s="98">
        <f>ES5</f>
        <v>43871</v>
      </c>
      <c r="ET4" s="99"/>
      <c r="EU4" s="99"/>
      <c r="EV4" s="99"/>
      <c r="EW4" s="99"/>
      <c r="EX4" s="99"/>
      <c r="EY4" s="100"/>
      <c r="EZ4" s="98">
        <f>EZ5</f>
        <v>43878</v>
      </c>
      <c r="FA4" s="99"/>
      <c r="FB4" s="99"/>
      <c r="FC4" s="99"/>
      <c r="FD4" s="99"/>
      <c r="FE4" s="99"/>
      <c r="FF4" s="100"/>
      <c r="FG4" s="98">
        <f>FG5</f>
        <v>43885</v>
      </c>
      <c r="FH4" s="99"/>
      <c r="FI4" s="99"/>
      <c r="FJ4" s="99"/>
      <c r="FK4" s="99"/>
      <c r="FL4" s="99"/>
      <c r="FM4" s="100"/>
      <c r="FN4" s="98">
        <f>FN5</f>
        <v>43892</v>
      </c>
      <c r="FO4" s="99"/>
      <c r="FP4" s="99"/>
      <c r="FQ4" s="99"/>
      <c r="FR4" s="99"/>
      <c r="FS4" s="99"/>
      <c r="FT4" s="100"/>
      <c r="FU4" s="98">
        <f>FU5</f>
        <v>43899</v>
      </c>
      <c r="FV4" s="99"/>
      <c r="FW4" s="99"/>
      <c r="FX4" s="99"/>
      <c r="FY4" s="99"/>
      <c r="FZ4" s="99"/>
      <c r="GA4" s="100"/>
      <c r="GB4" s="98">
        <f>GB5</f>
        <v>43906</v>
      </c>
      <c r="GC4" s="99"/>
      <c r="GD4" s="99"/>
      <c r="GE4" s="99"/>
      <c r="GF4" s="99"/>
      <c r="GG4" s="99"/>
      <c r="GH4" s="100"/>
      <c r="GI4" s="98">
        <f>GI5</f>
        <v>43913</v>
      </c>
      <c r="GJ4" s="99"/>
      <c r="GK4" s="99"/>
      <c r="GL4" s="99"/>
      <c r="GM4" s="99"/>
      <c r="GN4" s="99"/>
      <c r="GO4" s="100"/>
      <c r="GP4" s="98">
        <f>GP5</f>
        <v>43920</v>
      </c>
      <c r="GQ4" s="99"/>
      <c r="GR4" s="99"/>
      <c r="GS4" s="99"/>
      <c r="GT4" s="99"/>
      <c r="GU4" s="99"/>
      <c r="GV4" s="100"/>
      <c r="GW4" s="98">
        <f>GW5</f>
        <v>43927</v>
      </c>
      <c r="GX4" s="99"/>
      <c r="GY4" s="99"/>
      <c r="GZ4" s="99"/>
      <c r="HA4" s="99"/>
      <c r="HB4" s="99"/>
      <c r="HC4" s="100"/>
      <c r="HD4" s="98">
        <f>HD5</f>
        <v>43934</v>
      </c>
      <c r="HE4" s="99"/>
      <c r="HF4" s="99"/>
      <c r="HG4" s="99"/>
      <c r="HH4" s="99"/>
      <c r="HI4" s="99"/>
      <c r="HJ4" s="100"/>
    </row>
    <row r="5" spans="1:218" ht="15" customHeight="1" x14ac:dyDescent="0.25">
      <c r="A5" s="53" t="s">
        <v>11</v>
      </c>
      <c r="B5" s="102"/>
      <c r="C5" s="102"/>
      <c r="D5" s="102"/>
      <c r="E5" s="102"/>
      <c r="F5" s="102"/>
      <c r="G5" s="102"/>
      <c r="I5" s="8">
        <f>Project_Start-WEEKDAY(Project_Start,1)+2+7*(Display_Week-1)</f>
        <v>43731</v>
      </c>
      <c r="J5" s="7">
        <f>I5+1</f>
        <v>43732</v>
      </c>
      <c r="K5" s="7">
        <f t="shared" ref="K5:AX5" si="0">J5+1</f>
        <v>43733</v>
      </c>
      <c r="L5" s="7">
        <f t="shared" si="0"/>
        <v>43734</v>
      </c>
      <c r="M5" s="7">
        <f t="shared" si="0"/>
        <v>43735</v>
      </c>
      <c r="N5" s="7">
        <f t="shared" si="0"/>
        <v>43736</v>
      </c>
      <c r="O5" s="9">
        <f t="shared" si="0"/>
        <v>43737</v>
      </c>
      <c r="P5" s="8">
        <f>O5+1</f>
        <v>43738</v>
      </c>
      <c r="Q5" s="7">
        <f>P5+1</f>
        <v>43739</v>
      </c>
      <c r="R5" s="7">
        <f t="shared" si="0"/>
        <v>43740</v>
      </c>
      <c r="S5" s="7">
        <f t="shared" si="0"/>
        <v>43741</v>
      </c>
      <c r="T5" s="7">
        <f t="shared" si="0"/>
        <v>43742</v>
      </c>
      <c r="U5" s="7">
        <f t="shared" si="0"/>
        <v>43743</v>
      </c>
      <c r="V5" s="9">
        <f t="shared" si="0"/>
        <v>43744</v>
      </c>
      <c r="W5" s="8">
        <f>V5+1</f>
        <v>43745</v>
      </c>
      <c r="X5" s="7">
        <f>W5+1</f>
        <v>43746</v>
      </c>
      <c r="Y5" s="7">
        <f t="shared" si="0"/>
        <v>43747</v>
      </c>
      <c r="Z5" s="7">
        <f t="shared" si="0"/>
        <v>43748</v>
      </c>
      <c r="AA5" s="7">
        <f t="shared" si="0"/>
        <v>43749</v>
      </c>
      <c r="AB5" s="7">
        <f t="shared" si="0"/>
        <v>43750</v>
      </c>
      <c r="AC5" s="9">
        <f t="shared" si="0"/>
        <v>43751</v>
      </c>
      <c r="AD5" s="8">
        <f>AC5+1</f>
        <v>43752</v>
      </c>
      <c r="AE5" s="7">
        <f>AD5+1</f>
        <v>43753</v>
      </c>
      <c r="AF5" s="7">
        <f t="shared" si="0"/>
        <v>43754</v>
      </c>
      <c r="AG5" s="7">
        <f t="shared" si="0"/>
        <v>43755</v>
      </c>
      <c r="AH5" s="7">
        <f t="shared" si="0"/>
        <v>43756</v>
      </c>
      <c r="AI5" s="7">
        <f t="shared" si="0"/>
        <v>43757</v>
      </c>
      <c r="AJ5" s="9">
        <f t="shared" si="0"/>
        <v>43758</v>
      </c>
      <c r="AK5" s="8">
        <f>AJ5+1</f>
        <v>43759</v>
      </c>
      <c r="AL5" s="7">
        <f>AK5+1</f>
        <v>43760</v>
      </c>
      <c r="AM5" s="7">
        <f t="shared" si="0"/>
        <v>43761</v>
      </c>
      <c r="AN5" s="7">
        <f t="shared" si="0"/>
        <v>43762</v>
      </c>
      <c r="AO5" s="7">
        <f t="shared" si="0"/>
        <v>43763</v>
      </c>
      <c r="AP5" s="7">
        <f t="shared" si="0"/>
        <v>43764</v>
      </c>
      <c r="AQ5" s="9">
        <f t="shared" si="0"/>
        <v>43765</v>
      </c>
      <c r="AR5" s="8">
        <f>AQ5+1</f>
        <v>43766</v>
      </c>
      <c r="AS5" s="7">
        <f>AR5+1</f>
        <v>43767</v>
      </c>
      <c r="AT5" s="7">
        <f t="shared" si="0"/>
        <v>43768</v>
      </c>
      <c r="AU5" s="7">
        <f t="shared" si="0"/>
        <v>43769</v>
      </c>
      <c r="AV5" s="7">
        <f t="shared" si="0"/>
        <v>43770</v>
      </c>
      <c r="AW5" s="7">
        <f t="shared" si="0"/>
        <v>43771</v>
      </c>
      <c r="AX5" s="9">
        <f t="shared" si="0"/>
        <v>43772</v>
      </c>
      <c r="AY5" s="8">
        <f>AX5+1</f>
        <v>43773</v>
      </c>
      <c r="AZ5" s="7">
        <f>AY5+1</f>
        <v>43774</v>
      </c>
      <c r="BA5" s="7">
        <f t="shared" ref="BA5:BE5" si="1">AZ5+1</f>
        <v>43775</v>
      </c>
      <c r="BB5" s="7">
        <f t="shared" si="1"/>
        <v>43776</v>
      </c>
      <c r="BC5" s="7">
        <f t="shared" si="1"/>
        <v>43777</v>
      </c>
      <c r="BD5" s="7">
        <f t="shared" si="1"/>
        <v>43778</v>
      </c>
      <c r="BE5" s="9">
        <f t="shared" si="1"/>
        <v>43779</v>
      </c>
      <c r="BF5" s="8">
        <f>BE5+1</f>
        <v>43780</v>
      </c>
      <c r="BG5" s="7">
        <f>BF5+1</f>
        <v>43781</v>
      </c>
      <c r="BH5" s="7">
        <f t="shared" ref="BH5:BK5" si="2">BG5+1</f>
        <v>43782</v>
      </c>
      <c r="BI5" s="7">
        <f t="shared" si="2"/>
        <v>43783</v>
      </c>
      <c r="BJ5" s="7">
        <f t="shared" si="2"/>
        <v>43784</v>
      </c>
      <c r="BK5" s="7">
        <f t="shared" si="2"/>
        <v>43785</v>
      </c>
      <c r="BL5" s="9">
        <f>BK5+1</f>
        <v>43786</v>
      </c>
      <c r="BM5" s="8">
        <f>BL5+1</f>
        <v>43787</v>
      </c>
      <c r="BN5" s="7">
        <f>BM5+1</f>
        <v>43788</v>
      </c>
      <c r="BO5" s="7">
        <f t="shared" ref="BO5" si="3">BN5+1</f>
        <v>43789</v>
      </c>
      <c r="BP5" s="7">
        <f t="shared" ref="BP5" si="4">BO5+1</f>
        <v>43790</v>
      </c>
      <c r="BQ5" s="7">
        <f t="shared" ref="BQ5" si="5">BP5+1</f>
        <v>43791</v>
      </c>
      <c r="BR5" s="7">
        <f t="shared" ref="BR5" si="6">BQ5+1</f>
        <v>43792</v>
      </c>
      <c r="BS5" s="9">
        <f>BR5+1</f>
        <v>43793</v>
      </c>
      <c r="BT5" s="8">
        <f>BS5+1</f>
        <v>43794</v>
      </c>
      <c r="BU5" s="7">
        <f>BT5+1</f>
        <v>43795</v>
      </c>
      <c r="BV5" s="7">
        <f t="shared" ref="BV5" si="7">BU5+1</f>
        <v>43796</v>
      </c>
      <c r="BW5" s="7">
        <f t="shared" ref="BW5" si="8">BV5+1</f>
        <v>43797</v>
      </c>
      <c r="BX5" s="7">
        <f t="shared" ref="BX5" si="9">BW5+1</f>
        <v>43798</v>
      </c>
      <c r="BY5" s="7">
        <f t="shared" ref="BY5" si="10">BX5+1</f>
        <v>43799</v>
      </c>
      <c r="BZ5" s="9">
        <f>BY5+1</f>
        <v>43800</v>
      </c>
      <c r="CA5" s="8">
        <f>BZ5+1</f>
        <v>43801</v>
      </c>
      <c r="CB5" s="7">
        <f>CA5+1</f>
        <v>43802</v>
      </c>
      <c r="CC5" s="7">
        <f t="shared" ref="CC5" si="11">CB5+1</f>
        <v>43803</v>
      </c>
      <c r="CD5" s="7">
        <f t="shared" ref="CD5" si="12">CC5+1</f>
        <v>43804</v>
      </c>
      <c r="CE5" s="7">
        <f t="shared" ref="CE5" si="13">CD5+1</f>
        <v>43805</v>
      </c>
      <c r="CF5" s="7">
        <f t="shared" ref="CF5" si="14">CE5+1</f>
        <v>43806</v>
      </c>
      <c r="CG5" s="9">
        <f>CF5+1</f>
        <v>43807</v>
      </c>
      <c r="CH5" s="8">
        <f>CG5+1</f>
        <v>43808</v>
      </c>
      <c r="CI5" s="7">
        <f>CH5+1</f>
        <v>43809</v>
      </c>
      <c r="CJ5" s="7">
        <f t="shared" ref="CJ5" si="15">CI5+1</f>
        <v>43810</v>
      </c>
      <c r="CK5" s="7">
        <f t="shared" ref="CK5" si="16">CJ5+1</f>
        <v>43811</v>
      </c>
      <c r="CL5" s="7">
        <f t="shared" ref="CL5" si="17">CK5+1</f>
        <v>43812</v>
      </c>
      <c r="CM5" s="7">
        <f t="shared" ref="CM5" si="18">CL5+1</f>
        <v>43813</v>
      </c>
      <c r="CN5" s="9">
        <f>CM5+1</f>
        <v>43814</v>
      </c>
      <c r="CO5" s="8">
        <f>CN5+1</f>
        <v>43815</v>
      </c>
      <c r="CP5" s="7">
        <f>CO5+1</f>
        <v>43816</v>
      </c>
      <c r="CQ5" s="7">
        <f t="shared" ref="CQ5" si="19">CP5+1</f>
        <v>43817</v>
      </c>
      <c r="CR5" s="7">
        <f t="shared" ref="CR5" si="20">CQ5+1</f>
        <v>43818</v>
      </c>
      <c r="CS5" s="7">
        <f t="shared" ref="CS5" si="21">CR5+1</f>
        <v>43819</v>
      </c>
      <c r="CT5" s="7">
        <f t="shared" ref="CT5" si="22">CS5+1</f>
        <v>43820</v>
      </c>
      <c r="CU5" s="9">
        <f t="shared" ref="CU5" si="23">CT5+1</f>
        <v>43821</v>
      </c>
      <c r="CV5" s="8">
        <f>CU5+1</f>
        <v>43822</v>
      </c>
      <c r="CW5" s="7">
        <f>CV5+1</f>
        <v>43823</v>
      </c>
      <c r="CX5" s="7">
        <f t="shared" ref="CX5" si="24">CW5+1</f>
        <v>43824</v>
      </c>
      <c r="CY5" s="7">
        <f t="shared" ref="CY5" si="25">CX5+1</f>
        <v>43825</v>
      </c>
      <c r="CZ5" s="7">
        <f t="shared" ref="CZ5" si="26">CY5+1</f>
        <v>43826</v>
      </c>
      <c r="DA5" s="7">
        <f t="shared" ref="DA5" si="27">CZ5+1</f>
        <v>43827</v>
      </c>
      <c r="DB5" s="9">
        <f>DA5+1</f>
        <v>43828</v>
      </c>
      <c r="DC5" s="8">
        <f>DB5+1</f>
        <v>43829</v>
      </c>
      <c r="DD5" s="7">
        <f>DC5+1</f>
        <v>43830</v>
      </c>
      <c r="DE5" s="7">
        <f t="shared" ref="DE5" si="28">DD5+1</f>
        <v>43831</v>
      </c>
      <c r="DF5" s="7">
        <f t="shared" ref="DF5" si="29">DE5+1</f>
        <v>43832</v>
      </c>
      <c r="DG5" s="7">
        <f t="shared" ref="DG5" si="30">DF5+1</f>
        <v>43833</v>
      </c>
      <c r="DH5" s="7">
        <f t="shared" ref="DH5" si="31">DG5+1</f>
        <v>43834</v>
      </c>
      <c r="DI5" s="9">
        <f>DH5+1</f>
        <v>43835</v>
      </c>
      <c r="DJ5" s="8">
        <f>DI5+1</f>
        <v>43836</v>
      </c>
      <c r="DK5" s="7">
        <f>DJ5+1</f>
        <v>43837</v>
      </c>
      <c r="DL5" s="7">
        <f t="shared" ref="DL5" si="32">DK5+1</f>
        <v>43838</v>
      </c>
      <c r="DM5" s="7">
        <f t="shared" ref="DM5" si="33">DL5+1</f>
        <v>43839</v>
      </c>
      <c r="DN5" s="7">
        <f t="shared" ref="DN5" si="34">DM5+1</f>
        <v>43840</v>
      </c>
      <c r="DO5" s="7">
        <f t="shared" ref="DO5" si="35">DN5+1</f>
        <v>43841</v>
      </c>
      <c r="DP5" s="9">
        <f>DO5+1</f>
        <v>43842</v>
      </c>
      <c r="DQ5" s="8">
        <f>DP5+1</f>
        <v>43843</v>
      </c>
      <c r="DR5" s="7">
        <f>DQ5+1</f>
        <v>43844</v>
      </c>
      <c r="DS5" s="7">
        <f t="shared" ref="DS5" si="36">DR5+1</f>
        <v>43845</v>
      </c>
      <c r="DT5" s="7">
        <f t="shared" ref="DT5" si="37">DS5+1</f>
        <v>43846</v>
      </c>
      <c r="DU5" s="7">
        <f t="shared" ref="DU5" si="38">DT5+1</f>
        <v>43847</v>
      </c>
      <c r="DV5" s="7">
        <f t="shared" ref="DV5" si="39">DU5+1</f>
        <v>43848</v>
      </c>
      <c r="DW5" s="9">
        <f>DV5+1</f>
        <v>43849</v>
      </c>
      <c r="DX5" s="8">
        <f>DW5+1</f>
        <v>43850</v>
      </c>
      <c r="DY5" s="7">
        <f>DX5+1</f>
        <v>43851</v>
      </c>
      <c r="DZ5" s="7">
        <f t="shared" ref="DZ5" si="40">DY5+1</f>
        <v>43852</v>
      </c>
      <c r="EA5" s="7">
        <f t="shared" ref="EA5" si="41">DZ5+1</f>
        <v>43853</v>
      </c>
      <c r="EB5" s="7">
        <f t="shared" ref="EB5" si="42">EA5+1</f>
        <v>43854</v>
      </c>
      <c r="EC5" s="7">
        <f t="shared" ref="EC5" si="43">EB5+1</f>
        <v>43855</v>
      </c>
      <c r="ED5" s="9">
        <f>EC5+1</f>
        <v>43856</v>
      </c>
      <c r="EE5" s="8">
        <f>ED5+1</f>
        <v>43857</v>
      </c>
      <c r="EF5" s="7">
        <f>EE5+1</f>
        <v>43858</v>
      </c>
      <c r="EG5" s="7">
        <f t="shared" ref="EG5" si="44">EF5+1</f>
        <v>43859</v>
      </c>
      <c r="EH5" s="7">
        <f t="shared" ref="EH5" si="45">EG5+1</f>
        <v>43860</v>
      </c>
      <c r="EI5" s="7">
        <f t="shared" ref="EI5" si="46">EH5+1</f>
        <v>43861</v>
      </c>
      <c r="EJ5" s="7">
        <f t="shared" ref="EJ5" si="47">EI5+1</f>
        <v>43862</v>
      </c>
      <c r="EK5" s="9">
        <f t="shared" ref="EK5" si="48">EJ5+1</f>
        <v>43863</v>
      </c>
      <c r="EL5" s="8">
        <f>EK5+1</f>
        <v>43864</v>
      </c>
      <c r="EM5" s="7">
        <f>EL5+1</f>
        <v>43865</v>
      </c>
      <c r="EN5" s="7">
        <f t="shared" ref="EN5" si="49">EM5+1</f>
        <v>43866</v>
      </c>
      <c r="EO5" s="7">
        <f t="shared" ref="EO5" si="50">EN5+1</f>
        <v>43867</v>
      </c>
      <c r="EP5" s="7">
        <f t="shared" ref="EP5" si="51">EO5+1</f>
        <v>43868</v>
      </c>
      <c r="EQ5" s="7">
        <f t="shared" ref="EQ5" si="52">EP5+1</f>
        <v>43869</v>
      </c>
      <c r="ER5" s="9">
        <f>EQ5+1</f>
        <v>43870</v>
      </c>
      <c r="ES5" s="8">
        <f>ER5+1</f>
        <v>43871</v>
      </c>
      <c r="ET5" s="7">
        <f>ES5+1</f>
        <v>43872</v>
      </c>
      <c r="EU5" s="7">
        <f t="shared" ref="EU5" si="53">ET5+1</f>
        <v>43873</v>
      </c>
      <c r="EV5" s="7">
        <f t="shared" ref="EV5" si="54">EU5+1</f>
        <v>43874</v>
      </c>
      <c r="EW5" s="7">
        <f t="shared" ref="EW5" si="55">EV5+1</f>
        <v>43875</v>
      </c>
      <c r="EX5" s="7">
        <f t="shared" ref="EX5" si="56">EW5+1</f>
        <v>43876</v>
      </c>
      <c r="EY5" s="9">
        <f>EX5+1</f>
        <v>43877</v>
      </c>
      <c r="EZ5" s="8">
        <f>EY5+1</f>
        <v>43878</v>
      </c>
      <c r="FA5" s="7">
        <f>EZ5+1</f>
        <v>43879</v>
      </c>
      <c r="FB5" s="7">
        <f t="shared" ref="FB5" si="57">FA5+1</f>
        <v>43880</v>
      </c>
      <c r="FC5" s="7">
        <f t="shared" ref="FC5" si="58">FB5+1</f>
        <v>43881</v>
      </c>
      <c r="FD5" s="7">
        <f t="shared" ref="FD5" si="59">FC5+1</f>
        <v>43882</v>
      </c>
      <c r="FE5" s="7">
        <f t="shared" ref="FE5" si="60">FD5+1</f>
        <v>43883</v>
      </c>
      <c r="FF5" s="9">
        <f>FE5+1</f>
        <v>43884</v>
      </c>
      <c r="FG5" s="8">
        <f>FF5+1</f>
        <v>43885</v>
      </c>
      <c r="FH5" s="7">
        <f>FG5+1</f>
        <v>43886</v>
      </c>
      <c r="FI5" s="7">
        <f t="shared" ref="FI5" si="61">FH5+1</f>
        <v>43887</v>
      </c>
      <c r="FJ5" s="7">
        <f t="shared" ref="FJ5" si="62">FI5+1</f>
        <v>43888</v>
      </c>
      <c r="FK5" s="7">
        <f t="shared" ref="FK5" si="63">FJ5+1</f>
        <v>43889</v>
      </c>
      <c r="FL5" s="7">
        <f t="shared" ref="FL5" si="64">FK5+1</f>
        <v>43890</v>
      </c>
      <c r="FM5" s="9">
        <f>FL5+1</f>
        <v>43891</v>
      </c>
      <c r="FN5" s="8">
        <f>FM5+1</f>
        <v>43892</v>
      </c>
      <c r="FO5" s="7">
        <f>FN5+1</f>
        <v>43893</v>
      </c>
      <c r="FP5" s="7">
        <f t="shared" ref="FP5" si="65">FO5+1</f>
        <v>43894</v>
      </c>
      <c r="FQ5" s="7">
        <f t="shared" ref="FQ5" si="66">FP5+1</f>
        <v>43895</v>
      </c>
      <c r="FR5" s="7">
        <f t="shared" ref="FR5" si="67">FQ5+1</f>
        <v>43896</v>
      </c>
      <c r="FS5" s="7">
        <f t="shared" ref="FS5" si="68">FR5+1</f>
        <v>43897</v>
      </c>
      <c r="FT5" s="9">
        <f>FS5+1</f>
        <v>43898</v>
      </c>
      <c r="FU5" s="8">
        <f>FT5+1</f>
        <v>43899</v>
      </c>
      <c r="FV5" s="7">
        <f>FU5+1</f>
        <v>43900</v>
      </c>
      <c r="FW5" s="7">
        <f t="shared" ref="FW5" si="69">FV5+1</f>
        <v>43901</v>
      </c>
      <c r="FX5" s="7">
        <f t="shared" ref="FX5" si="70">FW5+1</f>
        <v>43902</v>
      </c>
      <c r="FY5" s="7">
        <f t="shared" ref="FY5" si="71">FX5+1</f>
        <v>43903</v>
      </c>
      <c r="FZ5" s="7">
        <f t="shared" ref="FZ5" si="72">FY5+1</f>
        <v>43904</v>
      </c>
      <c r="GA5" s="9">
        <f t="shared" ref="GA5" si="73">FZ5+1</f>
        <v>43905</v>
      </c>
      <c r="GB5" s="8">
        <f>GA5+1</f>
        <v>43906</v>
      </c>
      <c r="GC5" s="7">
        <f>GB5+1</f>
        <v>43907</v>
      </c>
      <c r="GD5" s="7">
        <f t="shared" ref="GD5" si="74">GC5+1</f>
        <v>43908</v>
      </c>
      <c r="GE5" s="7">
        <f t="shared" ref="GE5" si="75">GD5+1</f>
        <v>43909</v>
      </c>
      <c r="GF5" s="7">
        <f t="shared" ref="GF5" si="76">GE5+1</f>
        <v>43910</v>
      </c>
      <c r="GG5" s="7">
        <f t="shared" ref="GG5" si="77">GF5+1</f>
        <v>43911</v>
      </c>
      <c r="GH5" s="9">
        <f>GG5+1</f>
        <v>43912</v>
      </c>
      <c r="GI5" s="8">
        <f>GH5+1</f>
        <v>43913</v>
      </c>
      <c r="GJ5" s="7">
        <f>GI5+1</f>
        <v>43914</v>
      </c>
      <c r="GK5" s="7">
        <f t="shared" ref="GK5" si="78">GJ5+1</f>
        <v>43915</v>
      </c>
      <c r="GL5" s="7">
        <f t="shared" ref="GL5" si="79">GK5+1</f>
        <v>43916</v>
      </c>
      <c r="GM5" s="7">
        <f t="shared" ref="GM5" si="80">GL5+1</f>
        <v>43917</v>
      </c>
      <c r="GN5" s="7">
        <f t="shared" ref="GN5" si="81">GM5+1</f>
        <v>43918</v>
      </c>
      <c r="GO5" s="9">
        <f>GN5+1</f>
        <v>43919</v>
      </c>
      <c r="GP5" s="8">
        <f>GO5+1</f>
        <v>43920</v>
      </c>
      <c r="GQ5" s="7">
        <f>GP5+1</f>
        <v>43921</v>
      </c>
      <c r="GR5" s="7">
        <f t="shared" ref="GR5" si="82">GQ5+1</f>
        <v>43922</v>
      </c>
      <c r="GS5" s="7">
        <f t="shared" ref="GS5" si="83">GR5+1</f>
        <v>43923</v>
      </c>
      <c r="GT5" s="7">
        <f t="shared" ref="GT5" si="84">GS5+1</f>
        <v>43924</v>
      </c>
      <c r="GU5" s="7">
        <f t="shared" ref="GU5" si="85">GT5+1</f>
        <v>43925</v>
      </c>
      <c r="GV5" s="9">
        <f>GU5+1</f>
        <v>43926</v>
      </c>
      <c r="GW5" s="8">
        <f>GV5+1</f>
        <v>43927</v>
      </c>
      <c r="GX5" s="7">
        <f>GW5+1</f>
        <v>43928</v>
      </c>
      <c r="GY5" s="7">
        <f t="shared" ref="GY5" si="86">GX5+1</f>
        <v>43929</v>
      </c>
      <c r="GZ5" s="7">
        <f t="shared" ref="GZ5" si="87">GY5+1</f>
        <v>43930</v>
      </c>
      <c r="HA5" s="7">
        <f t="shared" ref="HA5" si="88">GZ5+1</f>
        <v>43931</v>
      </c>
      <c r="HB5" s="7">
        <f t="shared" ref="HB5" si="89">HA5+1</f>
        <v>43932</v>
      </c>
      <c r="HC5" s="9">
        <f>HB5+1</f>
        <v>43933</v>
      </c>
      <c r="HD5" s="8">
        <f>HC5+1</f>
        <v>43934</v>
      </c>
      <c r="HE5" s="7">
        <f>HD5+1</f>
        <v>43935</v>
      </c>
      <c r="HF5" s="7">
        <f t="shared" ref="HF5" si="90">HE5+1</f>
        <v>43936</v>
      </c>
      <c r="HG5" s="7">
        <f t="shared" ref="HG5" si="91">HF5+1</f>
        <v>43937</v>
      </c>
      <c r="HH5" s="7">
        <f t="shared" ref="HH5" si="92">HG5+1</f>
        <v>43938</v>
      </c>
      <c r="HI5" s="7">
        <f t="shared" ref="HI5" si="93">HH5+1</f>
        <v>43939</v>
      </c>
      <c r="HJ5" s="9">
        <f>HI5+1</f>
        <v>43940</v>
      </c>
    </row>
    <row r="6" spans="1:218" ht="30" customHeight="1" thickBot="1" x14ac:dyDescent="0.3">
      <c r="A6" s="53" t="s">
        <v>12</v>
      </c>
      <c r="B6" s="5" t="s">
        <v>13</v>
      </c>
      <c r="C6" s="6" t="s">
        <v>14</v>
      </c>
      <c r="D6" s="6" t="s">
        <v>15</v>
      </c>
      <c r="E6" s="6" t="s">
        <v>16</v>
      </c>
      <c r="F6" s="6" t="s">
        <v>17</v>
      </c>
      <c r="G6" s="6"/>
      <c r="H6" s="6" t="s">
        <v>18</v>
      </c>
      <c r="I6" s="10" t="str">
        <f t="shared" ref="I6" si="94">LEFT(TEXT(I5,"ddd"),1)</f>
        <v>M</v>
      </c>
      <c r="J6" s="10" t="str">
        <f t="shared" ref="J6:AR6" si="95">LEFT(TEXT(J5,"ddd"),1)</f>
        <v>T</v>
      </c>
      <c r="K6" s="10" t="str">
        <f t="shared" si="95"/>
        <v>W</v>
      </c>
      <c r="L6" s="10" t="str">
        <f t="shared" si="95"/>
        <v>T</v>
      </c>
      <c r="M6" s="10" t="str">
        <f t="shared" si="95"/>
        <v>F</v>
      </c>
      <c r="N6" s="10" t="str">
        <f t="shared" si="95"/>
        <v>S</v>
      </c>
      <c r="O6" s="10" t="str">
        <f t="shared" si="95"/>
        <v>S</v>
      </c>
      <c r="P6" s="10" t="str">
        <f t="shared" si="95"/>
        <v>M</v>
      </c>
      <c r="Q6" s="10" t="str">
        <f t="shared" si="95"/>
        <v>T</v>
      </c>
      <c r="R6" s="10" t="str">
        <f t="shared" si="95"/>
        <v>W</v>
      </c>
      <c r="S6" s="10" t="str">
        <f t="shared" si="95"/>
        <v>T</v>
      </c>
      <c r="T6" s="10" t="str">
        <f t="shared" si="95"/>
        <v>F</v>
      </c>
      <c r="U6" s="10" t="str">
        <f t="shared" si="95"/>
        <v>S</v>
      </c>
      <c r="V6" s="10" t="str">
        <f t="shared" si="95"/>
        <v>S</v>
      </c>
      <c r="W6" s="10" t="str">
        <f t="shared" si="95"/>
        <v>M</v>
      </c>
      <c r="X6" s="10" t="str">
        <f t="shared" si="95"/>
        <v>T</v>
      </c>
      <c r="Y6" s="10" t="str">
        <f t="shared" si="95"/>
        <v>W</v>
      </c>
      <c r="Z6" s="10" t="str">
        <f t="shared" si="95"/>
        <v>T</v>
      </c>
      <c r="AA6" s="10" t="str">
        <f t="shared" si="95"/>
        <v>F</v>
      </c>
      <c r="AB6" s="10" t="str">
        <f t="shared" si="95"/>
        <v>S</v>
      </c>
      <c r="AC6" s="10" t="str">
        <f t="shared" si="95"/>
        <v>S</v>
      </c>
      <c r="AD6" s="10" t="str">
        <f t="shared" si="95"/>
        <v>M</v>
      </c>
      <c r="AE6" s="10" t="str">
        <f t="shared" si="95"/>
        <v>T</v>
      </c>
      <c r="AF6" s="10" t="str">
        <f t="shared" si="95"/>
        <v>W</v>
      </c>
      <c r="AG6" s="10" t="str">
        <f t="shared" si="95"/>
        <v>T</v>
      </c>
      <c r="AH6" s="10" t="str">
        <f t="shared" si="95"/>
        <v>F</v>
      </c>
      <c r="AI6" s="10" t="str">
        <f t="shared" si="95"/>
        <v>S</v>
      </c>
      <c r="AJ6" s="10" t="str">
        <f t="shared" si="95"/>
        <v>S</v>
      </c>
      <c r="AK6" s="10" t="str">
        <f t="shared" si="95"/>
        <v>M</v>
      </c>
      <c r="AL6" s="10" t="str">
        <f t="shared" si="95"/>
        <v>T</v>
      </c>
      <c r="AM6" s="10" t="str">
        <f t="shared" si="95"/>
        <v>W</v>
      </c>
      <c r="AN6" s="10" t="str">
        <f t="shared" si="95"/>
        <v>T</v>
      </c>
      <c r="AO6" s="10" t="str">
        <f t="shared" si="95"/>
        <v>F</v>
      </c>
      <c r="AP6" s="10" t="str">
        <f t="shared" si="95"/>
        <v>S</v>
      </c>
      <c r="AQ6" s="10" t="str">
        <f t="shared" si="95"/>
        <v>S</v>
      </c>
      <c r="AR6" s="10" t="str">
        <f t="shared" si="95"/>
        <v>M</v>
      </c>
      <c r="AS6" s="10" t="str">
        <f t="shared" ref="AS6:BL6" si="96">LEFT(TEXT(AS5,"ddd"),1)</f>
        <v>T</v>
      </c>
      <c r="AT6" s="10" t="str">
        <f t="shared" si="96"/>
        <v>W</v>
      </c>
      <c r="AU6" s="10" t="str">
        <f t="shared" si="96"/>
        <v>T</v>
      </c>
      <c r="AV6" s="10" t="str">
        <f t="shared" si="96"/>
        <v>F</v>
      </c>
      <c r="AW6" s="10" t="str">
        <f t="shared" si="96"/>
        <v>S</v>
      </c>
      <c r="AX6" s="10" t="str">
        <f t="shared" si="96"/>
        <v>S</v>
      </c>
      <c r="AY6" s="10" t="str">
        <f t="shared" si="96"/>
        <v>M</v>
      </c>
      <c r="AZ6" s="10" t="str">
        <f t="shared" si="96"/>
        <v>T</v>
      </c>
      <c r="BA6" s="10" t="str">
        <f t="shared" si="96"/>
        <v>W</v>
      </c>
      <c r="BB6" s="10" t="str">
        <f t="shared" si="96"/>
        <v>T</v>
      </c>
      <c r="BC6" s="10" t="str">
        <f t="shared" si="96"/>
        <v>F</v>
      </c>
      <c r="BD6" s="10" t="str">
        <f t="shared" si="96"/>
        <v>S</v>
      </c>
      <c r="BE6" s="10" t="str">
        <f t="shared" si="96"/>
        <v>S</v>
      </c>
      <c r="BF6" s="10" t="str">
        <f t="shared" si="96"/>
        <v>M</v>
      </c>
      <c r="BG6" s="10" t="str">
        <f t="shared" si="96"/>
        <v>T</v>
      </c>
      <c r="BH6" s="10" t="str">
        <f t="shared" si="96"/>
        <v>W</v>
      </c>
      <c r="BI6" s="10" t="str">
        <f t="shared" si="96"/>
        <v>T</v>
      </c>
      <c r="BJ6" s="10" t="str">
        <f t="shared" si="96"/>
        <v>F</v>
      </c>
      <c r="BK6" s="10" t="str">
        <f t="shared" si="96"/>
        <v>S</v>
      </c>
      <c r="BL6" s="10" t="str">
        <f t="shared" si="96"/>
        <v>S</v>
      </c>
      <c r="BM6" s="10" t="str">
        <f t="shared" ref="BM6:BZ6" si="97">LEFT(TEXT(BM5,"ddd"),1)</f>
        <v>M</v>
      </c>
      <c r="BN6" s="10" t="str">
        <f t="shared" si="97"/>
        <v>T</v>
      </c>
      <c r="BO6" s="10" t="str">
        <f t="shared" si="97"/>
        <v>W</v>
      </c>
      <c r="BP6" s="10" t="str">
        <f t="shared" si="97"/>
        <v>T</v>
      </c>
      <c r="BQ6" s="10" t="str">
        <f t="shared" si="97"/>
        <v>F</v>
      </c>
      <c r="BR6" s="10" t="str">
        <f t="shared" si="97"/>
        <v>S</v>
      </c>
      <c r="BS6" s="10" t="str">
        <f t="shared" si="97"/>
        <v>S</v>
      </c>
      <c r="BT6" s="10" t="str">
        <f t="shared" si="97"/>
        <v>M</v>
      </c>
      <c r="BU6" s="10" t="str">
        <f t="shared" si="97"/>
        <v>T</v>
      </c>
      <c r="BV6" s="10" t="str">
        <f t="shared" si="97"/>
        <v>W</v>
      </c>
      <c r="BW6" s="10" t="str">
        <f t="shared" si="97"/>
        <v>T</v>
      </c>
      <c r="BX6" s="10" t="str">
        <f t="shared" si="97"/>
        <v>F</v>
      </c>
      <c r="BY6" s="10" t="str">
        <f t="shared" si="97"/>
        <v>S</v>
      </c>
      <c r="BZ6" s="10" t="str">
        <f t="shared" si="97"/>
        <v>S</v>
      </c>
      <c r="CA6" s="10" t="str">
        <f t="shared" ref="CA6:DP6" si="98">LEFT(TEXT(CA5,"ddd"),1)</f>
        <v>M</v>
      </c>
      <c r="CB6" s="10" t="str">
        <f t="shared" si="98"/>
        <v>T</v>
      </c>
      <c r="CC6" s="10" t="str">
        <f t="shared" si="98"/>
        <v>W</v>
      </c>
      <c r="CD6" s="10" t="str">
        <f t="shared" si="98"/>
        <v>T</v>
      </c>
      <c r="CE6" s="10" t="str">
        <f t="shared" si="98"/>
        <v>F</v>
      </c>
      <c r="CF6" s="10" t="str">
        <f t="shared" si="98"/>
        <v>S</v>
      </c>
      <c r="CG6" s="10" t="str">
        <f t="shared" si="98"/>
        <v>S</v>
      </c>
      <c r="CH6" s="10" t="str">
        <f t="shared" si="98"/>
        <v>M</v>
      </c>
      <c r="CI6" s="10" t="str">
        <f t="shared" si="98"/>
        <v>T</v>
      </c>
      <c r="CJ6" s="10" t="str">
        <f t="shared" si="98"/>
        <v>W</v>
      </c>
      <c r="CK6" s="10" t="str">
        <f t="shared" si="98"/>
        <v>T</v>
      </c>
      <c r="CL6" s="10" t="str">
        <f t="shared" si="98"/>
        <v>F</v>
      </c>
      <c r="CM6" s="10" t="str">
        <f t="shared" si="98"/>
        <v>S</v>
      </c>
      <c r="CN6" s="10" t="str">
        <f t="shared" si="98"/>
        <v>S</v>
      </c>
      <c r="CO6" s="10" t="str">
        <f t="shared" si="98"/>
        <v>M</v>
      </c>
      <c r="CP6" s="10" t="str">
        <f t="shared" si="98"/>
        <v>T</v>
      </c>
      <c r="CQ6" s="10" t="str">
        <f t="shared" si="98"/>
        <v>W</v>
      </c>
      <c r="CR6" s="10" t="str">
        <f t="shared" si="98"/>
        <v>T</v>
      </c>
      <c r="CS6" s="10" t="str">
        <f t="shared" si="98"/>
        <v>F</v>
      </c>
      <c r="CT6" s="10" t="str">
        <f t="shared" si="98"/>
        <v>S</v>
      </c>
      <c r="CU6" s="10" t="str">
        <f t="shared" si="98"/>
        <v>S</v>
      </c>
      <c r="CV6" s="10" t="str">
        <f t="shared" si="98"/>
        <v>M</v>
      </c>
      <c r="CW6" s="10" t="str">
        <f t="shared" si="98"/>
        <v>T</v>
      </c>
      <c r="CX6" s="10" t="str">
        <f t="shared" si="98"/>
        <v>W</v>
      </c>
      <c r="CY6" s="10" t="str">
        <f t="shared" si="98"/>
        <v>T</v>
      </c>
      <c r="CZ6" s="10" t="str">
        <f t="shared" si="98"/>
        <v>F</v>
      </c>
      <c r="DA6" s="10" t="str">
        <f t="shared" si="98"/>
        <v>S</v>
      </c>
      <c r="DB6" s="10" t="str">
        <f t="shared" si="98"/>
        <v>S</v>
      </c>
      <c r="DC6" s="10" t="str">
        <f t="shared" si="98"/>
        <v>M</v>
      </c>
      <c r="DD6" s="10" t="str">
        <f t="shared" si="98"/>
        <v>T</v>
      </c>
      <c r="DE6" s="10" t="str">
        <f t="shared" si="98"/>
        <v>W</v>
      </c>
      <c r="DF6" s="10" t="str">
        <f t="shared" si="98"/>
        <v>T</v>
      </c>
      <c r="DG6" s="10" t="str">
        <f t="shared" si="98"/>
        <v>F</v>
      </c>
      <c r="DH6" s="10" t="str">
        <f t="shared" si="98"/>
        <v>S</v>
      </c>
      <c r="DI6" s="10" t="str">
        <f t="shared" si="98"/>
        <v>S</v>
      </c>
      <c r="DJ6" s="10" t="str">
        <f t="shared" si="98"/>
        <v>M</v>
      </c>
      <c r="DK6" s="10" t="str">
        <f t="shared" si="98"/>
        <v>T</v>
      </c>
      <c r="DL6" s="10" t="str">
        <f t="shared" si="98"/>
        <v>W</v>
      </c>
      <c r="DM6" s="10" t="str">
        <f t="shared" si="98"/>
        <v>T</v>
      </c>
      <c r="DN6" s="10" t="str">
        <f t="shared" si="98"/>
        <v>F</v>
      </c>
      <c r="DO6" s="10" t="str">
        <f t="shared" si="98"/>
        <v>S</v>
      </c>
      <c r="DP6" s="10" t="str">
        <f t="shared" si="98"/>
        <v>S</v>
      </c>
      <c r="DQ6" s="10" t="str">
        <f t="shared" ref="DQ6:GB6" si="99">LEFT(TEXT(DQ5,"ddd"),1)</f>
        <v>M</v>
      </c>
      <c r="DR6" s="10" t="str">
        <f t="shared" si="99"/>
        <v>T</v>
      </c>
      <c r="DS6" s="10" t="str">
        <f t="shared" si="99"/>
        <v>W</v>
      </c>
      <c r="DT6" s="10" t="str">
        <f t="shared" si="99"/>
        <v>T</v>
      </c>
      <c r="DU6" s="10" t="str">
        <f t="shared" si="99"/>
        <v>F</v>
      </c>
      <c r="DV6" s="10" t="str">
        <f t="shared" si="99"/>
        <v>S</v>
      </c>
      <c r="DW6" s="10" t="str">
        <f t="shared" si="99"/>
        <v>S</v>
      </c>
      <c r="DX6" s="10" t="str">
        <f t="shared" si="99"/>
        <v>M</v>
      </c>
      <c r="DY6" s="10" t="str">
        <f t="shared" si="99"/>
        <v>T</v>
      </c>
      <c r="DZ6" s="10" t="str">
        <f t="shared" si="99"/>
        <v>W</v>
      </c>
      <c r="EA6" s="10" t="str">
        <f t="shared" si="99"/>
        <v>T</v>
      </c>
      <c r="EB6" s="10" t="str">
        <f t="shared" si="99"/>
        <v>F</v>
      </c>
      <c r="EC6" s="10" t="str">
        <f t="shared" si="99"/>
        <v>S</v>
      </c>
      <c r="ED6" s="10" t="str">
        <f t="shared" si="99"/>
        <v>S</v>
      </c>
      <c r="EE6" s="10" t="str">
        <f t="shared" si="99"/>
        <v>M</v>
      </c>
      <c r="EF6" s="10" t="str">
        <f t="shared" si="99"/>
        <v>T</v>
      </c>
      <c r="EG6" s="10" t="str">
        <f t="shared" si="99"/>
        <v>W</v>
      </c>
      <c r="EH6" s="10" t="str">
        <f t="shared" si="99"/>
        <v>T</v>
      </c>
      <c r="EI6" s="10" t="str">
        <f t="shared" si="99"/>
        <v>F</v>
      </c>
      <c r="EJ6" s="10" t="str">
        <f t="shared" si="99"/>
        <v>S</v>
      </c>
      <c r="EK6" s="10" t="str">
        <f t="shared" si="99"/>
        <v>S</v>
      </c>
      <c r="EL6" s="10" t="str">
        <f t="shared" si="99"/>
        <v>M</v>
      </c>
      <c r="EM6" s="10" t="str">
        <f t="shared" si="99"/>
        <v>T</v>
      </c>
      <c r="EN6" s="10" t="str">
        <f t="shared" si="99"/>
        <v>W</v>
      </c>
      <c r="EO6" s="10" t="str">
        <f t="shared" si="99"/>
        <v>T</v>
      </c>
      <c r="EP6" s="10" t="str">
        <f t="shared" si="99"/>
        <v>F</v>
      </c>
      <c r="EQ6" s="10" t="str">
        <f t="shared" si="99"/>
        <v>S</v>
      </c>
      <c r="ER6" s="10" t="str">
        <f t="shared" si="99"/>
        <v>S</v>
      </c>
      <c r="ES6" s="10" t="str">
        <f t="shared" si="99"/>
        <v>M</v>
      </c>
      <c r="ET6" s="10" t="str">
        <f t="shared" si="99"/>
        <v>T</v>
      </c>
      <c r="EU6" s="10" t="str">
        <f t="shared" si="99"/>
        <v>W</v>
      </c>
      <c r="EV6" s="10" t="str">
        <f t="shared" si="99"/>
        <v>T</v>
      </c>
      <c r="EW6" s="10" t="str">
        <f t="shared" si="99"/>
        <v>F</v>
      </c>
      <c r="EX6" s="10" t="str">
        <f t="shared" si="99"/>
        <v>S</v>
      </c>
      <c r="EY6" s="10" t="str">
        <f t="shared" si="99"/>
        <v>S</v>
      </c>
      <c r="EZ6" s="10" t="str">
        <f t="shared" si="99"/>
        <v>M</v>
      </c>
      <c r="FA6" s="10" t="str">
        <f t="shared" si="99"/>
        <v>T</v>
      </c>
      <c r="FB6" s="10" t="str">
        <f t="shared" si="99"/>
        <v>W</v>
      </c>
      <c r="FC6" s="10" t="str">
        <f t="shared" si="99"/>
        <v>T</v>
      </c>
      <c r="FD6" s="10" t="str">
        <f t="shared" si="99"/>
        <v>F</v>
      </c>
      <c r="FE6" s="10" t="str">
        <f t="shared" si="99"/>
        <v>S</v>
      </c>
      <c r="FF6" s="10" t="str">
        <f t="shared" si="99"/>
        <v>S</v>
      </c>
      <c r="FG6" s="10" t="str">
        <f t="shared" si="99"/>
        <v>M</v>
      </c>
      <c r="FH6" s="10" t="str">
        <f t="shared" si="99"/>
        <v>T</v>
      </c>
      <c r="FI6" s="10" t="str">
        <f t="shared" si="99"/>
        <v>W</v>
      </c>
      <c r="FJ6" s="10" t="str">
        <f t="shared" si="99"/>
        <v>T</v>
      </c>
      <c r="FK6" s="10" t="str">
        <f t="shared" si="99"/>
        <v>F</v>
      </c>
      <c r="FL6" s="10" t="str">
        <f t="shared" si="99"/>
        <v>S</v>
      </c>
      <c r="FM6" s="10" t="str">
        <f t="shared" si="99"/>
        <v>S</v>
      </c>
      <c r="FN6" s="10" t="str">
        <f t="shared" si="99"/>
        <v>M</v>
      </c>
      <c r="FO6" s="10" t="str">
        <f t="shared" si="99"/>
        <v>T</v>
      </c>
      <c r="FP6" s="10" t="str">
        <f t="shared" si="99"/>
        <v>W</v>
      </c>
      <c r="FQ6" s="10" t="str">
        <f t="shared" si="99"/>
        <v>T</v>
      </c>
      <c r="FR6" s="10" t="str">
        <f t="shared" si="99"/>
        <v>F</v>
      </c>
      <c r="FS6" s="10" t="str">
        <f t="shared" si="99"/>
        <v>S</v>
      </c>
      <c r="FT6" s="10" t="str">
        <f t="shared" si="99"/>
        <v>S</v>
      </c>
      <c r="FU6" s="10" t="str">
        <f t="shared" si="99"/>
        <v>M</v>
      </c>
      <c r="FV6" s="10" t="str">
        <f t="shared" si="99"/>
        <v>T</v>
      </c>
      <c r="FW6" s="10" t="str">
        <f t="shared" si="99"/>
        <v>W</v>
      </c>
      <c r="FX6" s="10" t="str">
        <f t="shared" si="99"/>
        <v>T</v>
      </c>
      <c r="FY6" s="10" t="str">
        <f t="shared" si="99"/>
        <v>F</v>
      </c>
      <c r="FZ6" s="10" t="str">
        <f t="shared" si="99"/>
        <v>S</v>
      </c>
      <c r="GA6" s="10" t="str">
        <f t="shared" si="99"/>
        <v>S</v>
      </c>
      <c r="GB6" s="10" t="str">
        <f t="shared" si="99"/>
        <v>M</v>
      </c>
      <c r="GC6" s="10" t="str">
        <f t="shared" ref="GC6:HJ6" si="100">LEFT(TEXT(GC5,"ddd"),1)</f>
        <v>T</v>
      </c>
      <c r="GD6" s="10" t="str">
        <f t="shared" si="100"/>
        <v>W</v>
      </c>
      <c r="GE6" s="10" t="str">
        <f t="shared" si="100"/>
        <v>T</v>
      </c>
      <c r="GF6" s="10" t="str">
        <f t="shared" si="100"/>
        <v>F</v>
      </c>
      <c r="GG6" s="10" t="str">
        <f t="shared" si="100"/>
        <v>S</v>
      </c>
      <c r="GH6" s="10" t="str">
        <f t="shared" si="100"/>
        <v>S</v>
      </c>
      <c r="GI6" s="10" t="str">
        <f t="shared" si="100"/>
        <v>M</v>
      </c>
      <c r="GJ6" s="10" t="str">
        <f t="shared" si="100"/>
        <v>T</v>
      </c>
      <c r="GK6" s="10" t="str">
        <f t="shared" si="100"/>
        <v>W</v>
      </c>
      <c r="GL6" s="10" t="str">
        <f t="shared" si="100"/>
        <v>T</v>
      </c>
      <c r="GM6" s="10" t="str">
        <f t="shared" si="100"/>
        <v>F</v>
      </c>
      <c r="GN6" s="10" t="str">
        <f t="shared" si="100"/>
        <v>S</v>
      </c>
      <c r="GO6" s="10" t="str">
        <f t="shared" si="100"/>
        <v>S</v>
      </c>
      <c r="GP6" s="10" t="str">
        <f t="shared" si="100"/>
        <v>M</v>
      </c>
      <c r="GQ6" s="10" t="str">
        <f t="shared" si="100"/>
        <v>T</v>
      </c>
      <c r="GR6" s="10" t="str">
        <f t="shared" si="100"/>
        <v>W</v>
      </c>
      <c r="GS6" s="10" t="str">
        <f t="shared" si="100"/>
        <v>T</v>
      </c>
      <c r="GT6" s="10" t="str">
        <f t="shared" si="100"/>
        <v>F</v>
      </c>
      <c r="GU6" s="10" t="str">
        <f t="shared" si="100"/>
        <v>S</v>
      </c>
      <c r="GV6" s="10" t="str">
        <f t="shared" si="100"/>
        <v>S</v>
      </c>
      <c r="GW6" s="10" t="str">
        <f t="shared" si="100"/>
        <v>M</v>
      </c>
      <c r="GX6" s="10" t="str">
        <f t="shared" si="100"/>
        <v>T</v>
      </c>
      <c r="GY6" s="10" t="str">
        <f t="shared" si="100"/>
        <v>W</v>
      </c>
      <c r="GZ6" s="10" t="str">
        <f t="shared" si="100"/>
        <v>T</v>
      </c>
      <c r="HA6" s="10" t="str">
        <f t="shared" si="100"/>
        <v>F</v>
      </c>
      <c r="HB6" s="10" t="str">
        <f t="shared" si="100"/>
        <v>S</v>
      </c>
      <c r="HC6" s="10" t="str">
        <f t="shared" si="100"/>
        <v>S</v>
      </c>
      <c r="HD6" s="10" t="str">
        <f t="shared" si="100"/>
        <v>M</v>
      </c>
      <c r="HE6" s="10" t="str">
        <f t="shared" si="100"/>
        <v>T</v>
      </c>
      <c r="HF6" s="10" t="str">
        <f t="shared" si="100"/>
        <v>W</v>
      </c>
      <c r="HG6" s="10" t="str">
        <f t="shared" si="100"/>
        <v>T</v>
      </c>
      <c r="HH6" s="10" t="str">
        <f t="shared" si="100"/>
        <v>F</v>
      </c>
      <c r="HI6" s="10" t="str">
        <f t="shared" si="100"/>
        <v>S</v>
      </c>
      <c r="HJ6" s="10" t="str">
        <f t="shared" si="100"/>
        <v>S</v>
      </c>
    </row>
    <row r="7" spans="1:218" ht="30" hidden="1" customHeight="1" thickBot="1" x14ac:dyDescent="0.3">
      <c r="A7" s="52" t="s">
        <v>19</v>
      </c>
      <c r="C7" s="55"/>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row>
    <row r="8" spans="1:218" s="2" customFormat="1" ht="30" customHeight="1" thickBot="1" x14ac:dyDescent="0.3">
      <c r="A8" s="53" t="s">
        <v>20</v>
      </c>
      <c r="B8" s="15" t="s">
        <v>21</v>
      </c>
      <c r="C8" s="58"/>
      <c r="D8" s="16"/>
      <c r="E8" s="17"/>
      <c r="F8" s="18"/>
      <c r="G8" s="14"/>
      <c r="H8" s="14" t="str">
        <f t="shared" ref="H8:H41" si="101">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row>
    <row r="9" spans="1:218" s="2" customFormat="1" ht="30" customHeight="1" thickBot="1" x14ac:dyDescent="0.3">
      <c r="A9" s="53"/>
      <c r="B9" s="15" t="s">
        <v>22</v>
      </c>
      <c r="C9" s="58" t="s">
        <v>23</v>
      </c>
      <c r="D9" s="16">
        <v>1</v>
      </c>
      <c r="E9" s="75">
        <f>Project_Start</f>
        <v>43732</v>
      </c>
      <c r="F9" s="76">
        <f>E9</f>
        <v>43732</v>
      </c>
      <c r="G9" s="14"/>
      <c r="H9" s="14"/>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c r="HG9" s="39"/>
      <c r="HH9" s="39"/>
      <c r="HI9" s="39"/>
      <c r="HJ9" s="39"/>
    </row>
    <row r="10" spans="1:218" s="2" customFormat="1" ht="30" customHeight="1" x14ac:dyDescent="0.25">
      <c r="A10" s="53" t="s">
        <v>24</v>
      </c>
      <c r="B10" s="72" t="s">
        <v>25</v>
      </c>
      <c r="C10" s="59" t="s">
        <v>23</v>
      </c>
      <c r="D10" s="19">
        <v>1</v>
      </c>
      <c r="E10" s="93">
        <f>Project_Start</f>
        <v>43732</v>
      </c>
      <c r="F10" s="93">
        <f>E10</f>
        <v>43732</v>
      </c>
      <c r="G10" s="14"/>
      <c r="H10" s="14">
        <f t="shared" si="101"/>
        <v>1</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row>
    <row r="11" spans="1:218" s="2" customFormat="1" ht="30" customHeight="1" x14ac:dyDescent="0.25">
      <c r="A11" s="53" t="s">
        <v>26</v>
      </c>
      <c r="B11" s="67" t="s">
        <v>27</v>
      </c>
      <c r="C11" s="59" t="s">
        <v>28</v>
      </c>
      <c r="D11" s="19">
        <v>1</v>
      </c>
      <c r="E11" s="93">
        <f>F10</f>
        <v>43732</v>
      </c>
      <c r="F11" s="93">
        <f>E11+7</f>
        <v>43739</v>
      </c>
      <c r="G11" s="14"/>
      <c r="H11" s="14">
        <f t="shared" si="101"/>
        <v>8</v>
      </c>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row>
    <row r="12" spans="1:218" s="2" customFormat="1" ht="30" customHeight="1" x14ac:dyDescent="0.25">
      <c r="A12" s="52"/>
      <c r="B12" s="67" t="s">
        <v>29</v>
      </c>
      <c r="C12" s="59" t="s">
        <v>30</v>
      </c>
      <c r="D12" s="19">
        <v>1</v>
      </c>
      <c r="E12" s="93">
        <f>F11</f>
        <v>43739</v>
      </c>
      <c r="F12" s="93">
        <f>E12+4</f>
        <v>43743</v>
      </c>
      <c r="G12" s="14"/>
      <c r="H12" s="14">
        <f t="shared" si="101"/>
        <v>5</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row>
    <row r="13" spans="1:218" s="2" customFormat="1" ht="30" customHeight="1" x14ac:dyDescent="0.25">
      <c r="A13" s="52"/>
      <c r="B13" s="67" t="s">
        <v>31</v>
      </c>
      <c r="C13" s="59" t="s">
        <v>32</v>
      </c>
      <c r="D13" s="19">
        <v>1</v>
      </c>
      <c r="E13" s="93">
        <f>F12</f>
        <v>43743</v>
      </c>
      <c r="F13" s="93">
        <f>E13+14</f>
        <v>43757</v>
      </c>
      <c r="G13" s="14"/>
      <c r="H13" s="14">
        <f t="shared" si="101"/>
        <v>15</v>
      </c>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row>
    <row r="14" spans="1:218" s="2" customFormat="1" ht="30" customHeight="1" x14ac:dyDescent="0.25">
      <c r="A14" s="52"/>
      <c r="B14" s="77" t="s">
        <v>33</v>
      </c>
      <c r="C14" s="59" t="s">
        <v>2</v>
      </c>
      <c r="D14" s="19">
        <v>1</v>
      </c>
      <c r="E14" s="93">
        <f>E13</f>
        <v>43743</v>
      </c>
      <c r="F14" s="93">
        <f>E14+14</f>
        <v>43757</v>
      </c>
      <c r="G14" s="14"/>
      <c r="H14" s="14"/>
      <c r="I14" s="39"/>
      <c r="J14" s="39"/>
      <c r="K14" s="39"/>
      <c r="L14" s="39"/>
      <c r="M14" s="39"/>
      <c r="N14" s="39"/>
      <c r="O14" s="39"/>
      <c r="P14" s="39"/>
      <c r="Q14" s="39"/>
      <c r="R14" s="39"/>
      <c r="S14" s="39"/>
      <c r="T14" s="39"/>
      <c r="U14" s="39"/>
      <c r="V14" s="39"/>
      <c r="W14" s="39"/>
      <c r="X14" s="39"/>
      <c r="Y14" s="40"/>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row>
    <row r="15" spans="1:218" s="2" customFormat="1" ht="30" customHeight="1" x14ac:dyDescent="0.25">
      <c r="A15" s="52"/>
      <c r="B15" s="77" t="s">
        <v>34</v>
      </c>
      <c r="C15" s="59" t="s">
        <v>2</v>
      </c>
      <c r="D15" s="19">
        <v>1</v>
      </c>
      <c r="E15" s="93">
        <f>F14</f>
        <v>43757</v>
      </c>
      <c r="F15" s="93">
        <f>E15+7</f>
        <v>43764</v>
      </c>
      <c r="G15" s="14"/>
      <c r="H15" s="14"/>
      <c r="I15" s="39"/>
      <c r="J15" s="39"/>
      <c r="K15" s="39"/>
      <c r="L15" s="39"/>
      <c r="M15" s="39"/>
      <c r="N15" s="39"/>
      <c r="O15" s="39"/>
      <c r="P15" s="39"/>
      <c r="Q15" s="39"/>
      <c r="R15" s="39"/>
      <c r="S15" s="39"/>
      <c r="T15" s="39"/>
      <c r="U15" s="39"/>
      <c r="V15" s="39"/>
      <c r="W15" s="39"/>
      <c r="X15" s="39"/>
      <c r="Y15" s="40"/>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row>
    <row r="16" spans="1:218" s="2" customFormat="1" ht="30" customHeight="1" x14ac:dyDescent="0.25">
      <c r="A16" s="52"/>
      <c r="B16" s="77" t="s">
        <v>35</v>
      </c>
      <c r="C16" s="59" t="s">
        <v>32</v>
      </c>
      <c r="D16" s="19">
        <v>1</v>
      </c>
      <c r="E16" s="93">
        <v>43779</v>
      </c>
      <c r="F16" s="93">
        <v>43795</v>
      </c>
      <c r="G16" s="14"/>
      <c r="H16" s="14"/>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row>
    <row r="17" spans="1:218" s="2" customFormat="1" ht="30" customHeight="1" x14ac:dyDescent="0.25">
      <c r="A17" s="52"/>
      <c r="B17" s="67" t="s">
        <v>36</v>
      </c>
      <c r="C17" s="59" t="s">
        <v>37</v>
      </c>
      <c r="D17" s="19">
        <v>1</v>
      </c>
      <c r="E17" s="93">
        <f>E11+1</f>
        <v>43733</v>
      </c>
      <c r="F17" s="93">
        <f>E17+10</f>
        <v>43743</v>
      </c>
      <c r="G17" s="14"/>
      <c r="H17" s="14">
        <f t="shared" si="101"/>
        <v>11</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row>
    <row r="18" spans="1:218" s="2" customFormat="1" ht="30" customHeight="1" x14ac:dyDescent="0.25">
      <c r="A18" s="52"/>
      <c r="B18" s="67" t="s">
        <v>38</v>
      </c>
      <c r="C18" s="59" t="s">
        <v>23</v>
      </c>
      <c r="D18" s="19">
        <v>1</v>
      </c>
      <c r="E18" s="93">
        <f>F15</f>
        <v>43764</v>
      </c>
      <c r="F18" s="93">
        <f>E18+14</f>
        <v>43778</v>
      </c>
      <c r="G18" s="14"/>
      <c r="H18" s="14"/>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row>
    <row r="19" spans="1:218" s="2" customFormat="1" ht="30" customHeight="1" x14ac:dyDescent="0.25">
      <c r="A19" s="52"/>
      <c r="B19" s="67" t="s">
        <v>39</v>
      </c>
      <c r="C19" s="59" t="s">
        <v>40</v>
      </c>
      <c r="D19" s="19">
        <v>1</v>
      </c>
      <c r="E19" s="93">
        <v>43784</v>
      </c>
      <c r="F19" s="93">
        <v>43812</v>
      </c>
      <c r="G19" s="14"/>
      <c r="H19" s="14"/>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row>
    <row r="20" spans="1:218" s="2" customFormat="1" ht="30" customHeight="1" x14ac:dyDescent="0.25">
      <c r="A20" s="52"/>
      <c r="B20" s="20" t="s">
        <v>41</v>
      </c>
      <c r="C20" s="60"/>
      <c r="D20" s="21"/>
      <c r="E20" s="22"/>
      <c r="F20" s="23"/>
      <c r="G20" s="14"/>
      <c r="H20" s="14" t="str">
        <f t="shared" si="101"/>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row>
    <row r="21" spans="1:218" s="2" customFormat="1" ht="30" customHeight="1" x14ac:dyDescent="0.25">
      <c r="A21" s="53" t="s">
        <v>42</v>
      </c>
      <c r="B21" s="79" t="s">
        <v>43</v>
      </c>
      <c r="C21" s="61" t="s">
        <v>32</v>
      </c>
      <c r="D21" s="24">
        <v>1</v>
      </c>
      <c r="E21" s="97">
        <f>F19 +32</f>
        <v>43844</v>
      </c>
      <c r="F21" s="73">
        <f>E21+40</f>
        <v>43884</v>
      </c>
      <c r="G21" s="14"/>
      <c r="H21" s="14">
        <f t="shared" si="101"/>
        <v>41</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row>
    <row r="22" spans="1:218" s="2" customFormat="1" ht="30" customHeight="1" x14ac:dyDescent="0.25">
      <c r="A22" s="53"/>
      <c r="B22" s="68" t="s">
        <v>44</v>
      </c>
      <c r="C22" s="61" t="s">
        <v>2</v>
      </c>
      <c r="D22" s="24">
        <v>1</v>
      </c>
      <c r="E22" s="73">
        <f>E21+10</f>
        <v>43854</v>
      </c>
      <c r="F22" s="73">
        <f>E22+30</f>
        <v>43884</v>
      </c>
      <c r="G22" s="14"/>
      <c r="H22" s="14">
        <f t="shared" si="101"/>
        <v>31</v>
      </c>
      <c r="I22" s="39"/>
      <c r="J22" s="39"/>
      <c r="K22" s="39"/>
      <c r="L22" s="39"/>
      <c r="M22" s="39"/>
      <c r="N22" s="39"/>
      <c r="O22" s="39"/>
      <c r="P22" s="39"/>
      <c r="Q22" s="39"/>
      <c r="R22" s="39"/>
      <c r="S22" s="39"/>
      <c r="T22" s="39"/>
      <c r="U22" s="40"/>
      <c r="V22" s="40"/>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row>
    <row r="23" spans="1:218" s="2" customFormat="1" ht="30" customHeight="1" x14ac:dyDescent="0.25">
      <c r="A23" s="52"/>
      <c r="B23" s="78" t="s">
        <v>45</v>
      </c>
      <c r="C23" s="61" t="s">
        <v>46</v>
      </c>
      <c r="D23" s="24">
        <v>1</v>
      </c>
      <c r="E23" s="73">
        <f>E22+7</f>
        <v>43861</v>
      </c>
      <c r="F23" s="73">
        <f>E23+30</f>
        <v>43891</v>
      </c>
      <c r="G23" s="14"/>
      <c r="H23" s="14">
        <f t="shared" si="101"/>
        <v>31</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row>
    <row r="24" spans="1:218" s="2" customFormat="1" ht="30" customHeight="1" thickBot="1" x14ac:dyDescent="0.3">
      <c r="A24" s="52"/>
      <c r="B24" s="68" t="s">
        <v>47</v>
      </c>
      <c r="C24" s="61" t="s">
        <v>48</v>
      </c>
      <c r="D24" s="24">
        <v>1</v>
      </c>
      <c r="E24" s="73">
        <f>E23</f>
        <v>43861</v>
      </c>
      <c r="F24" s="73">
        <f>E24+2</f>
        <v>43863</v>
      </c>
      <c r="G24" s="14"/>
      <c r="H24" s="14">
        <f t="shared" si="101"/>
        <v>3</v>
      </c>
      <c r="I24" s="39"/>
      <c r="J24" s="39"/>
      <c r="K24" s="39"/>
      <c r="L24" s="39"/>
      <c r="M24" s="39"/>
      <c r="N24" s="39"/>
      <c r="O24" s="39"/>
      <c r="P24" s="39"/>
      <c r="Q24" s="39"/>
      <c r="R24" s="39"/>
      <c r="S24" s="39"/>
      <c r="T24" s="39"/>
      <c r="U24" s="39"/>
      <c r="V24" s="39"/>
      <c r="W24" s="39"/>
      <c r="X24" s="39"/>
      <c r="Y24" s="40"/>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row>
    <row r="25" spans="1:218" s="2" customFormat="1" ht="30" customHeight="1" thickBot="1" x14ac:dyDescent="0.3">
      <c r="A25" s="52"/>
      <c r="B25" s="105" t="s">
        <v>79</v>
      </c>
      <c r="C25" s="61" t="s">
        <v>80</v>
      </c>
      <c r="D25" s="24">
        <v>1</v>
      </c>
      <c r="E25" s="73">
        <f>F26</f>
        <v>43865</v>
      </c>
      <c r="F25" s="73">
        <f>E25+10</f>
        <v>43875</v>
      </c>
      <c r="G25" s="14"/>
      <c r="H25" s="14"/>
      <c r="I25" s="39"/>
      <c r="J25" s="39"/>
      <c r="K25" s="39"/>
      <c r="L25" s="39"/>
      <c r="M25" s="39"/>
      <c r="N25" s="39"/>
      <c r="O25" s="39"/>
      <c r="P25" s="39"/>
      <c r="Q25" s="39"/>
      <c r="R25" s="39"/>
      <c r="S25" s="39"/>
      <c r="T25" s="39"/>
      <c r="U25" s="39"/>
      <c r="V25" s="39"/>
      <c r="W25" s="39"/>
      <c r="X25" s="39"/>
      <c r="Y25" s="40"/>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row>
    <row r="26" spans="1:218" s="2" customFormat="1" ht="30" customHeight="1" thickBot="1" x14ac:dyDescent="0.3">
      <c r="A26" s="52"/>
      <c r="B26" s="68" t="s">
        <v>76</v>
      </c>
      <c r="C26" s="104" t="s">
        <v>78</v>
      </c>
      <c r="D26" s="24">
        <v>1</v>
      </c>
      <c r="E26" s="73">
        <v>43858</v>
      </c>
      <c r="F26" s="73">
        <f>E26 +7</f>
        <v>43865</v>
      </c>
      <c r="G26" s="14"/>
      <c r="H26" s="14"/>
      <c r="I26" s="39"/>
      <c r="J26" s="39"/>
      <c r="K26" s="39"/>
      <c r="L26" s="39"/>
      <c r="M26" s="39"/>
      <c r="N26" s="39"/>
      <c r="O26" s="39"/>
      <c r="P26" s="39"/>
      <c r="Q26" s="39"/>
      <c r="R26" s="39"/>
      <c r="S26" s="39"/>
      <c r="T26" s="39"/>
      <c r="U26" s="39"/>
      <c r="V26" s="39"/>
      <c r="W26" s="39"/>
      <c r="X26" s="39"/>
      <c r="Y26" s="40"/>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row>
    <row r="27" spans="1:218" s="2" customFormat="1" ht="30" customHeight="1" thickBot="1" x14ac:dyDescent="0.3">
      <c r="A27" s="52"/>
      <c r="B27" s="68" t="s">
        <v>49</v>
      </c>
      <c r="C27" s="61" t="s">
        <v>77</v>
      </c>
      <c r="D27" s="24">
        <v>1</v>
      </c>
      <c r="E27" s="73">
        <f>E22</f>
        <v>43854</v>
      </c>
      <c r="F27" s="73">
        <f>E27+15</f>
        <v>43869</v>
      </c>
      <c r="G27" s="14"/>
      <c r="H27" s="14">
        <f t="shared" si="101"/>
        <v>16</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row>
    <row r="28" spans="1:218" s="2" customFormat="1" ht="30" customHeight="1" x14ac:dyDescent="0.25">
      <c r="A28" s="52"/>
      <c r="B28" s="25" t="s">
        <v>50</v>
      </c>
      <c r="C28" s="62"/>
      <c r="D28" s="26"/>
      <c r="E28" s="94"/>
      <c r="F28" s="95"/>
      <c r="G28" s="14"/>
      <c r="H28" s="14" t="str">
        <f t="shared" si="101"/>
        <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row>
    <row r="29" spans="1:218" s="2" customFormat="1" ht="30" customHeight="1" x14ac:dyDescent="0.25">
      <c r="A29" s="52" t="s">
        <v>51</v>
      </c>
      <c r="B29" s="69" t="s">
        <v>52</v>
      </c>
      <c r="C29" s="63"/>
      <c r="D29" s="27"/>
      <c r="E29" s="74">
        <f>E10+15</f>
        <v>43747</v>
      </c>
      <c r="F29" s="74">
        <f>E29+5</f>
        <v>43752</v>
      </c>
      <c r="G29" s="14"/>
      <c r="H29" s="14">
        <f t="shared" si="101"/>
        <v>6</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row>
    <row r="30" spans="1:218" s="2" customFormat="1" ht="30" customHeight="1" x14ac:dyDescent="0.25">
      <c r="A30" s="52"/>
      <c r="B30" s="69" t="s">
        <v>53</v>
      </c>
      <c r="C30" s="63"/>
      <c r="D30" s="27"/>
      <c r="E30" s="74">
        <f>F29+1</f>
        <v>43753</v>
      </c>
      <c r="F30" s="74">
        <f>E30+4</f>
        <v>43757</v>
      </c>
      <c r="G30" s="14"/>
      <c r="H30" s="14">
        <f t="shared" si="101"/>
        <v>5</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c r="GB30" s="39"/>
      <c r="GC30" s="39"/>
      <c r="GD30" s="39"/>
      <c r="GE30" s="39"/>
      <c r="GF30" s="39"/>
      <c r="GG30" s="39"/>
      <c r="GH30" s="39"/>
      <c r="GI30" s="39"/>
      <c r="GJ30" s="39"/>
      <c r="GK30" s="39"/>
      <c r="GL30" s="39"/>
      <c r="GM30" s="39"/>
      <c r="GN30" s="39"/>
      <c r="GO30" s="39"/>
      <c r="GP30" s="39"/>
      <c r="GQ30" s="39"/>
      <c r="GR30" s="39"/>
      <c r="GS30" s="39"/>
      <c r="GT30" s="39"/>
      <c r="GU30" s="39"/>
      <c r="GV30" s="39"/>
      <c r="GW30" s="39"/>
      <c r="GX30" s="39"/>
      <c r="GY30" s="39"/>
      <c r="GZ30" s="39"/>
      <c r="HA30" s="39"/>
      <c r="HB30" s="39"/>
      <c r="HC30" s="39"/>
      <c r="HD30" s="39"/>
      <c r="HE30" s="39"/>
      <c r="HF30" s="39"/>
      <c r="HG30" s="39"/>
      <c r="HH30" s="39"/>
      <c r="HI30" s="39"/>
      <c r="HJ30" s="39"/>
    </row>
    <row r="31" spans="1:218" s="2" customFormat="1" ht="30" customHeight="1" x14ac:dyDescent="0.25">
      <c r="A31" s="52"/>
      <c r="B31" s="69" t="s">
        <v>54</v>
      </c>
      <c r="C31" s="63"/>
      <c r="D31" s="27"/>
      <c r="E31" s="74">
        <f>E30+5</f>
        <v>43758</v>
      </c>
      <c r="F31" s="74">
        <f>E31+5</f>
        <v>43763</v>
      </c>
      <c r="G31" s="14"/>
      <c r="H31" s="14">
        <f t="shared" si="101"/>
        <v>6</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c r="GP31" s="39"/>
      <c r="GQ31" s="39"/>
      <c r="GR31" s="39"/>
      <c r="GS31" s="39"/>
      <c r="GT31" s="39"/>
      <c r="GU31" s="39"/>
      <c r="GV31" s="39"/>
      <c r="GW31" s="39"/>
      <c r="GX31" s="39"/>
      <c r="GY31" s="39"/>
      <c r="GZ31" s="39"/>
      <c r="HA31" s="39"/>
      <c r="HB31" s="39"/>
      <c r="HC31" s="39"/>
      <c r="HD31" s="39"/>
      <c r="HE31" s="39"/>
      <c r="HF31" s="39"/>
      <c r="HG31" s="39"/>
      <c r="HH31" s="39"/>
      <c r="HI31" s="39"/>
      <c r="HJ31" s="39"/>
    </row>
    <row r="32" spans="1:218" s="2" customFormat="1" ht="30" customHeight="1" x14ac:dyDescent="0.25">
      <c r="A32" s="52"/>
      <c r="B32" s="69" t="s">
        <v>55</v>
      </c>
      <c r="C32" s="63"/>
      <c r="D32" s="27"/>
      <c r="E32" s="74">
        <f>F31+1</f>
        <v>43764</v>
      </c>
      <c r="F32" s="74">
        <f>E32+4</f>
        <v>43768</v>
      </c>
      <c r="G32" s="14"/>
      <c r="H32" s="14">
        <f t="shared" si="101"/>
        <v>5</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c r="GA32" s="39"/>
      <c r="GB32" s="39"/>
      <c r="GC32" s="39"/>
      <c r="GD32" s="39"/>
      <c r="GE32" s="39"/>
      <c r="GF32" s="39"/>
      <c r="GG32" s="39"/>
      <c r="GH32" s="39"/>
      <c r="GI32" s="39"/>
      <c r="GJ32" s="39"/>
      <c r="GK32" s="39"/>
      <c r="GL32" s="39"/>
      <c r="GM32" s="39"/>
      <c r="GN32" s="39"/>
      <c r="GO32" s="39"/>
      <c r="GP32" s="39"/>
      <c r="GQ32" s="39"/>
      <c r="GR32" s="39"/>
      <c r="GS32" s="39"/>
      <c r="GT32" s="39"/>
      <c r="GU32" s="39"/>
      <c r="GV32" s="39"/>
      <c r="GW32" s="39"/>
      <c r="GX32" s="39"/>
      <c r="GY32" s="39"/>
      <c r="GZ32" s="39"/>
      <c r="HA32" s="39"/>
      <c r="HB32" s="39"/>
      <c r="HC32" s="39"/>
      <c r="HD32" s="39"/>
      <c r="HE32" s="39"/>
      <c r="HF32" s="39"/>
      <c r="HG32" s="39"/>
      <c r="HH32" s="39"/>
      <c r="HI32" s="39"/>
      <c r="HJ32" s="39"/>
    </row>
    <row r="33" spans="1:218" s="2" customFormat="1" ht="30" customHeight="1" x14ac:dyDescent="0.25">
      <c r="A33" s="52"/>
      <c r="B33" s="69" t="s">
        <v>56</v>
      </c>
      <c r="C33" s="63"/>
      <c r="D33" s="27"/>
      <c r="E33" s="74">
        <f>E31</f>
        <v>43758</v>
      </c>
      <c r="F33" s="74">
        <f>E33+4</f>
        <v>43762</v>
      </c>
      <c r="G33" s="14"/>
      <c r="H33" s="14">
        <f t="shared" si="101"/>
        <v>5</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39"/>
      <c r="FQ33" s="39"/>
      <c r="FR33" s="39"/>
      <c r="FS33" s="39"/>
      <c r="FT33" s="39"/>
      <c r="FU33" s="39"/>
      <c r="FV33" s="39"/>
      <c r="FW33" s="39"/>
      <c r="FX33" s="39"/>
      <c r="FY33" s="39"/>
      <c r="FZ33" s="39"/>
      <c r="GA33" s="39"/>
      <c r="GB33" s="39"/>
      <c r="GC33" s="39"/>
      <c r="GD33" s="39"/>
      <c r="GE33" s="39"/>
      <c r="GF33" s="39"/>
      <c r="GG33" s="39"/>
      <c r="GH33" s="39"/>
      <c r="GI33" s="39"/>
      <c r="GJ33" s="39"/>
      <c r="GK33" s="39"/>
      <c r="GL33" s="39"/>
      <c r="GM33" s="39"/>
      <c r="GN33" s="39"/>
      <c r="GO33" s="39"/>
      <c r="GP33" s="39"/>
      <c r="GQ33" s="39"/>
      <c r="GR33" s="39"/>
      <c r="GS33" s="39"/>
      <c r="GT33" s="39"/>
      <c r="GU33" s="39"/>
      <c r="GV33" s="39"/>
      <c r="GW33" s="39"/>
      <c r="GX33" s="39"/>
      <c r="GY33" s="39"/>
      <c r="GZ33" s="39"/>
      <c r="HA33" s="39"/>
      <c r="HB33" s="39"/>
      <c r="HC33" s="39"/>
      <c r="HD33" s="39"/>
      <c r="HE33" s="39"/>
      <c r="HF33" s="39"/>
      <c r="HG33" s="39"/>
      <c r="HH33" s="39"/>
      <c r="HI33" s="39"/>
      <c r="HJ33" s="39"/>
    </row>
    <row r="34" spans="1:218" s="2" customFormat="1" ht="30" customHeight="1" x14ac:dyDescent="0.25">
      <c r="A34" s="52"/>
      <c r="B34" s="28" t="s">
        <v>57</v>
      </c>
      <c r="C34" s="64"/>
      <c r="D34" s="29"/>
      <c r="E34" s="30"/>
      <c r="F34" s="31"/>
      <c r="G34" s="14"/>
      <c r="H34" s="14" t="str">
        <f t="shared" si="101"/>
        <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39"/>
      <c r="FQ34" s="39"/>
      <c r="FR34" s="39"/>
      <c r="FS34" s="39"/>
      <c r="FT34" s="39"/>
      <c r="FU34" s="39"/>
      <c r="FV34" s="39"/>
      <c r="FW34" s="39"/>
      <c r="FX34" s="39"/>
      <c r="FY34" s="39"/>
      <c r="FZ34" s="39"/>
      <c r="GA34" s="39"/>
      <c r="GB34" s="39"/>
      <c r="GC34" s="39"/>
      <c r="GD34" s="39"/>
      <c r="GE34" s="39"/>
      <c r="GF34" s="39"/>
      <c r="GG34" s="39"/>
      <c r="GH34" s="39"/>
      <c r="GI34" s="39"/>
      <c r="GJ34" s="39"/>
      <c r="GK34" s="39"/>
      <c r="GL34" s="39"/>
      <c r="GM34" s="39"/>
      <c r="GN34" s="39"/>
      <c r="GO34" s="39"/>
      <c r="GP34" s="39"/>
      <c r="GQ34" s="39"/>
      <c r="GR34" s="39"/>
      <c r="GS34" s="39"/>
      <c r="GT34" s="39"/>
      <c r="GU34" s="39"/>
      <c r="GV34" s="39"/>
      <c r="GW34" s="39"/>
      <c r="GX34" s="39"/>
      <c r="GY34" s="39"/>
      <c r="GZ34" s="39"/>
      <c r="HA34" s="39"/>
      <c r="HB34" s="39"/>
      <c r="HC34" s="39"/>
      <c r="HD34" s="39"/>
      <c r="HE34" s="39"/>
      <c r="HF34" s="39"/>
      <c r="HG34" s="39"/>
      <c r="HH34" s="39"/>
      <c r="HI34" s="39"/>
      <c r="HJ34" s="39"/>
    </row>
    <row r="35" spans="1:218" s="2" customFormat="1" ht="30" customHeight="1" x14ac:dyDescent="0.25">
      <c r="A35" s="52" t="s">
        <v>51</v>
      </c>
      <c r="B35" s="70" t="s">
        <v>52</v>
      </c>
      <c r="C35" s="65"/>
      <c r="D35" s="32"/>
      <c r="E35" s="56" t="s">
        <v>58</v>
      </c>
      <c r="F35" s="56" t="s">
        <v>58</v>
      </c>
      <c r="G35" s="14"/>
      <c r="H35" s="14" t="e">
        <f t="shared" si="101"/>
        <v>#VALUE!</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39"/>
      <c r="FQ35" s="39"/>
      <c r="FR35" s="39"/>
      <c r="FS35" s="39"/>
      <c r="FT35" s="39"/>
      <c r="FU35" s="39"/>
      <c r="FV35" s="39"/>
      <c r="FW35" s="39"/>
      <c r="FX35" s="39"/>
      <c r="FY35" s="39"/>
      <c r="FZ35" s="39"/>
      <c r="GA35" s="39"/>
      <c r="GB35" s="39"/>
      <c r="GC35" s="39"/>
      <c r="GD35" s="39"/>
      <c r="GE35" s="39"/>
      <c r="GF35" s="39"/>
      <c r="GG35" s="39"/>
      <c r="GH35" s="39"/>
      <c r="GI35" s="39"/>
      <c r="GJ35" s="39"/>
      <c r="GK35" s="39"/>
      <c r="GL35" s="39"/>
      <c r="GM35" s="39"/>
      <c r="GN35" s="39"/>
      <c r="GO35" s="39"/>
      <c r="GP35" s="39"/>
      <c r="GQ35" s="39"/>
      <c r="GR35" s="39"/>
      <c r="GS35" s="39"/>
      <c r="GT35" s="39"/>
      <c r="GU35" s="39"/>
      <c r="GV35" s="39"/>
      <c r="GW35" s="39"/>
      <c r="GX35" s="39"/>
      <c r="GY35" s="39"/>
      <c r="GZ35" s="39"/>
      <c r="HA35" s="39"/>
      <c r="HB35" s="39"/>
      <c r="HC35" s="39"/>
      <c r="HD35" s="39"/>
      <c r="HE35" s="39"/>
      <c r="HF35" s="39"/>
      <c r="HG35" s="39"/>
      <c r="HH35" s="39"/>
      <c r="HI35" s="39"/>
      <c r="HJ35" s="39"/>
    </row>
    <row r="36" spans="1:218" s="2" customFormat="1" ht="30" customHeight="1" x14ac:dyDescent="0.25">
      <c r="A36" s="52"/>
      <c r="B36" s="70" t="s">
        <v>53</v>
      </c>
      <c r="C36" s="65"/>
      <c r="D36" s="32"/>
      <c r="E36" s="56" t="s">
        <v>58</v>
      </c>
      <c r="F36" s="56" t="s">
        <v>58</v>
      </c>
      <c r="G36" s="14"/>
      <c r="H36" s="14" t="e">
        <f t="shared" si="101"/>
        <v>#VALUE!</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c r="EP36" s="39"/>
      <c r="EQ36" s="39"/>
      <c r="ER36" s="39"/>
      <c r="ES36" s="39"/>
      <c r="ET36" s="39"/>
      <c r="EU36" s="39"/>
      <c r="EV36" s="39"/>
      <c r="EW36" s="39"/>
      <c r="EX36" s="39"/>
      <c r="EY36" s="39"/>
      <c r="EZ36" s="39"/>
      <c r="FA36" s="39"/>
      <c r="FB36" s="39"/>
      <c r="FC36" s="39"/>
      <c r="FD36" s="39"/>
      <c r="FE36" s="39"/>
      <c r="FF36" s="39"/>
      <c r="FG36" s="39"/>
      <c r="FH36" s="39"/>
      <c r="FI36" s="39"/>
      <c r="FJ36" s="39"/>
      <c r="FK36" s="39"/>
      <c r="FL36" s="39"/>
      <c r="FM36" s="39"/>
      <c r="FN36" s="39"/>
      <c r="FO36" s="39"/>
      <c r="FP36" s="39"/>
      <c r="FQ36" s="39"/>
      <c r="FR36" s="39"/>
      <c r="FS36" s="39"/>
      <c r="FT36" s="39"/>
      <c r="FU36" s="39"/>
      <c r="FV36" s="39"/>
      <c r="FW36" s="39"/>
      <c r="FX36" s="39"/>
      <c r="FY36" s="39"/>
      <c r="FZ36" s="39"/>
      <c r="GA36" s="39"/>
      <c r="GB36" s="39"/>
      <c r="GC36" s="39"/>
      <c r="GD36" s="39"/>
      <c r="GE36" s="39"/>
      <c r="GF36" s="39"/>
      <c r="GG36" s="39"/>
      <c r="GH36" s="39"/>
      <c r="GI36" s="39"/>
      <c r="GJ36" s="39"/>
      <c r="GK36" s="39"/>
      <c r="GL36" s="39"/>
      <c r="GM36" s="39"/>
      <c r="GN36" s="39"/>
      <c r="GO36" s="39"/>
      <c r="GP36" s="39"/>
      <c r="GQ36" s="39"/>
      <c r="GR36" s="39"/>
      <c r="GS36" s="39"/>
      <c r="GT36" s="39"/>
      <c r="GU36" s="39"/>
      <c r="GV36" s="39"/>
      <c r="GW36" s="39"/>
      <c r="GX36" s="39"/>
      <c r="GY36" s="39"/>
      <c r="GZ36" s="39"/>
      <c r="HA36" s="39"/>
      <c r="HB36" s="39"/>
      <c r="HC36" s="39"/>
      <c r="HD36" s="39"/>
      <c r="HE36" s="39"/>
      <c r="HF36" s="39"/>
      <c r="HG36" s="39"/>
      <c r="HH36" s="39"/>
      <c r="HI36" s="39"/>
      <c r="HJ36" s="39"/>
    </row>
    <row r="37" spans="1:218" s="2" customFormat="1" ht="30" customHeight="1" x14ac:dyDescent="0.25">
      <c r="A37" s="52"/>
      <c r="B37" s="70" t="s">
        <v>54</v>
      </c>
      <c r="C37" s="65"/>
      <c r="D37" s="32"/>
      <c r="E37" s="56" t="s">
        <v>58</v>
      </c>
      <c r="F37" s="56" t="s">
        <v>58</v>
      </c>
      <c r="G37" s="14"/>
      <c r="H37" s="14" t="e">
        <f t="shared" si="101"/>
        <v>#VALUE!</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39"/>
      <c r="FQ37" s="39"/>
      <c r="FR37" s="39"/>
      <c r="FS37" s="39"/>
      <c r="FT37" s="39"/>
      <c r="FU37" s="39"/>
      <c r="FV37" s="39"/>
      <c r="FW37" s="39"/>
      <c r="FX37" s="39"/>
      <c r="FY37" s="39"/>
      <c r="FZ37" s="39"/>
      <c r="GA37" s="39"/>
      <c r="GB37" s="39"/>
      <c r="GC37" s="39"/>
      <c r="GD37" s="39"/>
      <c r="GE37" s="39"/>
      <c r="GF37" s="39"/>
      <c r="GG37" s="39"/>
      <c r="GH37" s="39"/>
      <c r="GI37" s="39"/>
      <c r="GJ37" s="39"/>
      <c r="GK37" s="39"/>
      <c r="GL37" s="39"/>
      <c r="GM37" s="39"/>
      <c r="GN37" s="39"/>
      <c r="GO37" s="39"/>
      <c r="GP37" s="39"/>
      <c r="GQ37" s="39"/>
      <c r="GR37" s="39"/>
      <c r="GS37" s="39"/>
      <c r="GT37" s="39"/>
      <c r="GU37" s="39"/>
      <c r="GV37" s="39"/>
      <c r="GW37" s="39"/>
      <c r="GX37" s="39"/>
      <c r="GY37" s="39"/>
      <c r="GZ37" s="39"/>
      <c r="HA37" s="39"/>
      <c r="HB37" s="39"/>
      <c r="HC37" s="39"/>
      <c r="HD37" s="39"/>
      <c r="HE37" s="39"/>
      <c r="HF37" s="39"/>
      <c r="HG37" s="39"/>
      <c r="HH37" s="39"/>
      <c r="HI37" s="39"/>
      <c r="HJ37" s="39"/>
    </row>
    <row r="38" spans="1:218" s="2" customFormat="1" ht="30" customHeight="1" x14ac:dyDescent="0.25">
      <c r="A38" s="52"/>
      <c r="B38" s="70" t="s">
        <v>55</v>
      </c>
      <c r="C38" s="65"/>
      <c r="D38" s="32"/>
      <c r="E38" s="56" t="s">
        <v>58</v>
      </c>
      <c r="F38" s="56" t="s">
        <v>58</v>
      </c>
      <c r="G38" s="14"/>
      <c r="H38" s="14" t="e">
        <f t="shared" si="101"/>
        <v>#VALUE!</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c r="FI38" s="39"/>
      <c r="FJ38" s="39"/>
      <c r="FK38" s="39"/>
      <c r="FL38" s="39"/>
      <c r="FM38" s="39"/>
      <c r="FN38" s="39"/>
      <c r="FO38" s="39"/>
      <c r="FP38" s="39"/>
      <c r="FQ38" s="39"/>
      <c r="FR38" s="39"/>
      <c r="FS38" s="39"/>
      <c r="FT38" s="39"/>
      <c r="FU38" s="39"/>
      <c r="FV38" s="39"/>
      <c r="FW38" s="39"/>
      <c r="FX38" s="39"/>
      <c r="FY38" s="39"/>
      <c r="FZ38" s="39"/>
      <c r="GA38" s="39"/>
      <c r="GB38" s="39"/>
      <c r="GC38" s="39"/>
      <c r="GD38" s="39"/>
      <c r="GE38" s="39"/>
      <c r="GF38" s="39"/>
      <c r="GG38" s="39"/>
      <c r="GH38" s="39"/>
      <c r="GI38" s="39"/>
      <c r="GJ38" s="39"/>
      <c r="GK38" s="39"/>
      <c r="GL38" s="39"/>
      <c r="GM38" s="39"/>
      <c r="GN38" s="39"/>
      <c r="GO38" s="39"/>
      <c r="GP38" s="39"/>
      <c r="GQ38" s="39"/>
      <c r="GR38" s="39"/>
      <c r="GS38" s="39"/>
      <c r="GT38" s="39"/>
      <c r="GU38" s="39"/>
      <c r="GV38" s="39"/>
      <c r="GW38" s="39"/>
      <c r="GX38" s="39"/>
      <c r="GY38" s="39"/>
      <c r="GZ38" s="39"/>
      <c r="HA38" s="39"/>
      <c r="HB38" s="39"/>
      <c r="HC38" s="39"/>
      <c r="HD38" s="39"/>
      <c r="HE38" s="39"/>
      <c r="HF38" s="39"/>
      <c r="HG38" s="39"/>
      <c r="HH38" s="39"/>
      <c r="HI38" s="39"/>
      <c r="HJ38" s="39"/>
    </row>
    <row r="39" spans="1:218" s="2" customFormat="1" ht="30" customHeight="1" x14ac:dyDescent="0.25">
      <c r="A39" s="52"/>
      <c r="B39" s="70" t="s">
        <v>56</v>
      </c>
      <c r="C39" s="65"/>
      <c r="D39" s="32"/>
      <c r="E39" s="56" t="s">
        <v>58</v>
      </c>
      <c r="F39" s="56" t="s">
        <v>58</v>
      </c>
      <c r="G39" s="14"/>
      <c r="H39" s="14" t="e">
        <f t="shared" si="101"/>
        <v>#VALUE!</v>
      </c>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c r="FZ39" s="39"/>
      <c r="GA39" s="39"/>
      <c r="GB39" s="39"/>
      <c r="GC39" s="39"/>
      <c r="GD39" s="39"/>
      <c r="GE39" s="39"/>
      <c r="GF39" s="39"/>
      <c r="GG39" s="39"/>
      <c r="GH39" s="39"/>
      <c r="GI39" s="39"/>
      <c r="GJ39" s="39"/>
      <c r="GK39" s="39"/>
      <c r="GL39" s="39"/>
      <c r="GM39" s="39"/>
      <c r="GN39" s="39"/>
      <c r="GO39" s="39"/>
      <c r="GP39" s="39"/>
      <c r="GQ39" s="39"/>
      <c r="GR39" s="39"/>
      <c r="GS39" s="39"/>
      <c r="GT39" s="39"/>
      <c r="GU39" s="39"/>
      <c r="GV39" s="39"/>
      <c r="GW39" s="39"/>
      <c r="GX39" s="39"/>
      <c r="GY39" s="39"/>
      <c r="GZ39" s="39"/>
      <c r="HA39" s="39"/>
      <c r="HB39" s="39"/>
      <c r="HC39" s="39"/>
      <c r="HD39" s="39"/>
      <c r="HE39" s="39"/>
      <c r="HF39" s="39"/>
      <c r="HG39" s="39"/>
      <c r="HH39" s="39"/>
      <c r="HI39" s="39"/>
      <c r="HJ39" s="39"/>
    </row>
    <row r="40" spans="1:218" s="2" customFormat="1" ht="30" customHeight="1" x14ac:dyDescent="0.25">
      <c r="A40" s="52"/>
      <c r="B40" s="71"/>
      <c r="C40" s="66"/>
      <c r="D40" s="13"/>
      <c r="E40" s="57"/>
      <c r="F40" s="57"/>
      <c r="G40" s="14"/>
      <c r="H40" s="14" t="str">
        <f t="shared" si="101"/>
        <v/>
      </c>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s="39"/>
      <c r="EP40" s="39"/>
      <c r="EQ40" s="39"/>
      <c r="ER40" s="39"/>
      <c r="ES40" s="39"/>
      <c r="ET40" s="39"/>
      <c r="EU40" s="39"/>
      <c r="EV40" s="39"/>
      <c r="EW40" s="39"/>
      <c r="EX40" s="39"/>
      <c r="EY40" s="39"/>
      <c r="EZ40" s="39"/>
      <c r="FA40" s="39"/>
      <c r="FB40" s="39"/>
      <c r="FC40" s="39"/>
      <c r="FD40" s="39"/>
      <c r="FE40" s="39"/>
      <c r="FF40" s="39"/>
      <c r="FG40" s="39"/>
      <c r="FH40" s="39"/>
      <c r="FI40" s="39"/>
      <c r="FJ40" s="39"/>
      <c r="FK40" s="39"/>
      <c r="FL40" s="39"/>
      <c r="FM40" s="39"/>
      <c r="FN40" s="39"/>
      <c r="FO40" s="39"/>
      <c r="FP40" s="39"/>
      <c r="FQ40" s="39"/>
      <c r="FR40" s="39"/>
      <c r="FS40" s="39"/>
      <c r="FT40" s="39"/>
      <c r="FU40" s="39"/>
      <c r="FV40" s="39"/>
      <c r="FW40" s="39"/>
      <c r="FX40" s="39"/>
      <c r="FY40" s="39"/>
      <c r="FZ40" s="39"/>
      <c r="GA40" s="39"/>
      <c r="GB40" s="39"/>
      <c r="GC40" s="39"/>
      <c r="GD40" s="39"/>
      <c r="GE40" s="39"/>
      <c r="GF40" s="39"/>
      <c r="GG40" s="39"/>
      <c r="GH40" s="39"/>
      <c r="GI40" s="39"/>
      <c r="GJ40" s="39"/>
      <c r="GK40" s="39"/>
      <c r="GL40" s="39"/>
      <c r="GM40" s="39"/>
      <c r="GN40" s="39"/>
      <c r="GO40" s="39"/>
      <c r="GP40" s="39"/>
      <c r="GQ40" s="39"/>
      <c r="GR40" s="39"/>
      <c r="GS40" s="39"/>
      <c r="GT40" s="39"/>
      <c r="GU40" s="39"/>
      <c r="GV40" s="39"/>
      <c r="GW40" s="39"/>
      <c r="GX40" s="39"/>
      <c r="GY40" s="39"/>
      <c r="GZ40" s="39"/>
      <c r="HA40" s="39"/>
      <c r="HB40" s="39"/>
      <c r="HC40" s="39"/>
      <c r="HD40" s="39"/>
      <c r="HE40" s="39"/>
      <c r="HF40" s="39"/>
      <c r="HG40" s="39"/>
      <c r="HH40" s="39"/>
      <c r="HI40" s="39"/>
      <c r="HJ40" s="39"/>
    </row>
    <row r="41" spans="1:218" s="2" customFormat="1" ht="30" customHeight="1" x14ac:dyDescent="0.25">
      <c r="A41" s="52" t="s">
        <v>59</v>
      </c>
      <c r="B41" s="33"/>
      <c r="C41" s="34"/>
      <c r="D41" s="35"/>
      <c r="E41" s="36"/>
      <c r="F41" s="37"/>
      <c r="G41" s="38"/>
      <c r="H41" s="38" t="str">
        <f t="shared" si="101"/>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c r="GD41" s="41"/>
      <c r="GE41" s="41"/>
      <c r="GF41" s="41"/>
      <c r="GG41" s="41"/>
      <c r="GH41" s="41"/>
      <c r="GI41" s="41"/>
      <c r="GJ41" s="41"/>
      <c r="GK41" s="41"/>
      <c r="GL41" s="41"/>
      <c r="GM41" s="41"/>
      <c r="GN41" s="41"/>
      <c r="GO41" s="41"/>
      <c r="GP41" s="41"/>
      <c r="GQ41" s="41"/>
      <c r="GR41" s="41"/>
      <c r="GS41" s="41"/>
      <c r="GT41" s="41"/>
      <c r="GU41" s="41"/>
      <c r="GV41" s="41"/>
      <c r="GW41" s="41"/>
      <c r="GX41" s="41"/>
      <c r="GY41" s="41"/>
      <c r="GZ41" s="41"/>
      <c r="HA41" s="41"/>
      <c r="HB41" s="41"/>
      <c r="HC41" s="41"/>
      <c r="HD41" s="41"/>
      <c r="HE41" s="41"/>
      <c r="HF41" s="41"/>
      <c r="HG41" s="41"/>
      <c r="HH41" s="41"/>
      <c r="HI41" s="41"/>
      <c r="HJ41" s="41"/>
    </row>
    <row r="42" spans="1:218" ht="30" customHeight="1" x14ac:dyDescent="0.25">
      <c r="A42" s="53" t="s">
        <v>60</v>
      </c>
      <c r="G42" s="4"/>
    </row>
    <row r="43" spans="1:218" ht="30" customHeight="1" x14ac:dyDescent="0.25">
      <c r="C43" s="11"/>
      <c r="F43" s="54"/>
    </row>
    <row r="44" spans="1:218" ht="30" customHeight="1" x14ac:dyDescent="0.25">
      <c r="C44" s="12"/>
    </row>
  </sheetData>
  <mergeCells count="34">
    <mergeCell ref="BM4:BS4"/>
    <mergeCell ref="BT4:BZ4"/>
    <mergeCell ref="C3:D3"/>
    <mergeCell ref="C4:D4"/>
    <mergeCell ref="B5:G5"/>
    <mergeCell ref="AK4:AQ4"/>
    <mergeCell ref="AR4:AX4"/>
    <mergeCell ref="AY4:BE4"/>
    <mergeCell ref="BF4:BL4"/>
    <mergeCell ref="E3:F3"/>
    <mergeCell ref="I4:O4"/>
    <mergeCell ref="P4:V4"/>
    <mergeCell ref="W4:AC4"/>
    <mergeCell ref="AD4:AJ4"/>
    <mergeCell ref="CA4:CG4"/>
    <mergeCell ref="CH4:CN4"/>
    <mergeCell ref="CO4:CU4"/>
    <mergeCell ref="CV4:DB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 ref="GW4:HC4"/>
    <mergeCell ref="HD4:HJ4"/>
  </mergeCells>
  <conditionalFormatting sqref="D7:D41">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59" priority="90">
      <formula>AND(TODAY()&gt;=I$5,TODAY()&lt;J$5)</formula>
    </cfRule>
  </conditionalFormatting>
  <conditionalFormatting sqref="I7:BL41">
    <cfRule type="expression" dxfId="58" priority="84">
      <formula>AND(task_start&lt;=I$5,ROUNDDOWN((task_end-task_start+1)*task_progress,0)+task_start-1&gt;=I$5)</formula>
    </cfRule>
    <cfRule type="expression" dxfId="57" priority="85" stopIfTrue="1">
      <formula>AND(task_end&gt;=I$5,task_start&lt;J$5)</formula>
    </cfRule>
  </conditionalFormatting>
  <conditionalFormatting sqref="BM5:BS41">
    <cfRule type="expression" dxfId="56" priority="57">
      <formula>AND(TODAY()&gt;=BM$5,TODAY()&lt;BN$5)</formula>
    </cfRule>
  </conditionalFormatting>
  <conditionalFormatting sqref="BM7:BS41">
    <cfRule type="expression" dxfId="55" priority="55">
      <formula>AND(task_start&lt;=BM$5,ROUNDDOWN((task_end-task_start+1)*task_progress,0)+task_start-1&gt;=BM$5)</formula>
    </cfRule>
    <cfRule type="expression" dxfId="54" priority="56" stopIfTrue="1">
      <formula>AND(task_end&gt;=BM$5,task_start&lt;BN$5)</formula>
    </cfRule>
  </conditionalFormatting>
  <conditionalFormatting sqref="BT5:BZ41">
    <cfRule type="expression" dxfId="53" priority="54">
      <formula>AND(TODAY()&gt;=BT$5,TODAY()&lt;BU$5)</formula>
    </cfRule>
  </conditionalFormatting>
  <conditionalFormatting sqref="BT7:BZ41">
    <cfRule type="expression" dxfId="52" priority="52">
      <formula>AND(task_start&lt;=BT$5,ROUNDDOWN((task_end-task_start+1)*task_progress,0)+task_start-1&gt;=BT$5)</formula>
    </cfRule>
    <cfRule type="expression" dxfId="51" priority="53" stopIfTrue="1">
      <formula>AND(task_end&gt;=BT$5,task_start&lt;BU$5)</formula>
    </cfRule>
  </conditionalFormatting>
  <conditionalFormatting sqref="CA5:CG41">
    <cfRule type="expression" dxfId="50" priority="51">
      <formula>AND(TODAY()&gt;=CA$5,TODAY()&lt;CB$5)</formula>
    </cfRule>
  </conditionalFormatting>
  <conditionalFormatting sqref="CA7:CG41">
    <cfRule type="expression" dxfId="49" priority="49">
      <formula>AND(task_start&lt;=CA$5,ROUNDDOWN((task_end-task_start+1)*task_progress,0)+task_start-1&gt;=CA$5)</formula>
    </cfRule>
    <cfRule type="expression" dxfId="48" priority="50" stopIfTrue="1">
      <formula>AND(task_end&gt;=CA$5,task_start&lt;CB$5)</formula>
    </cfRule>
  </conditionalFormatting>
  <conditionalFormatting sqref="CH5:CN41">
    <cfRule type="expression" dxfId="47" priority="48">
      <formula>AND(TODAY()&gt;=CH$5,TODAY()&lt;CI$5)</formula>
    </cfRule>
  </conditionalFormatting>
  <conditionalFormatting sqref="CH7:CN41">
    <cfRule type="expression" dxfId="46" priority="46">
      <formula>AND(task_start&lt;=CH$5,ROUNDDOWN((task_end-task_start+1)*task_progress,0)+task_start-1&gt;=CH$5)</formula>
    </cfRule>
    <cfRule type="expression" dxfId="45" priority="47" stopIfTrue="1">
      <formula>AND(task_end&gt;=CH$5,task_start&lt;CI$5)</formula>
    </cfRule>
  </conditionalFormatting>
  <conditionalFormatting sqref="CO5:DB41">
    <cfRule type="expression" dxfId="44" priority="45">
      <formula>AND(TODAY()&gt;=CO$5,TODAY()&lt;CP$5)</formula>
    </cfRule>
  </conditionalFormatting>
  <conditionalFormatting sqref="CO7:DB41">
    <cfRule type="expression" dxfId="43" priority="43">
      <formula>AND(task_start&lt;=CO$5,ROUNDDOWN((task_end-task_start+1)*task_progress,0)+task_start-1&gt;=CO$5)</formula>
    </cfRule>
    <cfRule type="expression" dxfId="42" priority="44" stopIfTrue="1">
      <formula>AND(task_end&gt;=CO$5,task_start&lt;CP$5)</formula>
    </cfRule>
  </conditionalFormatting>
  <conditionalFormatting sqref="DC5:DI41">
    <cfRule type="expression" dxfId="41" priority="42">
      <formula>AND(TODAY()&gt;=DC$5,TODAY()&lt;DD$5)</formula>
    </cfRule>
  </conditionalFormatting>
  <conditionalFormatting sqref="DC7:DI41">
    <cfRule type="expression" dxfId="40" priority="40">
      <formula>AND(task_start&lt;=DC$5,ROUNDDOWN((task_end-task_start+1)*task_progress,0)+task_start-1&gt;=DC$5)</formula>
    </cfRule>
    <cfRule type="expression" dxfId="39" priority="41" stopIfTrue="1">
      <formula>AND(task_end&gt;=DC$5,task_start&lt;DD$5)</formula>
    </cfRule>
  </conditionalFormatting>
  <conditionalFormatting sqref="DJ5:DP41">
    <cfRule type="expression" dxfId="38" priority="39">
      <formula>AND(TODAY()&gt;=DJ$5,TODAY()&lt;DK$5)</formula>
    </cfRule>
  </conditionalFormatting>
  <conditionalFormatting sqref="DJ7:DP41">
    <cfRule type="expression" dxfId="37" priority="37">
      <formula>AND(task_start&lt;=DJ$5,ROUNDDOWN((task_end-task_start+1)*task_progress,0)+task_start-1&gt;=DJ$5)</formula>
    </cfRule>
    <cfRule type="expression" dxfId="36" priority="38" stopIfTrue="1">
      <formula>AND(task_end&gt;=DJ$5,task_start&lt;DK$5)</formula>
    </cfRule>
  </conditionalFormatting>
  <conditionalFormatting sqref="DQ5:DW41">
    <cfRule type="expression" dxfId="35" priority="36">
      <formula>AND(TODAY()&gt;=DQ$5,TODAY()&lt;DR$5)</formula>
    </cfRule>
  </conditionalFormatting>
  <conditionalFormatting sqref="DQ7:DW41">
    <cfRule type="expression" dxfId="34" priority="34">
      <formula>AND(task_start&lt;=DQ$5,ROUNDDOWN((task_end-task_start+1)*task_progress,0)+task_start-1&gt;=DQ$5)</formula>
    </cfRule>
    <cfRule type="expression" dxfId="33" priority="35" stopIfTrue="1">
      <formula>AND(task_end&gt;=DQ$5,task_start&lt;DR$5)</formula>
    </cfRule>
  </conditionalFormatting>
  <conditionalFormatting sqref="DX5:ED41">
    <cfRule type="expression" dxfId="32" priority="33">
      <formula>AND(TODAY()&gt;=DX$5,TODAY()&lt;DY$5)</formula>
    </cfRule>
  </conditionalFormatting>
  <conditionalFormatting sqref="DX7:ED41">
    <cfRule type="expression" dxfId="31" priority="31">
      <formula>AND(task_start&lt;=DX$5,ROUNDDOWN((task_end-task_start+1)*task_progress,0)+task_start-1&gt;=DX$5)</formula>
    </cfRule>
    <cfRule type="expression" dxfId="30" priority="32" stopIfTrue="1">
      <formula>AND(task_end&gt;=DX$5,task_start&lt;DY$5)</formula>
    </cfRule>
  </conditionalFormatting>
  <conditionalFormatting sqref="EE5:ER41">
    <cfRule type="expression" dxfId="29" priority="30">
      <formula>AND(TODAY()&gt;=EE$5,TODAY()&lt;EF$5)</formula>
    </cfRule>
  </conditionalFormatting>
  <conditionalFormatting sqref="EE7:ER41">
    <cfRule type="expression" dxfId="28" priority="28">
      <formula>AND(task_start&lt;=EE$5,ROUNDDOWN((task_end-task_start+1)*task_progress,0)+task_start-1&gt;=EE$5)</formula>
    </cfRule>
    <cfRule type="expression" dxfId="27" priority="29" stopIfTrue="1">
      <formula>AND(task_end&gt;=EE$5,task_start&lt;EF$5)</formula>
    </cfRule>
  </conditionalFormatting>
  <conditionalFormatting sqref="ES5:EY41">
    <cfRule type="expression" dxfId="26" priority="27">
      <formula>AND(TODAY()&gt;=ES$5,TODAY()&lt;ET$5)</formula>
    </cfRule>
  </conditionalFormatting>
  <conditionalFormatting sqref="ES7:EY41">
    <cfRule type="expression" dxfId="25" priority="25">
      <formula>AND(task_start&lt;=ES$5,ROUNDDOWN((task_end-task_start+1)*task_progress,0)+task_start-1&gt;=ES$5)</formula>
    </cfRule>
    <cfRule type="expression" dxfId="24" priority="26" stopIfTrue="1">
      <formula>AND(task_end&gt;=ES$5,task_start&lt;ET$5)</formula>
    </cfRule>
  </conditionalFormatting>
  <conditionalFormatting sqref="EZ5:FF41">
    <cfRule type="expression" dxfId="23" priority="24">
      <formula>AND(TODAY()&gt;=EZ$5,TODAY()&lt;FA$5)</formula>
    </cfRule>
  </conditionalFormatting>
  <conditionalFormatting sqref="EZ7:FF41">
    <cfRule type="expression" dxfId="22" priority="22">
      <formula>AND(task_start&lt;=EZ$5,ROUNDDOWN((task_end-task_start+1)*task_progress,0)+task_start-1&gt;=EZ$5)</formula>
    </cfRule>
    <cfRule type="expression" dxfId="21" priority="23" stopIfTrue="1">
      <formula>AND(task_end&gt;=EZ$5,task_start&lt;FA$5)</formula>
    </cfRule>
  </conditionalFormatting>
  <conditionalFormatting sqref="FG5:FM41">
    <cfRule type="expression" dxfId="20" priority="21">
      <formula>AND(TODAY()&gt;=FG$5,TODAY()&lt;FH$5)</formula>
    </cfRule>
  </conditionalFormatting>
  <conditionalFormatting sqref="FG7:FM41">
    <cfRule type="expression" dxfId="19" priority="19">
      <formula>AND(task_start&lt;=FG$5,ROUNDDOWN((task_end-task_start+1)*task_progress,0)+task_start-1&gt;=FG$5)</formula>
    </cfRule>
    <cfRule type="expression" dxfId="18" priority="20" stopIfTrue="1">
      <formula>AND(task_end&gt;=FG$5,task_start&lt;FH$5)</formula>
    </cfRule>
  </conditionalFormatting>
  <conditionalFormatting sqref="FN5:FT41">
    <cfRule type="expression" dxfId="17" priority="18">
      <formula>AND(TODAY()&gt;=FN$5,TODAY()&lt;FO$5)</formula>
    </cfRule>
  </conditionalFormatting>
  <conditionalFormatting sqref="FN7:FT41">
    <cfRule type="expression" dxfId="16" priority="16">
      <formula>AND(task_start&lt;=FN$5,ROUNDDOWN((task_end-task_start+1)*task_progress,0)+task_start-1&gt;=FN$5)</formula>
    </cfRule>
    <cfRule type="expression" dxfId="15" priority="17" stopIfTrue="1">
      <formula>AND(task_end&gt;=FN$5,task_start&lt;FO$5)</formula>
    </cfRule>
  </conditionalFormatting>
  <conditionalFormatting sqref="FU5:GH41">
    <cfRule type="expression" dxfId="14" priority="15">
      <formula>AND(TODAY()&gt;=FU$5,TODAY()&lt;FV$5)</formula>
    </cfRule>
  </conditionalFormatting>
  <conditionalFormatting sqref="FU7:GH41">
    <cfRule type="expression" dxfId="13" priority="13">
      <formula>AND(task_start&lt;=FU$5,ROUNDDOWN((task_end-task_start+1)*task_progress,0)+task_start-1&gt;=FU$5)</formula>
    </cfRule>
    <cfRule type="expression" dxfId="12" priority="14" stopIfTrue="1">
      <formula>AND(task_end&gt;=FU$5,task_start&lt;FV$5)</formula>
    </cfRule>
  </conditionalFormatting>
  <conditionalFormatting sqref="GI5:GO41">
    <cfRule type="expression" dxfId="11" priority="12">
      <formula>AND(TODAY()&gt;=GI$5,TODAY()&lt;GJ$5)</formula>
    </cfRule>
  </conditionalFormatting>
  <conditionalFormatting sqref="GI7:GO41">
    <cfRule type="expression" dxfId="10" priority="10">
      <formula>AND(task_start&lt;=GI$5,ROUNDDOWN((task_end-task_start+1)*task_progress,0)+task_start-1&gt;=GI$5)</formula>
    </cfRule>
    <cfRule type="expression" dxfId="9" priority="11" stopIfTrue="1">
      <formula>AND(task_end&gt;=GI$5,task_start&lt;GJ$5)</formula>
    </cfRule>
  </conditionalFormatting>
  <conditionalFormatting sqref="GP5:GV41">
    <cfRule type="expression" dxfId="8" priority="9">
      <formula>AND(TODAY()&gt;=GP$5,TODAY()&lt;GQ$5)</formula>
    </cfRule>
  </conditionalFormatting>
  <conditionalFormatting sqref="GP7:GV41">
    <cfRule type="expression" dxfId="7" priority="7">
      <formula>AND(task_start&lt;=GP$5,ROUNDDOWN((task_end-task_start+1)*task_progress,0)+task_start-1&gt;=GP$5)</formula>
    </cfRule>
    <cfRule type="expression" dxfId="6" priority="8" stopIfTrue="1">
      <formula>AND(task_end&gt;=GP$5,task_start&lt;GQ$5)</formula>
    </cfRule>
  </conditionalFormatting>
  <conditionalFormatting sqref="GW5:HC41">
    <cfRule type="expression" dxfId="5" priority="6">
      <formula>AND(TODAY()&gt;=GW$5,TODAY()&lt;GX$5)</formula>
    </cfRule>
  </conditionalFormatting>
  <conditionalFormatting sqref="GW7:HC41">
    <cfRule type="expression" dxfId="4" priority="4">
      <formula>AND(task_start&lt;=GW$5,ROUNDDOWN((task_end-task_start+1)*task_progress,0)+task_start-1&gt;=GW$5)</formula>
    </cfRule>
    <cfRule type="expression" dxfId="3" priority="5" stopIfTrue="1">
      <formula>AND(task_end&gt;=GW$5,task_start&lt;GX$5)</formula>
    </cfRule>
  </conditionalFormatting>
  <conditionalFormatting sqref="HD5:HJ41">
    <cfRule type="expression" dxfId="2" priority="3">
      <formula>AND(TODAY()&gt;=HD$5,TODAY()&lt;HE$5)</formula>
    </cfRule>
  </conditionalFormatting>
  <conditionalFormatting sqref="HD7:HJ41">
    <cfRule type="expression" dxfId="1" priority="1">
      <formula>AND(task_start&lt;=HD$5,ROUNDDOWN((task_end-task_start+1)*task_progress,0)+task_start-1&gt;=HD$5)</formula>
    </cfRule>
    <cfRule type="expression" dxfId="0" priority="2" stopIfTrue="1">
      <formula>AND(task_end&gt;=HD$5,task_start&lt;HE$5)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4 F30:F31 E31 E1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2" customWidth="1"/>
    <col min="2" max="16384" width="9.140625" style="1"/>
  </cols>
  <sheetData>
    <row r="1" spans="1:2" ht="46.5" customHeight="1" x14ac:dyDescent="0.2"/>
    <row r="2" spans="1:2" s="44" customFormat="1" ht="15.75" x14ac:dyDescent="0.25">
      <c r="A2" s="43" t="s">
        <v>61</v>
      </c>
      <c r="B2" s="43"/>
    </row>
    <row r="3" spans="1:2" s="48" customFormat="1" ht="27" customHeight="1" x14ac:dyDescent="0.25">
      <c r="A3" s="49" t="s">
        <v>62</v>
      </c>
      <c r="B3" s="49"/>
    </row>
    <row r="4" spans="1:2" s="45" customFormat="1" ht="26.25" x14ac:dyDescent="0.4">
      <c r="A4" s="46" t="s">
        <v>63</v>
      </c>
    </row>
    <row r="5" spans="1:2" ht="74.099999999999994" customHeight="1" x14ac:dyDescent="0.2">
      <c r="A5" s="47" t="s">
        <v>64</v>
      </c>
    </row>
    <row r="6" spans="1:2" ht="26.25" customHeight="1" x14ac:dyDescent="0.2">
      <c r="A6" s="46" t="s">
        <v>65</v>
      </c>
    </row>
    <row r="7" spans="1:2" s="42" customFormat="1" ht="204.95" customHeight="1" x14ac:dyDescent="0.25">
      <c r="A7" s="51" t="s">
        <v>66</v>
      </c>
    </row>
    <row r="8" spans="1:2" s="45" customFormat="1" ht="26.25" x14ac:dyDescent="0.4">
      <c r="A8" s="46" t="s">
        <v>67</v>
      </c>
    </row>
    <row r="9" spans="1:2" ht="60" x14ac:dyDescent="0.2">
      <c r="A9" s="47" t="s">
        <v>68</v>
      </c>
    </row>
    <row r="10" spans="1:2" s="42" customFormat="1" ht="27.95" customHeight="1" x14ac:dyDescent="0.25">
      <c r="A10" s="50" t="s">
        <v>69</v>
      </c>
    </row>
    <row r="11" spans="1:2" s="45" customFormat="1" ht="26.25" x14ac:dyDescent="0.4">
      <c r="A11" s="46" t="s">
        <v>70</v>
      </c>
    </row>
    <row r="12" spans="1:2" ht="30" x14ac:dyDescent="0.2">
      <c r="A12" s="47" t="s">
        <v>71</v>
      </c>
    </row>
    <row r="13" spans="1:2" s="42" customFormat="1" ht="27.95" customHeight="1" x14ac:dyDescent="0.25">
      <c r="A13" s="50" t="s">
        <v>72</v>
      </c>
    </row>
    <row r="14" spans="1:2" s="45" customFormat="1" ht="26.25" x14ac:dyDescent="0.4">
      <c r="A14" s="46" t="s">
        <v>73</v>
      </c>
    </row>
    <row r="15" spans="1:2" ht="75" customHeight="1" x14ac:dyDescent="0.2">
      <c r="A15" s="47" t="s">
        <v>74</v>
      </c>
    </row>
    <row r="16" spans="1:2" ht="75" x14ac:dyDescent="0.2">
      <c r="A16" s="47" t="s">
        <v>75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2020-02-13T22:06:41Z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