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Desktop\"/>
    </mc:Choice>
  </mc:AlternateContent>
  <xr:revisionPtr revIDLastSave="0" documentId="13_ncr:1_{614BC05F-7D5C-44FF-B0B1-3D70E63F028D}" xr6:coauthVersionLast="47" xr6:coauthVersionMax="47" xr10:uidLastSave="{00000000-0000-0000-0000-000000000000}"/>
  <bookViews>
    <workbookView xWindow="22245" yWindow="2220" windowWidth="23400" windowHeight="15345" xr2:uid="{A1780990-199C-47AF-A8B1-6D61E9986A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H33" i="1"/>
  <c r="H34" i="1"/>
  <c r="H35" i="1" s="1"/>
  <c r="L34" i="1"/>
  <c r="P34" i="1"/>
  <c r="P26" i="1"/>
  <c r="G13" i="1"/>
  <c r="I13" i="1"/>
  <c r="Q13" i="1"/>
  <c r="H40" i="1" l="1"/>
  <c r="H42" i="1"/>
  <c r="H38" i="1"/>
  <c r="H41" i="1"/>
  <c r="H37" i="1"/>
  <c r="H39" i="1"/>
  <c r="I14" i="1"/>
  <c r="I16" i="1" s="1"/>
  <c r="K13" i="1"/>
  <c r="K14" i="1" s="1"/>
  <c r="K16" i="1" s="1"/>
  <c r="M13" i="1"/>
  <c r="M14" i="1" s="1"/>
  <c r="M16" i="1" s="1"/>
  <c r="O13" i="1"/>
  <c r="O14" i="1" s="1"/>
  <c r="O16" i="1" s="1"/>
  <c r="G14" i="1"/>
  <c r="G16" i="1" s="1"/>
  <c r="Q14" i="1"/>
  <c r="Q16" i="1" s="1"/>
  <c r="H26" i="1" l="1"/>
  <c r="H27" i="1" s="1"/>
  <c r="H29" i="1" s="1"/>
  <c r="P27" i="1"/>
  <c r="P29" i="1" s="1"/>
  <c r="P33" i="1" s="1"/>
  <c r="L26" i="1"/>
  <c r="L27" i="1" s="1"/>
  <c r="L29" i="1" s="1"/>
  <c r="L33" i="1" s="1"/>
  <c r="L35" i="1" l="1"/>
  <c r="P35" i="1"/>
  <c r="P41" i="1" l="1"/>
  <c r="P39" i="1"/>
  <c r="P37" i="1"/>
  <c r="P40" i="1"/>
  <c r="P38" i="1"/>
  <c r="P42" i="1"/>
  <c r="L39" i="1"/>
  <c r="K53" i="1" s="1"/>
  <c r="K54" i="1" s="1"/>
  <c r="K55" i="1" s="1"/>
  <c r="L38" i="1"/>
  <c r="I53" i="1" s="1"/>
  <c r="I54" i="1" s="1"/>
  <c r="I55" i="1" s="1"/>
  <c r="L37" i="1"/>
  <c r="L42" i="1"/>
  <c r="Q53" i="1" s="1"/>
  <c r="Q54" i="1" s="1"/>
  <c r="Q55" i="1" s="1"/>
  <c r="L40" i="1"/>
  <c r="M53" i="1" s="1"/>
  <c r="M54" i="1" s="1"/>
  <c r="M55" i="1" s="1"/>
  <c r="L41" i="1"/>
  <c r="O53" i="1" s="1"/>
  <c r="O54" i="1" s="1"/>
  <c r="O55" i="1" s="1"/>
  <c r="G54" i="1" l="1"/>
  <c r="G55" i="1" s="1"/>
  <c r="O57" i="1"/>
  <c r="O58" i="1"/>
  <c r="M57" i="1"/>
  <c r="M58" i="1"/>
  <c r="K57" i="1"/>
  <c r="K58" i="1"/>
  <c r="I57" i="1"/>
  <c r="I58" i="1"/>
  <c r="Q57" i="1"/>
  <c r="Q58" i="1"/>
  <c r="G57" i="1" l="1"/>
  <c r="G58" i="1"/>
</calcChain>
</file>

<file path=xl/sharedStrings.xml><?xml version="1.0" encoding="utf-8"?>
<sst xmlns="http://schemas.openxmlformats.org/spreadsheetml/2006/main" count="31" uniqueCount="24">
  <si>
    <t>Inputlayer</t>
  </si>
  <si>
    <t>Hidden Layer 1</t>
  </si>
  <si>
    <t>Output Layer</t>
  </si>
  <si>
    <t>Weight 1</t>
  </si>
  <si>
    <t>Weight 2</t>
  </si>
  <si>
    <t>Weight 3</t>
  </si>
  <si>
    <t>Weight 4</t>
  </si>
  <si>
    <t>Weight 5</t>
  </si>
  <si>
    <t>Weight 6</t>
  </si>
  <si>
    <t>Sigmoid</t>
  </si>
  <si>
    <t>Weighted</t>
  </si>
  <si>
    <t>Errwartet</t>
  </si>
  <si>
    <t>Error</t>
  </si>
  <si>
    <t>Delta</t>
  </si>
  <si>
    <t>Sigmoid Derivative</t>
  </si>
  <si>
    <t>Weight 1 Error</t>
  </si>
  <si>
    <t>Weight 2 Error</t>
  </si>
  <si>
    <t>Weight Neu 1</t>
  </si>
  <si>
    <t>Weight Neu 2</t>
  </si>
  <si>
    <t>Weight Neu 3</t>
  </si>
  <si>
    <t>Weight Neu 4</t>
  </si>
  <si>
    <t>Weight Neu 5</t>
  </si>
  <si>
    <t>Weight Neu 6</t>
  </si>
  <si>
    <t>Learningrate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</si>
</sst>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10" borderId="0" xfId="0" applyFill="1"/>
    <xf numFmtId="0" fontId="0" fillId="8" borderId="0" xfId="0" applyFill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10" borderId="10" xfId="0" applyFill="1" applyBorder="1"/>
    <xf numFmtId="0" fontId="0" fillId="8" borderId="10" xfId="0" applyFill="1" applyBorder="1"/>
    <xf numFmtId="0" fontId="0" fillId="0" borderId="13" xfId="0" applyBorder="1"/>
    <xf numFmtId="0" fontId="0" fillId="10" borderId="15" xfId="0" applyFill="1" applyBorder="1"/>
    <xf numFmtId="0" fontId="0" fillId="8" borderId="15" xfId="0" applyFill="1" applyBorder="1"/>
    <xf numFmtId="0" fontId="0" fillId="3" borderId="10" xfId="0" applyFill="1" applyBorder="1"/>
    <xf numFmtId="0" fontId="0" fillId="2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6" borderId="10" xfId="0" applyFill="1" applyBorder="1"/>
    <xf numFmtId="0" fontId="0" fillId="7" borderId="11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3" xfId="0" applyFill="1" applyBorder="1"/>
    <xf numFmtId="0" fontId="0" fillId="3" borderId="15" xfId="0" applyFill="1" applyBorder="1"/>
    <xf numFmtId="0" fontId="0" fillId="2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6" borderId="15" xfId="0" applyFill="1" applyBorder="1"/>
    <xf numFmtId="0" fontId="0" fillId="7" borderId="16" xfId="0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16" xfId="0" applyFill="1" applyBorder="1"/>
    <xf numFmtId="0" fontId="0" fillId="0" borderId="0" xfId="0" applyBorder="1"/>
    <xf numFmtId="0" fontId="0" fillId="10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0" xfId="0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C445-B875-4E06-9FBE-5C924A04C2F7}">
  <dimension ref="B1:W62"/>
  <sheetViews>
    <sheetView tabSelected="1" topLeftCell="A10" zoomScale="70" zoomScaleNormal="70" workbookViewId="0">
      <selection activeCell="G53" sqref="G53"/>
    </sheetView>
  </sheetViews>
  <sheetFormatPr baseColWidth="10" defaultRowHeight="15" x14ac:dyDescent="0.25"/>
  <cols>
    <col min="5" max="5" width="17.85546875" bestFit="1" customWidth="1"/>
    <col min="8" max="8" width="14.5703125" bestFit="1" customWidth="1"/>
  </cols>
  <sheetData>
    <row r="1" spans="2:23" ht="15.75" thickBot="1" x14ac:dyDescent="0.3"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23" x14ac:dyDescent="0.25">
      <c r="B2" s="1"/>
      <c r="C2" s="2"/>
      <c r="D2" s="2"/>
      <c r="P2" s="2"/>
      <c r="Q2" s="2"/>
      <c r="R2" s="2"/>
      <c r="S2" s="2"/>
      <c r="T2" s="3"/>
    </row>
    <row r="3" spans="2:23" x14ac:dyDescent="0.25">
      <c r="B3" s="4"/>
      <c r="E3" t="s">
        <v>0</v>
      </c>
      <c r="I3">
        <v>1</v>
      </c>
      <c r="O3">
        <v>0</v>
      </c>
      <c r="T3" s="5"/>
    </row>
    <row r="4" spans="2:23" ht="15.75" thickBot="1" x14ac:dyDescent="0.3"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/>
    </row>
    <row r="5" spans="2:23" ht="15.75" thickBot="1" x14ac:dyDescent="0.3">
      <c r="B5" s="4"/>
      <c r="C5" s="4"/>
      <c r="S5" s="5"/>
      <c r="T5" s="5"/>
    </row>
    <row r="6" spans="2:23" x14ac:dyDescent="0.25">
      <c r="B6" s="4"/>
      <c r="C6" s="4"/>
      <c r="E6" s="11" t="s">
        <v>3</v>
      </c>
      <c r="F6" s="12"/>
      <c r="G6" s="21">
        <v>0.705999823132195</v>
      </c>
      <c r="H6" s="12"/>
      <c r="I6" s="22">
        <v>6.8860644595357123E-2</v>
      </c>
      <c r="J6" s="12"/>
      <c r="K6" s="23">
        <v>0.20031850412763397</v>
      </c>
      <c r="L6" s="12"/>
      <c r="M6" s="24">
        <v>0.35039086415567544</v>
      </c>
      <c r="N6" s="12"/>
      <c r="O6" s="25">
        <v>0.46550623359174359</v>
      </c>
      <c r="P6" s="12"/>
      <c r="Q6" s="26">
        <v>2.9262856554026162E-2</v>
      </c>
      <c r="S6" s="5"/>
      <c r="T6" s="5"/>
    </row>
    <row r="7" spans="2:23" x14ac:dyDescent="0.25">
      <c r="B7" s="4"/>
      <c r="C7" s="4"/>
      <c r="E7" s="13" t="s">
        <v>4</v>
      </c>
      <c r="G7" s="27">
        <v>0.10953422069427876</v>
      </c>
      <c r="I7" s="28">
        <v>0.90728897139175113</v>
      </c>
      <c r="K7" s="29">
        <v>0.68836172573738075</v>
      </c>
      <c r="M7" s="30">
        <v>4.560373757692282E-2</v>
      </c>
      <c r="O7" s="31">
        <v>0.25178585675691556</v>
      </c>
      <c r="Q7" s="32">
        <v>7.80256224217446E-2</v>
      </c>
      <c r="S7" s="5"/>
      <c r="T7" s="5"/>
      <c r="V7" t="s">
        <v>23</v>
      </c>
      <c r="W7">
        <v>0.1</v>
      </c>
    </row>
    <row r="8" spans="2:23" x14ac:dyDescent="0.25">
      <c r="B8" s="4"/>
      <c r="C8" s="4"/>
      <c r="E8" s="13"/>
      <c r="Q8" s="18"/>
      <c r="S8" s="5"/>
      <c r="T8" s="5"/>
    </row>
    <row r="9" spans="2:23" x14ac:dyDescent="0.25">
      <c r="B9" s="4"/>
      <c r="C9" s="4"/>
      <c r="E9" s="13"/>
      <c r="Q9" s="18"/>
      <c r="S9" s="5"/>
      <c r="T9" s="5"/>
    </row>
    <row r="10" spans="2:23" x14ac:dyDescent="0.25">
      <c r="B10" s="4"/>
      <c r="C10" s="4"/>
      <c r="E10" s="13"/>
      <c r="Q10" s="18"/>
      <c r="S10" s="5"/>
      <c r="T10" s="5"/>
    </row>
    <row r="11" spans="2:23" x14ac:dyDescent="0.25">
      <c r="B11" s="4"/>
      <c r="C11" s="4"/>
      <c r="E11" s="13"/>
      <c r="Q11" s="18"/>
      <c r="S11" s="5"/>
      <c r="T11" s="5"/>
    </row>
    <row r="12" spans="2:23" x14ac:dyDescent="0.25">
      <c r="B12" s="4"/>
      <c r="C12" s="4"/>
      <c r="E12" s="13"/>
      <c r="Q12" s="18"/>
      <c r="S12" s="5"/>
      <c r="T12" s="5"/>
    </row>
    <row r="13" spans="2:23" x14ac:dyDescent="0.25">
      <c r="B13" s="4"/>
      <c r="C13" s="4"/>
      <c r="E13" s="13" t="s">
        <v>10</v>
      </c>
      <c r="G13" s="27">
        <f>I3*G6+O3*G7</f>
        <v>0.705999823132195</v>
      </c>
      <c r="I13" s="28">
        <f>I3*I7+O3*I6</f>
        <v>0.90728897139175113</v>
      </c>
      <c r="K13" s="29">
        <f>I3*K6+O3*K7</f>
        <v>0.20031850412763397</v>
      </c>
      <c r="M13" s="30">
        <f>I3*M6+O3*M7</f>
        <v>0.35039086415567544</v>
      </c>
      <c r="O13" s="31">
        <f>I3*O7+O3*O6</f>
        <v>0.25178585675691556</v>
      </c>
      <c r="Q13" s="32">
        <f>I3*Q6+O3*Q7</f>
        <v>2.9262856554026162E-2</v>
      </c>
      <c r="S13" s="5"/>
      <c r="T13" s="5"/>
    </row>
    <row r="14" spans="2:23" x14ac:dyDescent="0.25">
      <c r="B14" s="4"/>
      <c r="C14" s="4"/>
      <c r="E14" s="13" t="s">
        <v>9</v>
      </c>
      <c r="G14" s="27">
        <f>1/(1+EXP(G13))</f>
        <v>0.33048333477423247</v>
      </c>
      <c r="I14" s="28">
        <f>1/(1+EXP(I13))</f>
        <v>0.2875549177458942</v>
      </c>
      <c r="K14" s="29">
        <f>1/(1+EXP(K13))</f>
        <v>0.45008716888939831</v>
      </c>
      <c r="M14" s="30">
        <f>1/(1+EXP(M13))</f>
        <v>0.4132876407531727</v>
      </c>
      <c r="O14" s="31">
        <f>1/(1+EXP(O13))</f>
        <v>0.43738398781884602</v>
      </c>
      <c r="Q14" s="32">
        <f>1/(1+EXP(Q13))</f>
        <v>0.49268480786296842</v>
      </c>
      <c r="S14" s="5"/>
      <c r="T14" s="5"/>
    </row>
    <row r="15" spans="2:23" x14ac:dyDescent="0.25">
      <c r="B15" s="4"/>
      <c r="C15" s="4"/>
      <c r="E15" s="13"/>
      <c r="G15" s="27"/>
      <c r="I15" s="28"/>
      <c r="K15" s="29"/>
      <c r="M15" s="30"/>
      <c r="O15" s="31"/>
      <c r="Q15" s="32"/>
      <c r="S15" s="5"/>
      <c r="T15" s="5"/>
    </row>
    <row r="16" spans="2:23" ht="15.75" thickBot="1" x14ac:dyDescent="0.3">
      <c r="B16" s="4"/>
      <c r="C16" s="4"/>
      <c r="E16" s="14" t="s">
        <v>1</v>
      </c>
      <c r="F16" s="15"/>
      <c r="G16" s="33">
        <f>G14</f>
        <v>0.33048333477423247</v>
      </c>
      <c r="H16" s="15"/>
      <c r="I16" s="34">
        <f>I14</f>
        <v>0.2875549177458942</v>
      </c>
      <c r="J16" s="15"/>
      <c r="K16" s="35">
        <f>K14</f>
        <v>0.45008716888939831</v>
      </c>
      <c r="L16" s="15"/>
      <c r="M16" s="36">
        <f>M14</f>
        <v>0.4132876407531727</v>
      </c>
      <c r="N16" s="15"/>
      <c r="O16" s="37">
        <f>O14</f>
        <v>0.43738398781884602</v>
      </c>
      <c r="P16" s="15"/>
      <c r="Q16" s="38">
        <f>Q14</f>
        <v>0.49268480786296842</v>
      </c>
      <c r="S16" s="5"/>
      <c r="T16" s="5"/>
    </row>
    <row r="17" spans="2:20" ht="15.75" thickBot="1" x14ac:dyDescent="0.3">
      <c r="B17" s="4"/>
      <c r="C17" s="4"/>
      <c r="S17" s="5"/>
      <c r="T17" s="5"/>
    </row>
    <row r="18" spans="2:20" ht="15.75" thickBot="1" x14ac:dyDescent="0.3">
      <c r="B18" s="4"/>
      <c r="C18" s="4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  <c r="S18" s="5"/>
      <c r="T18" s="5"/>
    </row>
    <row r="19" spans="2:20" x14ac:dyDescent="0.25">
      <c r="B19" s="4"/>
      <c r="C19" s="4"/>
      <c r="D19" s="4"/>
      <c r="E19" s="11" t="s">
        <v>3</v>
      </c>
      <c r="F19" s="12"/>
      <c r="G19" s="12"/>
      <c r="H19" s="16">
        <v>0.41915035750187801</v>
      </c>
      <c r="I19" s="12"/>
      <c r="J19" s="12"/>
      <c r="K19" s="12"/>
      <c r="L19" s="17">
        <v>0.80523045587362252</v>
      </c>
      <c r="M19" s="12"/>
      <c r="N19" s="12"/>
      <c r="O19" s="12"/>
      <c r="P19" s="39">
        <v>0.23457875723331556</v>
      </c>
      <c r="R19" s="5"/>
      <c r="S19" s="5"/>
      <c r="T19" s="5"/>
    </row>
    <row r="20" spans="2:20" x14ac:dyDescent="0.25">
      <c r="B20" s="4"/>
      <c r="C20" s="4"/>
      <c r="D20" s="4"/>
      <c r="E20" s="13" t="s">
        <v>4</v>
      </c>
      <c r="H20" s="7">
        <v>0.1461307163043889</v>
      </c>
      <c r="L20" s="8">
        <v>0.45546776103041886</v>
      </c>
      <c r="P20" s="40">
        <v>0.7982244792478923</v>
      </c>
      <c r="R20" s="5"/>
      <c r="S20" s="5"/>
      <c r="T20" s="5"/>
    </row>
    <row r="21" spans="2:20" x14ac:dyDescent="0.25">
      <c r="B21" s="4"/>
      <c r="C21" s="4"/>
      <c r="D21" s="4"/>
      <c r="E21" s="13" t="s">
        <v>5</v>
      </c>
      <c r="H21" s="7">
        <v>0.84274001253811193</v>
      </c>
      <c r="L21" s="8">
        <v>0.76263324166251234</v>
      </c>
      <c r="P21" s="40">
        <v>0.7004602707249189</v>
      </c>
      <c r="R21" s="5"/>
      <c r="S21" s="5"/>
      <c r="T21" s="5"/>
    </row>
    <row r="22" spans="2:20" x14ac:dyDescent="0.25">
      <c r="B22" s="4"/>
      <c r="C22" s="4"/>
      <c r="D22" s="4"/>
      <c r="E22" s="13" t="s">
        <v>6</v>
      </c>
      <c r="H22" s="7">
        <v>0.69408616480995144</v>
      </c>
      <c r="L22" s="8">
        <v>0.68130365381452751</v>
      </c>
      <c r="P22" s="40">
        <v>0.52873915602877675</v>
      </c>
      <c r="R22" s="5"/>
      <c r="S22" s="5"/>
      <c r="T22" s="5"/>
    </row>
    <row r="23" spans="2:20" x14ac:dyDescent="0.25">
      <c r="B23" s="4"/>
      <c r="C23" s="4"/>
      <c r="D23" s="4"/>
      <c r="E23" s="13" t="s">
        <v>7</v>
      </c>
      <c r="H23" s="7">
        <v>0.84338084821039161</v>
      </c>
      <c r="L23" s="8">
        <v>0.23994167144505318</v>
      </c>
      <c r="P23" s="40">
        <v>0.27207014376624461</v>
      </c>
      <c r="R23" s="5"/>
      <c r="S23" s="5"/>
      <c r="T23" s="5"/>
    </row>
    <row r="24" spans="2:20" x14ac:dyDescent="0.25">
      <c r="B24" s="4"/>
      <c r="C24" s="4"/>
      <c r="D24" s="4"/>
      <c r="E24" s="13" t="s">
        <v>8</v>
      </c>
      <c r="H24" s="7">
        <v>3.622364512236087E-2</v>
      </c>
      <c r="L24" s="8">
        <v>2.4653152458626981E-2</v>
      </c>
      <c r="P24" s="40">
        <v>0.9160473788351563</v>
      </c>
      <c r="R24" s="5"/>
      <c r="S24" s="5"/>
      <c r="T24" s="5"/>
    </row>
    <row r="25" spans="2:20" x14ac:dyDescent="0.25">
      <c r="B25" s="4"/>
      <c r="C25" s="4"/>
      <c r="D25" s="4"/>
      <c r="E25" s="13"/>
      <c r="P25" s="18"/>
      <c r="R25" s="5"/>
      <c r="S25" s="5"/>
      <c r="T25" s="5"/>
    </row>
    <row r="26" spans="2:20" x14ac:dyDescent="0.25">
      <c r="B26" s="4"/>
      <c r="C26" s="4"/>
      <c r="D26" s="4"/>
      <c r="E26" s="13" t="s">
        <v>10</v>
      </c>
      <c r="H26" s="7">
        <f>H19*G16+I16*H20+K16*H21+M16*H22+O16*H23+Q16*H24</f>
        <v>1.2334346321904157</v>
      </c>
      <c r="L26" s="8">
        <f>G16*L19+I16*L20+K16*L21+M16*L22+O16*L23+Q16*L24</f>
        <v>1.1390059360230977</v>
      </c>
      <c r="P26" s="40">
        <f>G16*P19+I16*P24+K16*P23+M16*P22+O16*P21+Q16*P20</f>
        <v>1.3815581184540835</v>
      </c>
      <c r="R26" s="5"/>
      <c r="S26" s="5"/>
      <c r="T26" s="5"/>
    </row>
    <row r="27" spans="2:20" x14ac:dyDescent="0.25">
      <c r="B27" s="4"/>
      <c r="C27" s="4"/>
      <c r="D27" s="4"/>
      <c r="E27" s="13" t="s">
        <v>9</v>
      </c>
      <c r="H27" s="7">
        <f>1/(1+EXP(H26))</f>
        <v>0.22558085017806517</v>
      </c>
      <c r="L27" s="8">
        <f>1/(1+EXP(L26))</f>
        <v>0.2425029190861826</v>
      </c>
      <c r="P27" s="40">
        <f>1/(1+EXP(P26))</f>
        <v>0.20075887567374162</v>
      </c>
      <c r="R27" s="5"/>
      <c r="S27" s="5"/>
      <c r="T27" s="5"/>
    </row>
    <row r="28" spans="2:20" x14ac:dyDescent="0.25">
      <c r="B28" s="4"/>
      <c r="C28" s="4"/>
      <c r="D28" s="4"/>
      <c r="E28" s="13"/>
      <c r="H28" s="7"/>
      <c r="L28" s="8"/>
      <c r="P28" s="40"/>
      <c r="R28" s="5"/>
      <c r="S28" s="5"/>
      <c r="T28" s="5"/>
    </row>
    <row r="29" spans="2:20" ht="15.75" thickBot="1" x14ac:dyDescent="0.3">
      <c r="B29" s="4"/>
      <c r="C29" s="4"/>
      <c r="D29" s="4"/>
      <c r="E29" s="14" t="s">
        <v>2</v>
      </c>
      <c r="F29" s="15"/>
      <c r="G29" s="15"/>
      <c r="H29" s="19">
        <f>H27</f>
        <v>0.22558085017806517</v>
      </c>
      <c r="I29" s="15"/>
      <c r="J29" s="15"/>
      <c r="K29" s="15"/>
      <c r="L29" s="20">
        <f>L27</f>
        <v>0.2425029190861826</v>
      </c>
      <c r="M29" s="15"/>
      <c r="N29" s="15"/>
      <c r="O29" s="15"/>
      <c r="P29" s="41">
        <f>P27</f>
        <v>0.20075887567374162</v>
      </c>
      <c r="R29" s="5"/>
      <c r="S29" s="5"/>
      <c r="T29" s="5"/>
    </row>
    <row r="30" spans="2:20" ht="15.75" thickBot="1" x14ac:dyDescent="0.3">
      <c r="B30" s="4"/>
      <c r="C30" s="4"/>
      <c r="D30" s="4"/>
      <c r="R30" s="5"/>
      <c r="S30" s="5"/>
      <c r="T30" s="5"/>
    </row>
    <row r="31" spans="2:20" x14ac:dyDescent="0.25">
      <c r="B31" s="4"/>
      <c r="C31" s="4"/>
      <c r="D31" s="4"/>
      <c r="E31" s="11" t="s">
        <v>11</v>
      </c>
      <c r="F31" s="12"/>
      <c r="G31" s="12"/>
      <c r="H31" s="16">
        <v>0</v>
      </c>
      <c r="I31" s="12"/>
      <c r="J31" s="12"/>
      <c r="K31" s="12"/>
      <c r="L31" s="17">
        <v>0</v>
      </c>
      <c r="M31" s="12"/>
      <c r="N31" s="12"/>
      <c r="O31" s="12"/>
      <c r="P31" s="39">
        <v>1</v>
      </c>
      <c r="R31" s="5"/>
      <c r="S31" s="5"/>
      <c r="T31" s="5"/>
    </row>
    <row r="32" spans="2:20" x14ac:dyDescent="0.25">
      <c r="B32" s="4"/>
      <c r="C32" s="4"/>
      <c r="D32" s="4"/>
      <c r="E32" s="13"/>
      <c r="H32" s="7"/>
      <c r="L32" s="8"/>
      <c r="P32" s="40"/>
      <c r="R32" s="5"/>
      <c r="S32" s="5"/>
      <c r="T32" s="5"/>
    </row>
    <row r="33" spans="2:20" x14ac:dyDescent="0.25">
      <c r="B33" s="4"/>
      <c r="C33" s="4"/>
      <c r="D33" s="4"/>
      <c r="E33" s="13" t="s">
        <v>12</v>
      </c>
      <c r="H33" s="7">
        <f>H31-H29</f>
        <v>-0.22558085017806517</v>
      </c>
      <c r="L33" s="8">
        <f>L31-L29</f>
        <v>-0.2425029190861826</v>
      </c>
      <c r="P33" s="40">
        <f>P31-P29</f>
        <v>0.79924112432625838</v>
      </c>
      <c r="R33" s="5"/>
      <c r="S33" s="5"/>
      <c r="T33" s="5"/>
    </row>
    <row r="34" spans="2:20" x14ac:dyDescent="0.25">
      <c r="B34" s="4"/>
      <c r="C34" s="4"/>
      <c r="D34" s="4"/>
      <c r="E34" s="13" t="s">
        <v>14</v>
      </c>
      <c r="H34" s="7">
        <f>(1/(1+EXP(H29)))*(1-(1/(1+EXP(H29))))</f>
        <v>0.24684636035562479</v>
      </c>
      <c r="I34" s="46"/>
      <c r="J34" s="46"/>
      <c r="K34" s="46"/>
      <c r="L34" s="8">
        <f t="shared" ref="I34:P34" si="0">(1/(1+EXP(L29)))*(1-(1/(1+EXP(L29))))</f>
        <v>0.24636024744080076</v>
      </c>
      <c r="M34" s="46"/>
      <c r="N34" s="46"/>
      <c r="O34" s="46"/>
      <c r="P34" s="47">
        <f t="shared" si="0"/>
        <v>0.24749781707307794</v>
      </c>
      <c r="R34" s="5"/>
      <c r="S34" s="5"/>
      <c r="T34" s="5"/>
    </row>
    <row r="35" spans="2:20" x14ac:dyDescent="0.25">
      <c r="B35" s="4"/>
      <c r="C35" s="4"/>
      <c r="D35" s="4"/>
      <c r="E35" s="13" t="s">
        <v>13</v>
      </c>
      <c r="H35" s="7">
        <f>H33*H34</f>
        <v>-5.5683811832382885E-2</v>
      </c>
      <c r="L35" s="8">
        <f>L33*L34</f>
        <v>-5.9743079151188434E-2</v>
      </c>
      <c r="P35" s="40">
        <f>P33*P34</f>
        <v>0.19781043358578143</v>
      </c>
      <c r="R35" s="5"/>
      <c r="S35" s="5"/>
      <c r="T35" s="5"/>
    </row>
    <row r="36" spans="2:20" x14ac:dyDescent="0.25">
      <c r="B36" s="4"/>
      <c r="C36" s="4"/>
      <c r="D36" s="4"/>
      <c r="E36" s="13"/>
      <c r="P36" s="18"/>
      <c r="R36" s="5"/>
      <c r="S36" s="5"/>
      <c r="T36" s="5"/>
    </row>
    <row r="37" spans="2:20" x14ac:dyDescent="0.25">
      <c r="B37" s="4"/>
      <c r="C37" s="4"/>
      <c r="D37" s="4"/>
      <c r="E37" s="13" t="s">
        <v>17</v>
      </c>
      <c r="H37" s="7">
        <f>($G$16*H19)*H$35*$W$7</f>
        <v>-7.7134445603696186E-4</v>
      </c>
      <c r="I37" s="46"/>
      <c r="J37" s="46"/>
      <c r="K37" s="46"/>
      <c r="L37" s="8">
        <f>($G$16*L19)*L$35*$W$7</f>
        <v>-1.5898544224167467E-3</v>
      </c>
      <c r="M37" s="46"/>
      <c r="N37" s="46"/>
      <c r="O37" s="46"/>
      <c r="P37" s="47">
        <f t="shared" ref="I37:P37" si="1">($G$16*P19)*P$35*$W$7</f>
        <v>1.5335129234789499E-3</v>
      </c>
      <c r="R37" s="5"/>
      <c r="S37" s="5"/>
      <c r="T37" s="5"/>
    </row>
    <row r="38" spans="2:20" x14ac:dyDescent="0.25">
      <c r="B38" s="4"/>
      <c r="C38" s="4"/>
      <c r="D38" s="4"/>
      <c r="E38" s="13" t="s">
        <v>18</v>
      </c>
      <c r="H38" s="7">
        <f>($I$16*H20)*H$35*$W$7</f>
        <v>-2.3398675235480494E-4</v>
      </c>
      <c r="I38" s="46"/>
      <c r="J38" s="46"/>
      <c r="K38" s="46"/>
      <c r="L38" s="8">
        <f>($I$16*L20)*L$35*$W$7</f>
        <v>-7.8246702375278773E-4</v>
      </c>
      <c r="M38" s="46"/>
      <c r="N38" s="46"/>
      <c r="O38" s="46"/>
      <c r="P38" s="47">
        <f t="shared" ref="I38:P38" si="2">($I$16*P20)*P$35*$W$7</f>
        <v>4.5404096326889295E-3</v>
      </c>
      <c r="R38" s="5"/>
      <c r="S38" s="5"/>
      <c r="T38" s="5"/>
    </row>
    <row r="39" spans="2:20" x14ac:dyDescent="0.25">
      <c r="B39" s="4"/>
      <c r="C39" s="4"/>
      <c r="D39" s="4"/>
      <c r="E39" s="13" t="s">
        <v>19</v>
      </c>
      <c r="H39" s="7">
        <f>($K$16*H21)*H$35*$W$7</f>
        <v>-2.1121229899211803E-3</v>
      </c>
      <c r="I39" s="46"/>
      <c r="J39" s="46"/>
      <c r="K39" s="46"/>
      <c r="L39" s="8">
        <f t="shared" ref="I39:P39" si="3">($K$16*L21)*L$35*$W$7</f>
        <v>-2.0506897747991923E-3</v>
      </c>
      <c r="M39" s="46"/>
      <c r="N39" s="46"/>
      <c r="O39" s="46"/>
      <c r="P39" s="47">
        <f t="shared" si="3"/>
        <v>6.2363335415243836E-3</v>
      </c>
      <c r="R39" s="5"/>
      <c r="S39" s="5"/>
      <c r="T39" s="5"/>
    </row>
    <row r="40" spans="2:20" x14ac:dyDescent="0.25">
      <c r="B40" s="4"/>
      <c r="C40" s="4"/>
      <c r="D40" s="4"/>
      <c r="E40" s="13" t="s">
        <v>20</v>
      </c>
      <c r="H40" s="7">
        <f>($M$16*H22)*H$35*$W$7</f>
        <v>-1.5973304214849722E-3</v>
      </c>
      <c r="I40" s="46"/>
      <c r="J40" s="46"/>
      <c r="K40" s="46"/>
      <c r="L40" s="8">
        <f t="shared" ref="I40:P40" si="4">($M$16*L22)*L$35*$W$7</f>
        <v>-1.6822120454649701E-3</v>
      </c>
      <c r="M40" s="46"/>
      <c r="N40" s="46"/>
      <c r="O40" s="46"/>
      <c r="P40" s="47">
        <f t="shared" si="4"/>
        <v>4.3225804646717277E-3</v>
      </c>
      <c r="R40" s="5"/>
      <c r="S40" s="5"/>
      <c r="T40" s="5"/>
    </row>
    <row r="41" spans="2:20" x14ac:dyDescent="0.25">
      <c r="B41" s="4"/>
      <c r="C41" s="4"/>
      <c r="D41" s="4"/>
      <c r="E41" s="13" t="s">
        <v>21</v>
      </c>
      <c r="H41" s="7">
        <f>($O$16*H23)*H$35*$W$7</f>
        <v>-2.0540715708295375E-3</v>
      </c>
      <c r="I41" s="46"/>
      <c r="J41" s="46"/>
      <c r="K41" s="46"/>
      <c r="L41" s="8">
        <f t="shared" ref="I41:P41" si="5">($O$16*L23)*L$35*$W$7</f>
        <v>-6.2698357248942415E-4</v>
      </c>
      <c r="M41" s="46"/>
      <c r="N41" s="46"/>
      <c r="O41" s="46"/>
      <c r="P41" s="47">
        <f t="shared" si="5"/>
        <v>2.3539268403174958E-3</v>
      </c>
      <c r="R41" s="5"/>
      <c r="S41" s="5"/>
      <c r="T41" s="5"/>
    </row>
    <row r="42" spans="2:20" x14ac:dyDescent="0.25">
      <c r="B42" s="4"/>
      <c r="C42" s="4"/>
      <c r="D42" s="4"/>
      <c r="E42" s="13" t="s">
        <v>22</v>
      </c>
      <c r="F42" s="42"/>
      <c r="G42" s="42"/>
      <c r="H42" s="7">
        <f>($Q$16*H24)*H$35*$W$7</f>
        <v>-9.9378006016093124E-5</v>
      </c>
      <c r="I42" s="46"/>
      <c r="J42" s="46"/>
      <c r="K42" s="46"/>
      <c r="L42" s="8">
        <f>($Q$16*L24)*L$35*$W$7</f>
        <v>-7.2565340027018729E-5</v>
      </c>
      <c r="M42" s="46"/>
      <c r="N42" s="46"/>
      <c r="O42" s="46"/>
      <c r="P42" s="47">
        <f>($Q$16*P24)*P$35*$W$7</f>
        <v>8.9276324501260645E-3</v>
      </c>
      <c r="R42" s="5"/>
      <c r="S42" s="5"/>
      <c r="T42" s="5"/>
    </row>
    <row r="43" spans="2:20" x14ac:dyDescent="0.25">
      <c r="B43" s="4"/>
      <c r="C43" s="4"/>
      <c r="D43" s="4"/>
      <c r="E43" s="42"/>
      <c r="F43" s="42"/>
      <c r="G43" s="42"/>
      <c r="H43" s="43"/>
      <c r="I43" s="42"/>
      <c r="J43" s="42"/>
      <c r="K43" s="42"/>
      <c r="L43" s="44"/>
      <c r="M43" s="42"/>
      <c r="N43" s="42"/>
      <c r="O43" s="42"/>
      <c r="P43" s="45"/>
      <c r="R43" s="5"/>
      <c r="S43" s="5"/>
      <c r="T43" s="5"/>
    </row>
    <row r="44" spans="2:20" x14ac:dyDescent="0.25">
      <c r="B44" s="4"/>
      <c r="C44" s="4"/>
      <c r="D44" s="4"/>
      <c r="E44" s="42"/>
      <c r="F44" s="42"/>
      <c r="G44" s="42"/>
      <c r="H44" s="43"/>
      <c r="I44" s="42"/>
      <c r="J44" s="42"/>
      <c r="K44" s="42"/>
      <c r="L44" s="44"/>
      <c r="M44" s="42"/>
      <c r="N44" s="42"/>
      <c r="O44" s="42"/>
      <c r="P44" s="45"/>
      <c r="R44" s="5"/>
      <c r="S44" s="5"/>
      <c r="T44" s="5"/>
    </row>
    <row r="45" spans="2:20" x14ac:dyDescent="0.25">
      <c r="B45" s="4"/>
      <c r="C45" s="4"/>
      <c r="D45" s="4"/>
      <c r="E45" s="42"/>
      <c r="F45" s="42"/>
      <c r="G45" s="42"/>
      <c r="H45" s="43"/>
      <c r="I45" s="42"/>
      <c r="J45" s="42"/>
      <c r="K45" s="42"/>
      <c r="L45" s="44"/>
      <c r="M45" s="42"/>
      <c r="N45" s="42"/>
      <c r="O45" s="42"/>
      <c r="P45" s="45"/>
      <c r="R45" s="5"/>
      <c r="S45" s="5"/>
      <c r="T45" s="5"/>
    </row>
    <row r="46" spans="2:20" x14ac:dyDescent="0.25">
      <c r="B46" s="4"/>
      <c r="C46" s="4"/>
      <c r="D46" s="4"/>
      <c r="E46" s="42"/>
      <c r="F46" s="42"/>
      <c r="G46" s="42"/>
      <c r="H46" s="43"/>
      <c r="I46" s="42"/>
      <c r="J46" s="42"/>
      <c r="K46" s="42"/>
      <c r="L46" s="44"/>
      <c r="M46" s="42"/>
      <c r="N46" s="42"/>
      <c r="O46" s="42"/>
      <c r="P46" s="45"/>
      <c r="R46" s="5"/>
      <c r="S46" s="5"/>
      <c r="T46" s="5"/>
    </row>
    <row r="47" spans="2:20" x14ac:dyDescent="0.25">
      <c r="B47" s="4"/>
      <c r="C47" s="4"/>
      <c r="D47" s="4"/>
      <c r="E47" s="42"/>
      <c r="F47" s="42"/>
      <c r="G47" s="42"/>
      <c r="H47" s="43"/>
      <c r="I47" s="42"/>
      <c r="J47" s="42"/>
      <c r="K47" s="42"/>
      <c r="L47" s="44"/>
      <c r="M47" s="42"/>
      <c r="N47" s="42"/>
      <c r="O47" s="42"/>
      <c r="P47" s="45"/>
      <c r="R47" s="5"/>
      <c r="S47" s="5"/>
      <c r="T47" s="5"/>
    </row>
    <row r="48" spans="2:20" x14ac:dyDescent="0.25">
      <c r="B48" s="4"/>
      <c r="C48" s="4"/>
      <c r="D48" s="4"/>
      <c r="E48" s="42"/>
      <c r="F48" s="42"/>
      <c r="G48" s="42"/>
      <c r="H48" s="43"/>
      <c r="I48" s="42"/>
      <c r="J48" s="42"/>
      <c r="K48" s="42"/>
      <c r="L48" s="44"/>
      <c r="M48" s="42"/>
      <c r="N48" s="42"/>
      <c r="O48" s="42"/>
      <c r="P48" s="45"/>
      <c r="R48" s="5"/>
      <c r="S48" s="5"/>
      <c r="T48" s="5"/>
    </row>
    <row r="49" spans="2:20" x14ac:dyDescent="0.25">
      <c r="B49" s="4"/>
      <c r="C49" s="4"/>
      <c r="D49" s="4"/>
      <c r="E49" s="42"/>
      <c r="F49" s="42"/>
      <c r="G49" s="42"/>
      <c r="H49" s="43"/>
      <c r="I49" s="42"/>
      <c r="J49" s="42"/>
      <c r="K49" s="42"/>
      <c r="L49" s="44"/>
      <c r="M49" s="42"/>
      <c r="N49" s="42"/>
      <c r="O49" s="42"/>
      <c r="P49" s="45"/>
      <c r="R49" s="5"/>
      <c r="S49" s="5"/>
      <c r="T49" s="5"/>
    </row>
    <row r="50" spans="2:20" x14ac:dyDescent="0.25">
      <c r="B50" s="4"/>
      <c r="C50" s="4"/>
      <c r="D50" s="4"/>
      <c r="E50" s="42"/>
      <c r="F50" s="42"/>
      <c r="G50" s="42"/>
      <c r="H50" s="43"/>
      <c r="I50" s="42"/>
      <c r="J50" s="42"/>
      <c r="K50" s="42"/>
      <c r="L50" s="44"/>
      <c r="M50" s="42"/>
      <c r="N50" s="42"/>
      <c r="O50" s="42"/>
      <c r="P50" s="45"/>
      <c r="R50" s="5"/>
      <c r="S50" s="5"/>
      <c r="T50" s="5"/>
    </row>
    <row r="51" spans="2:20" ht="15.75" thickBot="1" x14ac:dyDescent="0.3">
      <c r="B51" s="4"/>
      <c r="C51" s="4"/>
      <c r="D51" s="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"/>
      <c r="S51" s="5"/>
      <c r="T51" s="5"/>
    </row>
    <row r="52" spans="2:20" ht="15.75" thickBot="1" x14ac:dyDescent="0.3">
      <c r="B52" s="4"/>
      <c r="C52" s="4"/>
      <c r="S52" s="5"/>
      <c r="T52" s="5"/>
    </row>
    <row r="53" spans="2:20" x14ac:dyDescent="0.25">
      <c r="B53" s="4"/>
      <c r="C53" s="4"/>
      <c r="E53" s="11" t="s">
        <v>12</v>
      </c>
      <c r="F53" s="12"/>
      <c r="G53" s="21">
        <f>SUM(G37:Q37)</f>
        <v>-8.2768595497475844E-4</v>
      </c>
      <c r="H53" s="12"/>
      <c r="I53" s="22">
        <f>SUM(G38:Q38)</f>
        <v>3.5239558565813367E-3</v>
      </c>
      <c r="J53" s="12"/>
      <c r="K53" s="23">
        <f>SUM(G39:Q39)</f>
        <v>2.0735207768040114E-3</v>
      </c>
      <c r="L53" s="12"/>
      <c r="M53" s="24">
        <f>SUM(G40:Q40)</f>
        <v>1.0430379977217855E-3</v>
      </c>
      <c r="N53" s="12"/>
      <c r="O53" s="25">
        <f>SUM(G41:Q41)</f>
        <v>-3.2712830300146581E-4</v>
      </c>
      <c r="P53" s="12"/>
      <c r="Q53" s="26">
        <f>SUM(G42:Q42)</f>
        <v>8.7556891040829529E-3</v>
      </c>
      <c r="S53" s="5"/>
      <c r="T53" s="5"/>
    </row>
    <row r="54" spans="2:20" x14ac:dyDescent="0.25">
      <c r="B54" s="4"/>
      <c r="C54" s="4"/>
      <c r="E54" s="13" t="s">
        <v>14</v>
      </c>
      <c r="G54" s="27">
        <f>(1/(1+EXP(G16)))*(1-(1/(1+EXP(G53))))</f>
        <v>0.20897499387192223</v>
      </c>
      <c r="I54" s="28">
        <f>(1/(1+EXP(I53)))*(1-(1/(1+EXP(I53))))</f>
        <v>0.24999922386005141</v>
      </c>
      <c r="K54" s="29">
        <f>(1/(1+EXP(K53)))*(1-(1/(1+EXP(K53))))</f>
        <v>0.24999973128216682</v>
      </c>
      <c r="M54" s="30">
        <f>(1/(1+EXP(M53)))*(1-(1/(1+EXP(M53))))</f>
        <v>0.2499999320044958</v>
      </c>
      <c r="O54" s="31">
        <f>(1/(1+EXP(O53)))*(1-(1/(1+EXP(O53))))</f>
        <v>0.2499999933116922</v>
      </c>
      <c r="Q54" s="32">
        <f>(1/(1+EXP(Q53)))*(1-(1/(1+EXP(Q53))))</f>
        <v>0.24999520868048844</v>
      </c>
      <c r="S54" s="5"/>
      <c r="T54" s="5"/>
    </row>
    <row r="55" spans="2:20" x14ac:dyDescent="0.25">
      <c r="B55" s="4"/>
      <c r="C55" s="4"/>
      <c r="E55" s="13" t="s">
        <v>13</v>
      </c>
      <c r="G55" s="27">
        <f>G53*G54</f>
        <v>-1.7296566736872625E-4</v>
      </c>
      <c r="I55" s="28">
        <f t="shared" ref="I55:Q55" si="6">I53*I54</f>
        <v>8.8098622906241687E-4</v>
      </c>
      <c r="K55" s="29">
        <f t="shared" si="6"/>
        <v>5.1837963700899267E-4</v>
      </c>
      <c r="M55" s="30">
        <f t="shared" si="6"/>
        <v>2.6075942850855183E-4</v>
      </c>
      <c r="O55" s="31">
        <f>O53*O54</f>
        <v>-8.178207356243167E-5</v>
      </c>
      <c r="Q55" s="32">
        <f t="shared" si="6"/>
        <v>2.1888803247166965E-3</v>
      </c>
      <c r="S55" s="5"/>
      <c r="T55" s="5"/>
    </row>
    <row r="56" spans="2:20" x14ac:dyDescent="0.25">
      <c r="B56" s="4"/>
      <c r="C56" s="4"/>
      <c r="E56" s="13"/>
      <c r="Q56" s="18"/>
      <c r="S56" s="5"/>
      <c r="T56" s="5"/>
    </row>
    <row r="57" spans="2:20" x14ac:dyDescent="0.25">
      <c r="B57" s="4"/>
      <c r="C57" s="4"/>
      <c r="E57" s="13" t="s">
        <v>15</v>
      </c>
      <c r="G57" s="27">
        <f>G55*G6</f>
        <v>-1.2211373057026282E-4</v>
      </c>
      <c r="I57" s="28">
        <f>I55*I7</f>
        <v>7.9930908957633788E-4</v>
      </c>
      <c r="K57" s="29">
        <f>K55*K6</f>
        <v>1.0384103345586729E-4</v>
      </c>
      <c r="M57" s="30">
        <f>M55*M6</f>
        <v>9.1367721491851541E-5</v>
      </c>
      <c r="O57" s="31">
        <f>O7*O55</f>
        <v>-2.0591569459273952E-5</v>
      </c>
      <c r="Q57" s="32">
        <f>Q6*Q55</f>
        <v>6.4052890956114891E-5</v>
      </c>
      <c r="S57" s="5"/>
      <c r="T57" s="5"/>
    </row>
    <row r="58" spans="2:20" ht="15.75" thickBot="1" x14ac:dyDescent="0.3">
      <c r="B58" s="4"/>
      <c r="C58" s="4"/>
      <c r="E58" s="14" t="s">
        <v>16</v>
      </c>
      <c r="F58" s="15"/>
      <c r="G58" s="33">
        <f>G7*G55</f>
        <v>-1.8945659582099271E-5</v>
      </c>
      <c r="H58" s="15"/>
      <c r="I58" s="34">
        <f>I6*I55</f>
        <v>6.0665279612870966E-5</v>
      </c>
      <c r="J58" s="15"/>
      <c r="K58" s="35">
        <f>K7*K55</f>
        <v>3.5683270151862722E-4</v>
      </c>
      <c r="L58" s="15"/>
      <c r="M58" s="36">
        <f>M7*M55</f>
        <v>1.1891604548412365E-5</v>
      </c>
      <c r="N58" s="15"/>
      <c r="O58" s="37">
        <f>O6*O55</f>
        <v>-3.8070065039370475E-5</v>
      </c>
      <c r="P58" s="15"/>
      <c r="Q58" s="38">
        <f>Q7*Q55</f>
        <v>1.7078874974273069E-4</v>
      </c>
      <c r="S58" s="5"/>
      <c r="T58" s="5"/>
    </row>
    <row r="59" spans="2:20" ht="15.75" thickBot="1" x14ac:dyDescent="0.3">
      <c r="B59" s="4"/>
      <c r="C59" s="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5"/>
    </row>
    <row r="60" spans="2:20" x14ac:dyDescent="0.25">
      <c r="B60" s="4"/>
      <c r="T60" s="5"/>
    </row>
    <row r="61" spans="2:20" x14ac:dyDescent="0.25">
      <c r="B61" s="4"/>
      <c r="T61" s="5"/>
    </row>
    <row r="62" spans="2:20" ht="15.75" thickBot="1" x14ac:dyDescent="0.3"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0"/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Stix 3i</dc:creator>
  <cp:lastModifiedBy>Simeon Stix 3i</cp:lastModifiedBy>
  <dcterms:created xsi:type="dcterms:W3CDTF">2023-12-09T21:30:47Z</dcterms:created>
  <dcterms:modified xsi:type="dcterms:W3CDTF">2023-12-10T18:48:06Z</dcterms:modified>
</cp:coreProperties>
</file>