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Biomed Forms\General Process Flow\technician account\"/>
    </mc:Choice>
  </mc:AlternateContent>
  <bookViews>
    <workbookView xWindow="-120" yWindow="-120" windowWidth="29040" windowHeight="15840"/>
  </bookViews>
  <sheets>
    <sheet name="PMform" sheetId="1" r:id="rId1"/>
    <sheet name="Checker" sheetId="4" r:id="rId2"/>
    <sheet name="Data table" sheetId="2" r:id="rId3"/>
    <sheet name="Equipments" sheetId="3" r:id="rId4"/>
  </sheets>
  <definedNames>
    <definedName name="_xlnm.Print_Area" localSheetId="0">PMform!$B$1:$P$62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48" i="1"/>
  <c r="C47" i="1"/>
  <c r="C46" i="1"/>
  <c r="C44" i="1"/>
  <c r="C43" i="1"/>
  <c r="L46" i="1" l="1"/>
  <c r="L47" i="1"/>
  <c r="L48" i="1"/>
  <c r="L49" i="1"/>
  <c r="L50" i="1"/>
  <c r="L43" i="1"/>
  <c r="L44" i="1"/>
  <c r="L36" i="1"/>
  <c r="L37" i="1"/>
  <c r="L38" i="1"/>
  <c r="L39" i="1"/>
  <c r="L40" i="1"/>
  <c r="L4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1" i="1"/>
  <c r="C41" i="1" l="1"/>
  <c r="C40" i="1"/>
  <c r="C39" i="1"/>
  <c r="C34" i="1"/>
  <c r="C33" i="1"/>
  <c r="C27" i="1"/>
  <c r="C32" i="1"/>
  <c r="C31" i="1"/>
  <c r="C30" i="1"/>
  <c r="C29" i="1"/>
  <c r="C28" i="1"/>
  <c r="C38" i="1" l="1"/>
  <c r="C37" i="1"/>
  <c r="C36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<sst xmlns="http://schemas.openxmlformats.org/spreadsheetml/2006/main" count="2913" uniqueCount="574">
  <si>
    <t>WEIGHING SCALE</t>
  </si>
  <si>
    <t>PREVENTIVE MAINTENACE CHECKLIST</t>
  </si>
  <si>
    <t>Client :</t>
  </si>
  <si>
    <t>Taytay Doctors Multispeciality Hospital, Inc.</t>
  </si>
  <si>
    <t>Address: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</si>
  <si>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</si>
  <si>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</si>
  <si>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</si>
  <si>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</si>
  <si>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</si>
  <si>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</si>
  <si>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</si>
  <si>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</si>
  <si>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</si>
  <si>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</si>
  <si>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</si>
  <si>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</si>
  <si>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</si>
  <si>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</si>
  <si>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</si>
  <si>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</si>
  <si>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Clients</t>
  </si>
  <si>
    <t>Address</t>
  </si>
  <si>
    <t>AMOSUP Seamen's Hospital</t>
  </si>
  <si>
    <t>Batangas Medical Center</t>
  </si>
  <si>
    <t>Binangonan Lakeview Hospital</t>
  </si>
  <si>
    <t>Blesces Diagnostic Laboratory</t>
  </si>
  <si>
    <t>Calamba Eye Center</t>
  </si>
  <si>
    <t>Calamba Medical Center</t>
  </si>
  <si>
    <t>Christ the Savior General Hospital</t>
  </si>
  <si>
    <t>Global Care Medical Center of Canlubang</t>
  </si>
  <si>
    <t>Global Medical Center of Laguna</t>
  </si>
  <si>
    <t>Immaculate Conception Hospital of San Pablo</t>
  </si>
  <si>
    <t>Isabela Doctors General Hospital</t>
  </si>
  <si>
    <t>Laurel District Memorial Hospital</t>
  </si>
  <si>
    <t>Metro Rizal Doctors Hospital</t>
  </si>
  <si>
    <t>Ortigas Hospital &amp; Healthcare Center</t>
  </si>
  <si>
    <t>Rotary Club of Tanauan Dialysis Center</t>
  </si>
  <si>
    <t>San Pablo City Community General Hospital</t>
  </si>
  <si>
    <t>San Pablo Doctors General Hospital</t>
  </si>
  <si>
    <t>SPC Medical Center</t>
  </si>
  <si>
    <t>St. John the Baptist Medical Center INC.</t>
  </si>
  <si>
    <t>The Medical City South Luzon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</si>
  <si>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</si>
  <si>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</si>
  <si>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</si>
  <si>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</si>
  <si>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</si>
  <si>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</si>
  <si>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</si>
  <si>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</si>
  <si>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</si>
  <si>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</si>
  <si>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</si>
  <si>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</si>
  <si>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</si>
  <si>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</si>
  <si>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</si>
  <si>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</si>
  <si>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</si>
  <si>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</si>
  <si>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</si>
  <si>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</si>
  <si>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</si>
  <si>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</si>
  <si>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</si>
  <si>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</si>
  <si>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</si>
  <si>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</si>
  <si>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</si>
  <si>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</si>
  <si>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</si>
  <si>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</si>
  <si>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</si>
  <si>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</si>
  <si>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</si>
  <si>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</si>
  <si>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</si>
  <si>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</si>
  <si>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</si>
  <si>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</si>
  <si>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</si>
  <si>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</si>
  <si>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</si>
  <si>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</si>
  <si>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</si>
  <si>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</si>
  <si>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</si>
  <si>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</si>
  <si>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</si>
  <si>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</si>
  <si>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</si>
  <si>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</si>
  <si>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</si>
  <si>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</si>
  <si>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</si>
  <si>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</si>
  <si>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</si>
  <si>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</si>
  <si>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</si>
  <si>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</si>
  <si>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</si>
  <si>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</si>
  <si>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</si>
  <si>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</si>
  <si>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</si>
  <si>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</si>
  <si>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</si>
  <si>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</si>
  <si>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</si>
  <si>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</si>
  <si>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</si>
  <si>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</si>
  <si>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</si>
  <si>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</si>
  <si>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</si>
  <si>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</si>
  <si>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</si>
  <si>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</si>
  <si>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</si>
  <si>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</si>
  <si>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</si>
  <si>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</si>
  <si>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</si>
  <si>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</si>
  <si>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</si>
  <si>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</si>
  <si>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</si>
  <si>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</si>
  <si>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</si>
  <si>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</si>
  <si>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</si>
  <si>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</si>
  <si>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</si>
  <si>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</si>
  <si>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</si>
  <si>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</si>
  <si>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</si>
  <si>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</si>
  <si>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</si>
  <si>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</si>
  <si>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</si>
  <si>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</si>
  <si>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</si>
  <si>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</si>
  <si>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</si>
  <si>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</si>
  <si>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</si>
  <si>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</si>
  <si>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</si>
  <si>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</si>
  <si>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</si>
  <si>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</si>
  <si>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</si>
  <si>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</si>
  <si>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</si>
  <si>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</si>
  <si>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</si>
  <si>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</si>
  <si>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</si>
  <si>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</si>
  <si>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</si>
  <si>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</si>
  <si>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</si>
  <si>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</si>
  <si>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</si>
  <si>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</si>
  <si>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</si>
  <si>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</si>
  <si>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</si>
  <si>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</si>
  <si>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</si>
  <si>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</si>
  <si>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</si>
  <si>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</si>
  <si>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</si>
  <si>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</si>
  <si>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</si>
  <si>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</si>
  <si>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</si>
  <si>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</si>
  <si>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</si>
  <si>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</si>
  <si>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</si>
  <si>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</si>
  <si>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</si>
  <si>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</si>
  <si>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</si>
  <si>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</si>
  <si>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</si>
  <si>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</si>
  <si>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</si>
  <si>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</si>
  <si>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</si>
  <si>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</si>
  <si>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</si>
  <si>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</si>
  <si>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</si>
  <si>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</si>
  <si>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</si>
  <si>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</si>
  <si>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</si>
  <si>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</si>
  <si>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</si>
  <si>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</si>
  <si>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</si>
  <si>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</si>
  <si>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</si>
  <si>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</si>
  <si>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</si>
  <si>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</si>
  <si>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</si>
  <si>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</si>
  <si>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</si>
  <si>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</si>
  <si>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</si>
  <si>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</si>
  <si>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</si>
  <si>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</si>
  <si>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</si>
  <si>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</si>
  <si>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</si>
  <si>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</si>
  <si>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</si>
  <si>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</si>
  <si>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</si>
  <si>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</si>
  <si>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</si>
  <si>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</si>
  <si>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</si>
  <si>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</si>
  <si>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</si>
  <si>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</si>
  <si>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</si>
  <si>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</si>
  <si>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</si>
  <si>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</si>
  <si>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</si>
  <si>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</si>
  <si>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</si>
  <si>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</si>
  <si>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</si>
  <si>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</si>
  <si>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</si>
  <si>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</si>
  <si>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</si>
  <si>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</si>
  <si>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</si>
  <si>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</si>
  <si>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</si>
  <si>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</si>
  <si>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</si>
  <si>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</si>
  <si>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</si>
  <si>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</si>
  <si>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</si>
  <si>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</si>
  <si>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</si>
  <si>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</si>
  <si>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</si>
  <si>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</si>
  <si>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</si>
  <si>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</si>
  <si>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</si>
  <si>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</si>
  <si>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</si>
  <si>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</si>
  <si>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</si>
  <si>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</si>
  <si>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</si>
  <si>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</si>
  <si>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</si>
  <si>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</si>
  <si>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</si>
  <si>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</si>
  <si>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</si>
  <si>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</si>
  <si>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</si>
  <si>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</si>
  <si>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</si>
  <si>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</si>
  <si>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</si>
  <si>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</si>
  <si>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</si>
  <si>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</si>
  <si>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</si>
  <si>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</si>
  <si>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</si>
  <si>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</si>
  <si>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</si>
  <si>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</si>
  <si>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</si>
  <si>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</si>
  <si>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</si>
  <si>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</si>
  <si>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</si>
  <si>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</si>
  <si>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</si>
  <si>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</si>
  <si>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</si>
  <si>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</si>
  <si>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</si>
  <si>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</si>
  <si>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</si>
  <si>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</si>
  <si>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</si>
  <si>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</si>
  <si>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</si>
  <si>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</si>
  <si>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</si>
  <si>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</si>
  <si>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</si>
  <si>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</si>
  <si>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</si>
  <si>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</si>
  <si>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</si>
  <si>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</si>
  <si>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</si>
  <si>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</si>
  <si>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</si>
  <si>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</si>
  <si>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</si>
  <si>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</si>
  <si>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</si>
  <si>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</si>
  <si>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</si>
  <si>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</si>
  <si>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</si>
  <si>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</si>
  <si>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</si>
  <si>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</si>
  <si>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</si>
  <si>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</si>
  <si>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</si>
  <si>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</si>
  <si>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</si>
  <si>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</si>
  <si>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</si>
  <si>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</si>
  <si>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</si>
  <si>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</si>
  <si>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</si>
  <si>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</si>
  <si>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</si>
  <si>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</si>
  <si>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</si>
  <si>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</si>
  <si>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</si>
  <si>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</si>
  <si>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</si>
  <si>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</si>
  <si>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</si>
  <si>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</si>
  <si>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</si>
  <si>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</si>
  <si>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</si>
  <si>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</si>
  <si>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</si>
  <si>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</si>
  <si>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</si>
  <si>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</si>
  <si>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</si>
  <si>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</si>
  <si>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</si>
  <si>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</si>
  <si>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</si>
  <si>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</si>
  <si>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</si>
  <si>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</si>
  <si>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</si>
  <si>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</si>
  <si>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</si>
  <si>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</si>
  <si>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</si>
  <si>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</si>
  <si>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</si>
  <si>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</si>
  <si>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</si>
  <si>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</si>
  <si>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</si>
  <si>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</si>
  <si>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</si>
  <si>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</si>
  <si>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</si>
  <si>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</si>
  <si>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</si>
  <si>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</si>
  <si>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</si>
  <si>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</si>
  <si>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</si>
  <si>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</si>
  <si>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</si>
  <si>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</si>
  <si>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</si>
  <si>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</si>
  <si>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</si>
  <si>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</si>
  <si>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</si>
  <si>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</si>
  <si>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</si>
  <si>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</si>
  <si>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</si>
  <si>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</si>
  <si>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</si>
  <si>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</si>
  <si>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</si>
  <si>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</si>
  <si>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</si>
  <si>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</si>
  <si>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</si>
  <si>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</si>
  <si>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</si>
  <si>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</si>
  <si>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</si>
  <si>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</si>
  <si>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</si>
  <si>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</si>
  <si>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</si>
  <si>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</si>
  <si>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</si>
  <si>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</si>
  <si>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</si>
  <si>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</si>
  <si>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</si>
  <si>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</si>
  <si>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</si>
  <si>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</si>
  <si>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</si>
  <si>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</si>
  <si>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</si>
  <si>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</si>
  <si>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</si>
  <si>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</si>
  <si>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</si>
  <si>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</si>
  <si>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</si>
  <si>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</si>
  <si>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</si>
  <si>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</si>
  <si>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</si>
  <si>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</si>
  <si>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</si>
  <si>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</si>
  <si>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</si>
  <si>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</si>
  <si>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</si>
  <si>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</si>
  <si>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</si>
  <si>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</si>
  <si>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</si>
  <si>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</si>
  <si>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</si>
  <si>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</si>
  <si>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</si>
  <si>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</si>
  <si>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</si>
  <si>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</si>
  <si>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</si>
  <si>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</si>
  <si>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</si>
  <si>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</si>
  <si>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</si>
  <si>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</si>
  <si>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</si>
  <si>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</si>
  <si>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</si>
  <si>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</si>
  <si>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</si>
  <si>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</si>
  <si>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</si>
  <si>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</si>
  <si>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</si>
  <si>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</si>
  <si>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</si>
  <si>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</si>
  <si>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</si>
  <si>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</si>
  <si>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</si>
  <si>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</si>
  <si>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</si>
  <si>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</si>
  <si>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</si>
  <si>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</si>
  <si>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</si>
  <si>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</si>
  <si>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✔</t>
  </si>
  <si>
    <t>Laboratory Oven</t>
  </si>
  <si>
    <t>Plate</t>
  </si>
  <si>
    <t>Hot Plate</t>
  </si>
  <si>
    <t>Biomedical Refrigerator</t>
  </si>
  <si>
    <t>PLTC, Inc. Luis A. Tiam Medical Center</t>
  </si>
  <si>
    <t>PIPETTOR</t>
  </si>
  <si>
    <t>RHU Solano Laboratory</t>
  </si>
  <si>
    <t>San Jose St., Intramuros, Metro Manila</t>
  </si>
  <si>
    <t>Bihi Road, Kumintang Ibaba, Batangas City</t>
  </si>
  <si>
    <t>Brgy. KM31 Manila East Road Tagpos, Batangas City</t>
  </si>
  <si>
    <t>Laguna National Highway, Alaminos, Laguna</t>
  </si>
  <si>
    <t>2nd flr, CMC Annex Building, Crossing, Calamba, Laguna</t>
  </si>
  <si>
    <t>CMC Avenue, Brgy. Real, Calamba, Laguna</t>
  </si>
  <si>
    <t>Bayan ng Rosario, Batangas City</t>
  </si>
  <si>
    <t>J. Yulo Avenue, Brgy. Canlubang, Calamba, Laguna</t>
  </si>
  <si>
    <t>National Highway, Brgy. Banlic, Cabuyao City, Laguna</t>
  </si>
  <si>
    <t>P. Alcantara St., Brgy. VII - A, San Pablo City, Laguna</t>
  </si>
  <si>
    <t>Baligatan, Ilagan, Isabela</t>
  </si>
  <si>
    <t>Talisay - Tanauan Road, Tanauan, Batangas</t>
  </si>
  <si>
    <t>Santo Domingo, Cainta, Rizal</t>
  </si>
  <si>
    <t>Marciano Brion St., San Pablo City, Laguna</t>
  </si>
  <si>
    <t>Ortigas Avenue Extension corner, Cainta, Rizal</t>
  </si>
  <si>
    <t>Benita Laurel St., Tanauan, Batangas</t>
  </si>
  <si>
    <t>C. Colago Ave, Brgy. San Roque, San Pablo City, Laguna</t>
  </si>
  <si>
    <t>55 A. Mabini Street, San Pablo City, Laguna</t>
  </si>
  <si>
    <t>Pan-Philippine Highway, San Pablo City, Laguna</t>
  </si>
  <si>
    <t>President Jose P. Laurel Highway, Sto. Thomas, Batangas</t>
  </si>
  <si>
    <t>Brgy. Parian, Calamba, Laguna</t>
  </si>
  <si>
    <t>Rizal Avenue, Taytay, Rizal</t>
  </si>
  <si>
    <t>L. United Blvd, Don Jose, Santa Rosa, Laguna</t>
  </si>
  <si>
    <t>Didipio Mine, Didipio Kasibu, Nueva Vizcaya</t>
  </si>
  <si>
    <t>National Highway, Brgy. Bascaran, Solano, Nueva Vizcaya</t>
  </si>
  <si>
    <t>2nd Ward</t>
  </si>
  <si>
    <t>Brgy. Roxas, Solano, Nueva Vizcaya</t>
  </si>
  <si>
    <t>Delivery Room</t>
  </si>
  <si>
    <t>Test Strip Port</t>
  </si>
  <si>
    <t>Test Strip</t>
  </si>
  <si>
    <t>San Pablo City General Hospital</t>
  </si>
  <si>
    <t>Brgy. San Jose, San Pablo City</t>
  </si>
  <si>
    <t>MS/OB Ward</t>
  </si>
  <si>
    <t>Allyson Ruiz Banzuela</t>
  </si>
  <si>
    <t>BTSI-ASH-2024-</t>
  </si>
  <si>
    <t>BTSI-BMC-2024-</t>
  </si>
  <si>
    <t>BTSI-BLH-2024-</t>
  </si>
  <si>
    <t>BTSI-BDL-2024-</t>
  </si>
  <si>
    <t>BTSI-CEC-2024-</t>
  </si>
  <si>
    <t>BTSI-CMC-2024-</t>
  </si>
  <si>
    <t>BTSI-CSGH-2024-</t>
  </si>
  <si>
    <t>BTSI-GCMCC-2024-</t>
  </si>
  <si>
    <t>BTSI-GMCL-2024-</t>
  </si>
  <si>
    <t>BTSI-ICHSP-2024-</t>
  </si>
  <si>
    <t>BTSI-IDGH-2024-</t>
  </si>
  <si>
    <t>BTSI-LDMH-2024-</t>
  </si>
  <si>
    <t>BTSI-MRDH-2024-</t>
  </si>
  <si>
    <t>BTSI-NPDC-2024-</t>
  </si>
  <si>
    <t>BTSI-OHHC-2024-</t>
  </si>
  <si>
    <t>BTSI-RCTDC-2024-</t>
  </si>
  <si>
    <t>BTSI-SPCCHC-2024-</t>
  </si>
  <si>
    <t>BTSI-SPDGH-2024-</t>
  </si>
  <si>
    <t>BTSI-SPCMC-2024-</t>
  </si>
  <si>
    <t>BTSI-SFCMH-2024-</t>
  </si>
  <si>
    <t>BTSI-SJBMC-2024-</t>
  </si>
  <si>
    <t>BTSI-TDMH-2024-</t>
  </si>
  <si>
    <t>BTSI-TMCSL-2024-</t>
  </si>
  <si>
    <t>Oceanagold-2024-</t>
  </si>
  <si>
    <t>BTSI-PLTCIMC-2024-</t>
  </si>
  <si>
    <t>BTSI-RHU-2024-</t>
  </si>
  <si>
    <t>BTSI-SPCGH-2024-</t>
  </si>
  <si>
    <t>SERIAL NO.:</t>
  </si>
  <si>
    <t>For Renewal</t>
  </si>
  <si>
    <t>6 months</t>
  </si>
  <si>
    <t>PMS Date</t>
  </si>
  <si>
    <t>Remarks</t>
  </si>
  <si>
    <t>Corrective Maintenance</t>
  </si>
  <si>
    <t>Remove from use</t>
  </si>
  <si>
    <t>Acceptable for use</t>
  </si>
  <si>
    <t>STATUS:</t>
  </si>
  <si>
    <t>Defective</t>
  </si>
  <si>
    <t>Worn-out</t>
  </si>
  <si>
    <t>Missing</t>
  </si>
  <si>
    <t>Condemn</t>
  </si>
  <si>
    <t>Remarks for fail</t>
  </si>
  <si>
    <t>Pedia-Ward</t>
  </si>
  <si>
    <t>Inflation Bulb</t>
  </si>
  <si>
    <t>Nurs Station 5B</t>
  </si>
  <si>
    <t>OPD</t>
  </si>
  <si>
    <t xml:space="preserve">Cleaning Kit 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</si>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</sst>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2409]mmmm\ dd\,\ 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9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4" borderId="15" xfId="0" applyFont="1" applyFill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left"/>
    </xf>
    <xf numFmtId="0" fontId="10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wrapText="1"/>
    </xf>
    <xf numFmtId="0" fontId="0" fillId="0" borderId="8" xfId="0" applyBorder="1"/>
    <xf numFmtId="0" fontId="3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/>
    </xf>
    <xf numFmtId="0" fontId="1" fillId="0" borderId="13" xfId="0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30" fillId="0" borderId="9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5">
    <dxf>
      <font>
        <b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  <alignment horizontal="left" textRotation="0" indent="0" justifyLastLine="0" shrinkToFit="0" readingOrder="0"/>
    </dxf>
    <dxf>
      <fill>
        <patternFill patternType="none"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A4" totalsRowShown="0">
  <autoFilter ref="A2:A4"/>
  <tableColumns count="1">
    <tableColumn id="1" name="PMS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2:E5" totalsRowShown="0" dataDxfId="24">
  <autoFilter ref="E2:E5"/>
  <tableColumns count="1">
    <tableColumn id="1" name="Remark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C2:C6" totalsRowShown="0">
  <autoFilter ref="C2:C6"/>
  <tableColumns count="1">
    <tableColumn id="1" name="Remarks for f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3" displayName="Table23" ref="A2:B29" totalsRowShown="0" headerRowDxfId="22" dataDxfId="21" tableBorderDxfId="20">
  <autoFilter ref="A2:B29"/>
  <sortState ref="A3:B25">
    <sortCondition ref="A2:A25"/>
  </sortState>
  <tableColumns count="2">
    <tableColumn id="1" name="Clients" dataDxfId="19"/>
    <tableColumn id="2" name="Addres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1" displayName="Table1" ref="I2:I138" totalsRowShown="0" headerRowDxfId="17" dataDxfId="16" tableBorderDxfId="15">
  <autoFilter ref="I2:I138"/>
  <sortState ref="I3:I138">
    <sortCondition ref="I2:I138"/>
  </sortState>
  <tableColumns count="1">
    <tableColumn id="1" name="Equipment typ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" displayName="Table3" ref="E2:E5" totalsRowShown="0" headerRowDxfId="13" dataDxfId="12" tableBorderDxfId="11">
  <autoFilter ref="E2:E5"/>
  <sortState ref="E3:E5">
    <sortCondition ref="E2:E5"/>
  </sortState>
  <tableColumns count="1">
    <tableColumn id="1" name="Engineer/Technician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G2:G44" totalsRowShown="0" headerRowDxfId="9" dataDxfId="8">
  <autoFilter ref="G2:G44"/>
  <sortState ref="G3:G41">
    <sortCondition ref="G2:G41"/>
  </sortState>
  <tableColumns count="1">
    <tableColumn id="1" name="Department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C2:C29" totalsRowShown="0" headerRowDxfId="6" dataDxfId="5">
  <autoFilter ref="C2:C29"/>
  <tableColumns count="1">
    <tableColumn id="1" name="Control No.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29" displayName="Table29" ref="A1:A200" totalsRowShown="0" headerRowDxfId="3" dataDxfId="2" tableBorderDxfId="1">
  <autoFilter ref="A1:A200"/>
  <tableColumns count="1">
    <tableColumn id="1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62"/>
  <sheetViews>
    <sheetView tabSelected="1" topLeftCell="B1" zoomScaleNormal="100" workbookViewId="0">
      <selection activeCell="D8" sqref="D8:H8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6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  <col min="19" max="19" width="9" customWidth="1"/>
  </cols>
  <sheetData>
    <row r="2" spans="1:19" ht="15.75" x14ac:dyDescent="0.25">
      <c r="C2" s="22"/>
    </row>
    <row r="7" spans="1:19" ht="21" customHeight="1" x14ac:dyDescent="0.25">
      <c r="J7" s="14"/>
    </row>
    <row r="8" spans="1:19" ht="24.95" customHeight="1" x14ac:dyDescent="0.3">
      <c r="C8" s="21" t="s">
        <v>407</v>
      </c>
      <c r="D8" s="121" t="s">
        <v>44</v>
      </c>
      <c r="E8" s="121"/>
      <c r="F8" s="121"/>
      <c r="G8" s="121"/>
      <c r="H8" s="121"/>
      <c r="J8" s="28" t="s">
        <v>1</v>
      </c>
      <c r="K8" s="15"/>
      <c r="L8" s="15"/>
      <c r="M8" s="15"/>
    </row>
    <row r="9" spans="1:19" ht="15" customHeight="1" x14ac:dyDescent="0.35">
      <c r="A9" s="16"/>
      <c r="B9" s="15"/>
      <c r="C9" s="18"/>
      <c r="D9" s="15"/>
      <c r="E9" s="15"/>
      <c r="F9" s="15"/>
      <c r="G9" s="15"/>
      <c r="H9" s="17"/>
      <c r="I9" s="17"/>
      <c r="J9" s="17"/>
      <c r="K9" s="17"/>
      <c r="L9" s="15"/>
      <c r="M9" s="15"/>
    </row>
    <row r="10" spans="1:19" ht="24.95" customHeight="1" x14ac:dyDescent="0.25">
      <c r="C10" s="21" t="s">
        <v>2</v>
      </c>
      <c r="D10" s="108"/>
      <c r="E10" s="108"/>
      <c r="F10" s="108"/>
      <c r="G10" s="108"/>
      <c r="H10" s="108"/>
      <c r="I10" s="108"/>
      <c r="J10" s="108"/>
      <c r="K10" s="108"/>
      <c r="L10" s="108"/>
      <c r="M10" s="8"/>
    </row>
    <row r="11" spans="1:19" ht="24.95" customHeight="1" x14ac:dyDescent="0.25">
      <c r="C11" s="21" t="s">
        <v>4</v>
      </c>
      <c r="D11" s="112"/>
      <c r="E11" s="112"/>
      <c r="F11" s="112"/>
      <c r="G11" s="112"/>
      <c r="H11" s="112"/>
      <c r="I11" s="112"/>
      <c r="J11" s="112"/>
      <c r="K11" s="112"/>
      <c r="L11" s="112"/>
      <c r="M11" s="8"/>
    </row>
    <row r="12" spans="1:19" ht="24.95" customHeight="1" x14ac:dyDescent="0.25">
      <c r="C12" s="20" t="s">
        <v>144</v>
      </c>
      <c r="D12" s="113"/>
      <c r="E12" s="113"/>
      <c r="F12" s="113"/>
      <c r="G12" s="113"/>
      <c r="H12" s="113"/>
      <c r="I12" s="113"/>
      <c r="J12" s="113"/>
      <c r="K12" s="113"/>
      <c r="L12" s="120" t="s">
        <v>146</v>
      </c>
      <c r="M12" s="120"/>
      <c r="N12" s="89"/>
      <c r="O12" s="89"/>
      <c r="P12" s="31"/>
    </row>
    <row r="13" spans="1:19" ht="36" customHeight="1" x14ac:dyDescent="0.25">
      <c r="C13" s="19" t="s">
        <v>147</v>
      </c>
      <c r="D13" s="111"/>
      <c r="E13" s="111"/>
      <c r="F13" s="111"/>
      <c r="G13" s="109" t="s">
        <v>145</v>
      </c>
      <c r="H13" s="109"/>
      <c r="I13" s="108"/>
      <c r="J13" s="108"/>
      <c r="K13" s="108"/>
      <c r="L13" s="109" t="s">
        <v>554</v>
      </c>
      <c r="M13" s="109"/>
      <c r="N13" s="108"/>
      <c r="O13" s="108"/>
      <c r="P13" s="108"/>
    </row>
    <row r="14" spans="1:19" ht="15" customHeight="1" x14ac:dyDescent="0.25">
      <c r="B14" s="19"/>
      <c r="C14" s="19"/>
      <c r="D14" s="8"/>
      <c r="E14" s="8"/>
      <c r="F14" s="8"/>
      <c r="G14" s="20"/>
      <c r="H14" s="19"/>
      <c r="I14" s="20"/>
      <c r="J14" s="26"/>
      <c r="K14" s="20"/>
      <c r="L14" s="8"/>
      <c r="M14" s="8"/>
    </row>
    <row r="15" spans="1:19" ht="15" customHeight="1" x14ac:dyDescent="0.25">
      <c r="B15" s="90"/>
      <c r="C15" s="90"/>
      <c r="D15" s="90"/>
      <c r="E15" s="10"/>
      <c r="F15" s="10"/>
      <c r="G15" s="8"/>
      <c r="H15" s="10"/>
      <c r="I15" s="10"/>
      <c r="J15" s="10"/>
      <c r="K15" s="7"/>
      <c r="L15" s="8"/>
      <c r="M15" s="8"/>
    </row>
    <row r="16" spans="1:19" ht="15.95" customHeight="1" x14ac:dyDescent="0.25">
      <c r="B16" s="11">
        <v>1</v>
      </c>
      <c r="C16" s="25" t="s">
        <v>572</v>
      </c>
      <c r="D16" s="27"/>
      <c r="E16" s="99"/>
      <c r="F16" s="99"/>
      <c r="G16" s="99"/>
      <c r="H16" s="99"/>
      <c r="I16" s="99"/>
      <c r="J16" s="99"/>
      <c r="K16" s="110" t="s">
        <v>19</v>
      </c>
      <c r="L16" s="110"/>
      <c r="M16" s="110"/>
      <c r="N16" s="96"/>
      <c r="O16" s="96"/>
      <c r="P16" s="96"/>
      <c r="R16" s="91" t="s">
        <v>556</v>
      </c>
      <c r="S16" s="91"/>
    </row>
    <row r="17" spans="2:18" ht="15.95" customHeight="1" x14ac:dyDescent="0.25">
      <c r="B17" s="11">
        <v>2</v>
      </c>
      <c r="C17" s="25" t="s">
        <v>573</v>
      </c>
      <c r="D17" s="27"/>
      <c r="E17" s="99"/>
      <c r="F17" s="99"/>
      <c r="G17" s="99"/>
      <c r="H17" s="99"/>
      <c r="I17" s="99"/>
      <c r="J17" s="99"/>
      <c r="K17" s="110" t="s">
        <v>20</v>
      </c>
      <c r="L17" s="110"/>
      <c r="M17" s="110"/>
      <c r="N17" s="97"/>
      <c r="O17" s="97"/>
      <c r="P17" s="97"/>
    </row>
    <row r="18" spans="2:18" ht="15.95" customHeight="1" x14ac:dyDescent="0.25">
      <c r="B18" s="11">
        <v>3</v>
      </c>
      <c r="C18" s="25"/>
      <c r="D18" s="27"/>
      <c r="E18" s="99"/>
      <c r="F18" s="99"/>
      <c r="G18" s="99"/>
      <c r="H18" s="99"/>
      <c r="I18" s="99"/>
      <c r="J18" s="99"/>
      <c r="K18" s="110"/>
      <c r="L18" s="110"/>
      <c r="M18" s="110"/>
      <c r="N18" s="98"/>
      <c r="O18" s="98"/>
      <c r="P18" s="98"/>
    </row>
    <row r="19" spans="2:18" ht="15.75" x14ac:dyDescent="0.25">
      <c r="B19" s="7"/>
      <c r="C19" s="12"/>
      <c r="D19" s="7"/>
      <c r="E19" s="7"/>
      <c r="F19" s="7"/>
      <c r="G19" s="7"/>
      <c r="H19" s="7"/>
      <c r="I19" s="7"/>
      <c r="J19" s="7"/>
      <c r="K19" s="7"/>
      <c r="L19" s="8"/>
      <c r="M19" s="8"/>
    </row>
    <row r="20" spans="2:18" ht="30" customHeight="1" x14ac:dyDescent="0.25">
      <c r="B20" s="93" t="s">
        <v>5</v>
      </c>
      <c r="C20" s="93"/>
      <c r="D20" s="93"/>
      <c r="F20" s="23" t="s">
        <v>6</v>
      </c>
      <c r="H20" s="23" t="s">
        <v>7</v>
      </c>
      <c r="J20" s="23" t="s">
        <v>8</v>
      </c>
      <c r="L20" s="93" t="s">
        <v>9</v>
      </c>
      <c r="M20" s="93"/>
      <c r="N20" s="93" t="s">
        <v>10</v>
      </c>
      <c r="O20" s="93"/>
      <c r="P20" s="93"/>
      <c r="R20" s="75" t="s">
        <v>485</v>
      </c>
    </row>
    <row r="21" spans="2:18" ht="15.75" x14ac:dyDescent="0.25">
      <c r="B21" s="71">
        <v>1</v>
      </c>
      <c r="C21" s="100" t="e">
        <f>VLOOKUP(D8,Equipments!A2:O100,2,FALSE)</f>
        <v>#N/A</v>
      </c>
      <c r="D21" s="100"/>
      <c r="F21" s="75"/>
      <c r="H21" s="75"/>
      <c r="J21" s="75"/>
      <c r="L21" s="94" t="str">
        <f>IF(OR(F21=$R$20,),"Good",IF(OR(H21=$R$20,),"Fail",IF(OR(J21=$R$20),"N/A","N/A")))</f>
        <v>N/A</v>
      </c>
      <c r="M21" s="94"/>
      <c r="N21" s="92"/>
      <c r="O21" s="92"/>
      <c r="P21" s="92"/>
    </row>
    <row r="22" spans="2:18" ht="15.75" x14ac:dyDescent="0.25">
      <c r="B22" s="74">
        <v>2</v>
      </c>
      <c r="C22" s="100" t="e">
        <f>VLOOKUP(D8,Equipments!A2:O100,3,0)</f>
        <v>#N/A</v>
      </c>
      <c r="D22" s="100"/>
      <c r="F22" s="75"/>
      <c r="H22" s="75"/>
      <c r="J22" s="74"/>
      <c r="L22" s="94" t="str">
        <f t="shared" ref="L22:L34" si="0">IF(OR(F22=$R$20,),"Good",IF(OR(H22=$R$20,),"Fail",IF(OR(J22=$R$20),"N/A","N/A")))</f>
        <v>N/A</v>
      </c>
      <c r="M22" s="94"/>
      <c r="N22" s="92"/>
      <c r="O22" s="92"/>
      <c r="P22" s="92"/>
    </row>
    <row r="23" spans="2:18" ht="15.75" x14ac:dyDescent="0.25">
      <c r="B23" s="71">
        <v>3</v>
      </c>
      <c r="C23" s="100" t="e">
        <f>VLOOKUP(D8,Equipments!A2:O100,4,0)</f>
        <v>#N/A</v>
      </c>
      <c r="D23" s="100"/>
      <c r="F23" s="72"/>
      <c r="H23" s="73"/>
      <c r="J23" s="75"/>
      <c r="L23" s="94" t="str">
        <f t="shared" si="0"/>
        <v>N/A</v>
      </c>
      <c r="M23" s="94"/>
      <c r="N23" s="92"/>
      <c r="O23" s="92"/>
      <c r="P23" s="92"/>
    </row>
    <row r="24" spans="2:18" ht="15.75" x14ac:dyDescent="0.25">
      <c r="B24" s="74">
        <v>4</v>
      </c>
      <c r="C24" s="100" t="e">
        <f>VLOOKUP(D8,Equipments!A2:O100,5,0)</f>
        <v>#N/A</v>
      </c>
      <c r="D24" s="100"/>
      <c r="F24" s="30"/>
      <c r="H24" s="73"/>
      <c r="J24" s="75"/>
      <c r="L24" s="94" t="str">
        <f t="shared" si="0"/>
        <v>N/A</v>
      </c>
      <c r="M24" s="94"/>
      <c r="N24" s="92"/>
      <c r="O24" s="92"/>
      <c r="P24" s="92"/>
    </row>
    <row r="25" spans="2:18" ht="15.75" x14ac:dyDescent="0.25">
      <c r="B25" s="71">
        <v>5</v>
      </c>
      <c r="C25" s="100" t="e">
        <f>VLOOKUP(D8,Equipments!A2:O100,6,0)</f>
        <v>#N/A</v>
      </c>
      <c r="D25" s="100"/>
      <c r="F25" s="72"/>
      <c r="H25" s="73"/>
      <c r="J25" s="75"/>
      <c r="L25" s="94" t="str">
        <f t="shared" si="0"/>
        <v>N/A</v>
      </c>
      <c r="M25" s="94"/>
      <c r="N25" s="92"/>
      <c r="O25" s="92"/>
      <c r="P25" s="92"/>
    </row>
    <row r="26" spans="2:18" ht="15.75" x14ac:dyDescent="0.25">
      <c r="B26" s="74">
        <v>6</v>
      </c>
      <c r="C26" s="100" t="e">
        <f>VLOOKUP(D8,Equipments!A2:O100,7,0)</f>
        <v>#N/A</v>
      </c>
      <c r="D26" s="100"/>
      <c r="F26" s="75"/>
      <c r="H26" s="73"/>
      <c r="J26" s="74"/>
      <c r="L26" s="94" t="str">
        <f t="shared" si="0"/>
        <v>N/A</v>
      </c>
      <c r="M26" s="94"/>
      <c r="N26" s="92"/>
      <c r="O26" s="92"/>
      <c r="P26" s="92"/>
    </row>
    <row r="27" spans="2:18" ht="15.75" x14ac:dyDescent="0.25">
      <c r="B27" s="71">
        <v>7</v>
      </c>
      <c r="C27" s="100" t="e">
        <f>VLOOKUP($D$8,Equipments!$A$2:$O$100,8,0)</f>
        <v>#N/A</v>
      </c>
      <c r="D27" s="100"/>
      <c r="F27" s="75"/>
      <c r="H27" s="73"/>
      <c r="J27" s="74"/>
      <c r="L27" s="94" t="str">
        <f t="shared" si="0"/>
        <v>N/A</v>
      </c>
      <c r="M27" s="94"/>
      <c r="N27" s="92"/>
      <c r="O27" s="92"/>
      <c r="P27" s="92"/>
    </row>
    <row r="28" spans="2:18" ht="15.75" x14ac:dyDescent="0.25">
      <c r="B28" s="74">
        <v>8</v>
      </c>
      <c r="C28" s="100" t="e">
        <f>VLOOKUP($D$8,Equipments!$A$2:$O$100,9,0)</f>
        <v>#N/A</v>
      </c>
      <c r="D28" s="100"/>
      <c r="F28" s="75"/>
      <c r="H28" s="73"/>
      <c r="J28" s="74"/>
      <c r="L28" s="94" t="str">
        <f t="shared" si="0"/>
        <v>N/A</v>
      </c>
      <c r="M28" s="94"/>
      <c r="N28" s="92"/>
      <c r="O28" s="92"/>
      <c r="P28" s="92"/>
    </row>
    <row r="29" spans="2:18" ht="15.75" x14ac:dyDescent="0.25">
      <c r="B29" s="71">
        <v>9</v>
      </c>
      <c r="C29" s="100" t="e">
        <f>VLOOKUP($D$8,Equipments!$A$2:$O$100,10,0)</f>
        <v>#N/A</v>
      </c>
      <c r="D29" s="100"/>
      <c r="F29" s="72"/>
      <c r="H29" s="73"/>
      <c r="J29" s="74"/>
      <c r="L29" s="94" t="str">
        <f t="shared" si="0"/>
        <v>N/A</v>
      </c>
      <c r="M29" s="94"/>
      <c r="N29" s="92"/>
      <c r="O29" s="92"/>
      <c r="P29" s="92"/>
    </row>
    <row r="30" spans="2:18" ht="15.75" x14ac:dyDescent="0.25">
      <c r="B30" s="74">
        <v>10</v>
      </c>
      <c r="C30" s="100" t="e">
        <f>VLOOKUP($D$8,Equipments!$A$2:$O$100,11,0)</f>
        <v>#N/A</v>
      </c>
      <c r="D30" s="100"/>
      <c r="F30" s="30"/>
      <c r="H30" s="73"/>
      <c r="J30" s="74"/>
      <c r="L30" s="94" t="str">
        <f t="shared" si="0"/>
        <v>N/A</v>
      </c>
      <c r="M30" s="94"/>
      <c r="N30" s="92"/>
      <c r="O30" s="92"/>
      <c r="P30" s="92"/>
    </row>
    <row r="31" spans="2:18" ht="15.75" x14ac:dyDescent="0.25">
      <c r="B31" s="71">
        <v>11</v>
      </c>
      <c r="C31" s="100" t="e">
        <f>VLOOKUP($D$8,Equipments!$A$2:$O$100,12,0)</f>
        <v>#N/A</v>
      </c>
      <c r="D31" s="100"/>
      <c r="F31" s="72"/>
      <c r="H31" s="73"/>
      <c r="J31" s="74"/>
      <c r="L31" s="94" t="str">
        <f t="shared" si="0"/>
        <v>N/A</v>
      </c>
      <c r="M31" s="94"/>
      <c r="N31" s="92"/>
      <c r="O31" s="92"/>
      <c r="P31" s="92"/>
    </row>
    <row r="32" spans="2:18" ht="15.75" x14ac:dyDescent="0.25">
      <c r="B32" s="74">
        <v>12</v>
      </c>
      <c r="C32" s="100" t="e">
        <f>VLOOKUP($D$8,Equipments!$A$2:$O$100,13,0)</f>
        <v>#N/A</v>
      </c>
      <c r="D32" s="100"/>
      <c r="F32" s="30"/>
      <c r="H32" s="73"/>
      <c r="J32" s="74"/>
      <c r="L32" s="94" t="str">
        <f t="shared" si="0"/>
        <v>N/A</v>
      </c>
      <c r="M32" s="94"/>
      <c r="N32" s="92"/>
      <c r="O32" s="92"/>
      <c r="P32" s="92"/>
    </row>
    <row r="33" spans="2:16" ht="15.75" x14ac:dyDescent="0.25">
      <c r="B33" s="71">
        <v>13</v>
      </c>
      <c r="C33" s="100" t="e">
        <f>VLOOKUP($D$8,Equipments!$A$2:$O$100,14,0)</f>
        <v>#N/A</v>
      </c>
      <c r="D33" s="100"/>
      <c r="F33" s="72"/>
      <c r="H33" s="73"/>
      <c r="J33" s="74"/>
      <c r="L33" s="94" t="str">
        <f t="shared" si="0"/>
        <v>N/A</v>
      </c>
      <c r="M33" s="94"/>
      <c r="N33" s="92"/>
      <c r="O33" s="92"/>
      <c r="P33" s="92"/>
    </row>
    <row r="34" spans="2:16" ht="15.75" x14ac:dyDescent="0.25">
      <c r="B34" s="74">
        <v>14</v>
      </c>
      <c r="C34" s="100" t="e">
        <f>VLOOKUP($D$8,Equipments!$A$2:$O$100,15,0)</f>
        <v>#N/A</v>
      </c>
      <c r="D34" s="100"/>
      <c r="F34" s="30"/>
      <c r="H34" s="73"/>
      <c r="J34" s="74"/>
      <c r="L34" s="94" t="str">
        <f t="shared" si="0"/>
        <v>N/A</v>
      </c>
      <c r="M34" s="94"/>
      <c r="N34" s="92"/>
      <c r="O34" s="92"/>
      <c r="P34" s="92"/>
    </row>
    <row r="35" spans="2:16" ht="30" customHeight="1" x14ac:dyDescent="0.25">
      <c r="B35" s="101" t="s">
        <v>11</v>
      </c>
      <c r="C35" s="101"/>
      <c r="D35" s="101"/>
      <c r="F35" s="24" t="s">
        <v>6</v>
      </c>
      <c r="H35" s="24" t="s">
        <v>7</v>
      </c>
      <c r="J35" s="24" t="s">
        <v>8</v>
      </c>
      <c r="L35" s="93" t="s">
        <v>9</v>
      </c>
      <c r="M35" s="93"/>
      <c r="N35" s="101" t="s">
        <v>10</v>
      </c>
      <c r="O35" s="101"/>
      <c r="P35" s="101"/>
    </row>
    <row r="36" spans="2:16" ht="15.75" x14ac:dyDescent="0.25">
      <c r="B36" s="74">
        <v>1</v>
      </c>
      <c r="C36" s="105" t="e">
        <f>VLOOKUP(D8,Equipments!A2:U100,16,0)</f>
        <v>#N/A</v>
      </c>
      <c r="D36" s="105"/>
      <c r="F36" s="30"/>
      <c r="H36" s="73"/>
      <c r="J36" s="73"/>
      <c r="L36" s="94" t="str">
        <f t="shared" ref="L36:L41" si="1">IF(OR(F36=$R$20,),"Good",IF(OR(H36=$R$20,),"Fail",IF(OR(J36=$R$20),"N/A","N/A")))</f>
        <v>N/A</v>
      </c>
      <c r="M36" s="94"/>
      <c r="N36" s="92"/>
      <c r="O36" s="92"/>
      <c r="P36" s="92"/>
    </row>
    <row r="37" spans="2:16" ht="15.75" x14ac:dyDescent="0.25">
      <c r="B37" s="71">
        <v>2</v>
      </c>
      <c r="C37" s="100" t="e">
        <f>VLOOKUP(D8,Equipments!A2:U100,17,0)</f>
        <v>#N/A</v>
      </c>
      <c r="D37" s="100"/>
      <c r="F37" s="72"/>
      <c r="H37" s="73"/>
      <c r="J37" s="73"/>
      <c r="L37" s="94" t="str">
        <f t="shared" si="1"/>
        <v>N/A</v>
      </c>
      <c r="M37" s="94"/>
      <c r="N37" s="92"/>
      <c r="O37" s="92"/>
      <c r="P37" s="92"/>
    </row>
    <row r="38" spans="2:16" ht="15.75" x14ac:dyDescent="0.25">
      <c r="B38" s="74">
        <v>3</v>
      </c>
      <c r="C38" s="105" t="e">
        <f>VLOOKUP(D8,Equipments!A2:U100,18,0)</f>
        <v>#N/A</v>
      </c>
      <c r="D38" s="105"/>
      <c r="F38" s="30"/>
      <c r="H38" s="73"/>
      <c r="J38" s="73"/>
      <c r="L38" s="94" t="str">
        <f t="shared" si="1"/>
        <v>N/A</v>
      </c>
      <c r="M38" s="94"/>
      <c r="N38" s="92"/>
      <c r="O38" s="92"/>
      <c r="P38" s="92"/>
    </row>
    <row r="39" spans="2:16" ht="15.75" x14ac:dyDescent="0.25">
      <c r="B39" s="71">
        <v>4</v>
      </c>
      <c r="C39" s="100" t="e">
        <f>VLOOKUP($D$8,Equipments!$A$2:$U$100,19,0)</f>
        <v>#N/A</v>
      </c>
      <c r="D39" s="100"/>
      <c r="F39" s="72"/>
      <c r="H39" s="73"/>
      <c r="J39" s="73"/>
      <c r="L39" s="94" t="str">
        <f t="shared" si="1"/>
        <v>N/A</v>
      </c>
      <c r="M39" s="94"/>
      <c r="N39" s="92"/>
      <c r="O39" s="92"/>
      <c r="P39" s="92"/>
    </row>
    <row r="40" spans="2:16" ht="15.75" x14ac:dyDescent="0.25">
      <c r="B40" s="74">
        <v>5</v>
      </c>
      <c r="C40" s="100" t="e">
        <f>VLOOKUP($D$8,Equipments!$A$2:$U$100,20,0)</f>
        <v>#N/A</v>
      </c>
      <c r="D40" s="100"/>
      <c r="F40" s="30"/>
      <c r="H40" s="73"/>
      <c r="J40" s="73"/>
      <c r="L40" s="94" t="str">
        <f t="shared" si="1"/>
        <v>N/A</v>
      </c>
      <c r="M40" s="94"/>
      <c r="N40" s="102"/>
      <c r="O40" s="103"/>
      <c r="P40" s="104"/>
    </row>
    <row r="41" spans="2:16" ht="15.75" x14ac:dyDescent="0.25">
      <c r="B41" s="71">
        <v>6</v>
      </c>
      <c r="C41" s="100" t="e">
        <f>VLOOKUP($D$8,Equipments!$A$2:$U$100,21,0)</f>
        <v>#N/A</v>
      </c>
      <c r="D41" s="100"/>
      <c r="F41" s="72"/>
      <c r="H41" s="73"/>
      <c r="J41" s="73"/>
      <c r="L41" s="94" t="str">
        <f t="shared" si="1"/>
        <v>N/A</v>
      </c>
      <c r="M41" s="94"/>
      <c r="N41" s="92"/>
      <c r="O41" s="92"/>
      <c r="P41" s="92"/>
    </row>
    <row r="42" spans="2:16" ht="30" customHeight="1" x14ac:dyDescent="0.25">
      <c r="B42" s="101" t="s">
        <v>13</v>
      </c>
      <c r="C42" s="101"/>
      <c r="D42" s="101"/>
      <c r="F42" s="24" t="s">
        <v>6</v>
      </c>
      <c r="H42" s="24" t="s">
        <v>7</v>
      </c>
      <c r="J42" s="24" t="s">
        <v>8</v>
      </c>
      <c r="L42" s="101" t="s">
        <v>12</v>
      </c>
      <c r="M42" s="101"/>
      <c r="N42" s="101" t="s">
        <v>10</v>
      </c>
      <c r="O42" s="101"/>
      <c r="P42" s="101"/>
    </row>
    <row r="43" spans="2:16" ht="15.75" x14ac:dyDescent="0.25">
      <c r="B43" s="74">
        <v>1</v>
      </c>
      <c r="C43" s="105" t="e">
        <f>VLOOKUP(D8,Equipments!A2:W100,22,0)</f>
        <v>#N/A</v>
      </c>
      <c r="D43" s="105"/>
      <c r="F43" s="30"/>
      <c r="H43" s="73"/>
      <c r="J43" s="30"/>
      <c r="L43" s="106" t="str">
        <f t="shared" ref="L43:L44" si="2">IF(OR(F43=$R$20,),"Good",IF(OR(H43=$R$20,),"Fail",IF(OR(J43=$R$20),"N/A","N/A")))</f>
        <v>N/A</v>
      </c>
      <c r="M43" s="107"/>
      <c r="N43" s="92"/>
      <c r="O43" s="92"/>
      <c r="P43" s="92"/>
    </row>
    <row r="44" spans="2:16" ht="15.75" x14ac:dyDescent="0.25">
      <c r="B44" s="71">
        <v>2</v>
      </c>
      <c r="C44" s="100" t="e">
        <f>VLOOKUP(D8,Equipments!A2:W100,23,0)</f>
        <v>#N/A</v>
      </c>
      <c r="D44" s="100"/>
      <c r="F44" s="72"/>
      <c r="H44" s="73"/>
      <c r="J44" s="72"/>
      <c r="L44" s="94" t="str">
        <f t="shared" si="2"/>
        <v>N/A</v>
      </c>
      <c r="M44" s="94"/>
      <c r="N44" s="92"/>
      <c r="O44" s="92"/>
      <c r="P44" s="92"/>
    </row>
    <row r="45" spans="2:16" ht="30" customHeight="1" x14ac:dyDescent="0.25">
      <c r="B45" s="101" t="s">
        <v>14</v>
      </c>
      <c r="C45" s="101"/>
      <c r="D45" s="101"/>
      <c r="F45" s="24" t="s">
        <v>6</v>
      </c>
      <c r="H45" s="24" t="s">
        <v>7</v>
      </c>
      <c r="J45" s="24" t="s">
        <v>8</v>
      </c>
      <c r="L45" s="101" t="s">
        <v>12</v>
      </c>
      <c r="M45" s="101"/>
      <c r="N45" s="101" t="s">
        <v>10</v>
      </c>
      <c r="O45" s="101"/>
      <c r="P45" s="101"/>
    </row>
    <row r="46" spans="2:16" ht="15.75" x14ac:dyDescent="0.25">
      <c r="B46" s="74">
        <v>1</v>
      </c>
      <c r="C46" s="105" t="e">
        <f>VLOOKUP($D$8,Equipments!A2:AB100,24,0)</f>
        <v>#N/A</v>
      </c>
      <c r="D46" s="105"/>
      <c r="F46" s="30"/>
      <c r="H46" s="73"/>
      <c r="J46" s="74"/>
      <c r="L46" s="94" t="str">
        <f t="shared" ref="L46:L50" si="3">IF(OR(F46=$R$20,),"Good",IF(OR(H46=$R$20,),"Fail",IF(OR(J46=$R$20),"N/A","N/A")))</f>
        <v>N/A</v>
      </c>
      <c r="M46" s="94"/>
      <c r="N46" s="92"/>
      <c r="O46" s="92"/>
      <c r="P46" s="92"/>
    </row>
    <row r="47" spans="2:16" ht="15.75" customHeight="1" x14ac:dyDescent="0.25">
      <c r="B47" s="71">
        <v>2</v>
      </c>
      <c r="C47" s="105" t="e">
        <f>VLOOKUP($D$8,Equipments!A3:AB101,25,0)</f>
        <v>#N/A</v>
      </c>
      <c r="D47" s="105"/>
      <c r="F47" s="72"/>
      <c r="H47" s="73"/>
      <c r="J47" s="71"/>
      <c r="L47" s="106" t="str">
        <f t="shared" si="3"/>
        <v>N/A</v>
      </c>
      <c r="M47" s="107"/>
      <c r="N47" s="92"/>
      <c r="O47" s="92"/>
      <c r="P47" s="92"/>
    </row>
    <row r="48" spans="2:16" ht="15.75" customHeight="1" x14ac:dyDescent="0.25">
      <c r="B48" s="74">
        <v>3</v>
      </c>
      <c r="C48" s="105" t="e">
        <f>VLOOKUP($D$8,Equipments!A4:AB102,26,0)</f>
        <v>#N/A</v>
      </c>
      <c r="D48" s="105"/>
      <c r="F48" s="30"/>
      <c r="H48" s="73"/>
      <c r="J48" s="74"/>
      <c r="L48" s="94" t="str">
        <f t="shared" si="3"/>
        <v>N/A</v>
      </c>
      <c r="M48" s="94"/>
      <c r="N48" s="92"/>
      <c r="O48" s="92"/>
      <c r="P48" s="92"/>
    </row>
    <row r="49" spans="1:16" ht="15.75" customHeight="1" x14ac:dyDescent="0.25">
      <c r="B49" s="71">
        <v>4</v>
      </c>
      <c r="C49" s="105" t="e">
        <f>VLOOKUP($D$8,Equipments!A5:AB103,27,0)</f>
        <v>#N/A</v>
      </c>
      <c r="D49" s="105"/>
      <c r="F49" s="72"/>
      <c r="H49" s="73"/>
      <c r="J49" s="71"/>
      <c r="L49" s="106" t="str">
        <f t="shared" si="3"/>
        <v>N/A</v>
      </c>
      <c r="M49" s="107"/>
      <c r="N49" s="92"/>
      <c r="O49" s="92"/>
      <c r="P49" s="92"/>
    </row>
    <row r="50" spans="1:16" ht="15.75" customHeight="1" x14ac:dyDescent="0.25">
      <c r="B50" s="74">
        <v>5</v>
      </c>
      <c r="C50" s="105" t="e">
        <f>VLOOKUP($D$8,Equipments!A6:AB104,28,0)</f>
        <v>#N/A</v>
      </c>
      <c r="D50" s="105"/>
      <c r="F50" s="30"/>
      <c r="H50" s="73"/>
      <c r="J50" s="71"/>
      <c r="L50" s="94" t="str">
        <f t="shared" si="3"/>
        <v>N/A</v>
      </c>
      <c r="M50" s="94"/>
      <c r="N50" s="92"/>
      <c r="O50" s="92"/>
      <c r="P50" s="92"/>
    </row>
    <row r="51" spans="1:16" ht="10.5" customHeight="1" x14ac:dyDescent="0.25">
      <c r="B51" s="9"/>
      <c r="C51" s="9"/>
      <c r="D51" s="10"/>
      <c r="E51" s="11"/>
      <c r="F51" s="10"/>
      <c r="G51" s="8"/>
      <c r="H51" s="8"/>
      <c r="I51" s="7"/>
      <c r="J51" s="10"/>
      <c r="K51" s="10"/>
      <c r="L51" s="8"/>
      <c r="M51" s="8"/>
    </row>
    <row r="52" spans="1:16" ht="20.100000000000001" customHeight="1" x14ac:dyDescent="0.3">
      <c r="B52" s="8"/>
      <c r="C52" s="29" t="s">
        <v>562</v>
      </c>
      <c r="D52" s="95" t="s">
        <v>561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</row>
    <row r="53" spans="1:16" ht="20.100000000000001" customHeight="1" x14ac:dyDescent="0.25">
      <c r="A53" s="2"/>
      <c r="B53" s="12"/>
      <c r="C53" s="29" t="s">
        <v>406</v>
      </c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</row>
    <row r="54" spans="1:16" ht="20.100000000000001" customHeight="1" x14ac:dyDescent="0.25">
      <c r="A54" s="2"/>
      <c r="B54" s="12"/>
      <c r="C54" s="2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</row>
    <row r="55" spans="1:16" ht="8.25" customHeight="1" x14ac:dyDescent="0.25">
      <c r="A55" s="2"/>
      <c r="B55" s="12"/>
      <c r="C55" s="13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6" ht="20.100000000000001" customHeight="1" x14ac:dyDescent="0.25">
      <c r="B56" s="119" t="s">
        <v>15</v>
      </c>
      <c r="C56" s="119"/>
      <c r="D56" s="116"/>
      <c r="E56" s="116"/>
      <c r="F56" s="116"/>
      <c r="G56" s="116"/>
      <c r="H56" s="116"/>
      <c r="J56" s="119" t="s">
        <v>16</v>
      </c>
      <c r="K56" s="119"/>
      <c r="L56" s="119"/>
      <c r="M56" s="116" t="s">
        <v>17</v>
      </c>
      <c r="N56" s="116"/>
      <c r="O56" s="116"/>
    </row>
    <row r="57" spans="1:16" ht="20.100000000000001" customHeight="1" x14ac:dyDescent="0.25">
      <c r="B57" s="119" t="s">
        <v>18</v>
      </c>
      <c r="C57" s="119"/>
      <c r="D57" s="117"/>
      <c r="E57" s="117"/>
      <c r="F57" s="117"/>
      <c r="G57" s="117"/>
      <c r="H57" s="117"/>
      <c r="J57" s="119" t="s">
        <v>448</v>
      </c>
      <c r="K57" s="119"/>
      <c r="L57" s="119"/>
      <c r="M57" s="118"/>
      <c r="N57" s="118"/>
      <c r="O57" s="118"/>
    </row>
    <row r="59" spans="1:16" ht="15" customHeight="1" x14ac:dyDescent="0.25">
      <c r="B59" s="114" t="s">
        <v>476</v>
      </c>
      <c r="C59" s="114"/>
      <c r="D59" s="114"/>
      <c r="E59" s="2"/>
      <c r="G59" s="2"/>
      <c r="I59" s="1"/>
      <c r="J59" s="1"/>
      <c r="K59" s="2"/>
    </row>
    <row r="60" spans="1:16" ht="15" customHeight="1" x14ac:dyDescent="0.25">
      <c r="B60" s="115" t="s">
        <v>477</v>
      </c>
      <c r="C60" s="115"/>
      <c r="D60" s="115"/>
      <c r="E60" s="6"/>
    </row>
    <row r="61" spans="1:16" ht="15" customHeight="1" x14ac:dyDescent="0.25">
      <c r="B61" s="115" t="s">
        <v>479</v>
      </c>
      <c r="C61" s="115"/>
      <c r="D61" s="115"/>
      <c r="E61" s="6"/>
    </row>
    <row r="62" spans="1:16" ht="15" customHeight="1" x14ac:dyDescent="0.25">
      <c r="B62" s="115" t="s">
        <v>478</v>
      </c>
      <c r="C62" s="115"/>
      <c r="D62" s="115"/>
      <c r="E62" s="6"/>
    </row>
  </sheetData>
  <mergeCells count="130">
    <mergeCell ref="B61:D61"/>
    <mergeCell ref="B62:D62"/>
    <mergeCell ref="L12:M12"/>
    <mergeCell ref="N12:O12"/>
    <mergeCell ref="D8:H8"/>
    <mergeCell ref="J56:L56"/>
    <mergeCell ref="B56:C56"/>
    <mergeCell ref="B57:C57"/>
    <mergeCell ref="N13:P13"/>
    <mergeCell ref="L35:M35"/>
    <mergeCell ref="L36:M36"/>
    <mergeCell ref="L37:M37"/>
    <mergeCell ref="L38:M38"/>
    <mergeCell ref="L39:M39"/>
    <mergeCell ref="L40:M40"/>
    <mergeCell ref="L42:M42"/>
    <mergeCell ref="C27:D27"/>
    <mergeCell ref="C31:D31"/>
    <mergeCell ref="C32:D32"/>
    <mergeCell ref="C28:D28"/>
    <mergeCell ref="C29:D29"/>
    <mergeCell ref="C30:D30"/>
    <mergeCell ref="C33:D33"/>
    <mergeCell ref="L27:M27"/>
    <mergeCell ref="B59:D59"/>
    <mergeCell ref="B60:D60"/>
    <mergeCell ref="L28:M28"/>
    <mergeCell ref="L29:M29"/>
    <mergeCell ref="L30:M30"/>
    <mergeCell ref="L31:M31"/>
    <mergeCell ref="L32:M32"/>
    <mergeCell ref="L33:M33"/>
    <mergeCell ref="D56:H56"/>
    <mergeCell ref="D57:H57"/>
    <mergeCell ref="M56:O56"/>
    <mergeCell ref="M57:O57"/>
    <mergeCell ref="J57:L57"/>
    <mergeCell ref="N44:P44"/>
    <mergeCell ref="N43:P43"/>
    <mergeCell ref="N46:P46"/>
    <mergeCell ref="N47:P47"/>
    <mergeCell ref="N48:P48"/>
    <mergeCell ref="C47:D47"/>
    <mergeCell ref="C46:D46"/>
    <mergeCell ref="C41:D41"/>
    <mergeCell ref="L41:M41"/>
    <mergeCell ref="N41:P41"/>
    <mergeCell ref="C37:D37"/>
    <mergeCell ref="D10:L10"/>
    <mergeCell ref="L13:M13"/>
    <mergeCell ref="I13:K13"/>
    <mergeCell ref="K16:M16"/>
    <mergeCell ref="K17:M17"/>
    <mergeCell ref="K18:M18"/>
    <mergeCell ref="D13:F13"/>
    <mergeCell ref="G13:H13"/>
    <mergeCell ref="C50:D50"/>
    <mergeCell ref="C49:D49"/>
    <mergeCell ref="C48:D48"/>
    <mergeCell ref="L50:M50"/>
    <mergeCell ref="L46:M46"/>
    <mergeCell ref="L47:M47"/>
    <mergeCell ref="L48:M48"/>
    <mergeCell ref="L49:M49"/>
    <mergeCell ref="C25:D25"/>
    <mergeCell ref="C24:D24"/>
    <mergeCell ref="L26:M26"/>
    <mergeCell ref="D11:L11"/>
    <mergeCell ref="C38:D38"/>
    <mergeCell ref="C36:D36"/>
    <mergeCell ref="D12:K12"/>
    <mergeCell ref="C34:D34"/>
    <mergeCell ref="B20:D20"/>
    <mergeCell ref="C21:D21"/>
    <mergeCell ref="C22:D22"/>
    <mergeCell ref="C23:D23"/>
    <mergeCell ref="N39:P39"/>
    <mergeCell ref="N27:P27"/>
    <mergeCell ref="N28:P28"/>
    <mergeCell ref="N29:P29"/>
    <mergeCell ref="N30:P30"/>
    <mergeCell ref="N31:P31"/>
    <mergeCell ref="N32:P32"/>
    <mergeCell ref="N33:P33"/>
    <mergeCell ref="L34:M34"/>
    <mergeCell ref="N34:P34"/>
    <mergeCell ref="N26:P26"/>
    <mergeCell ref="L23:M23"/>
    <mergeCell ref="L24:M24"/>
    <mergeCell ref="L25:M25"/>
    <mergeCell ref="N24:P24"/>
    <mergeCell ref="N25:P25"/>
    <mergeCell ref="D53:P53"/>
    <mergeCell ref="N40:P40"/>
    <mergeCell ref="B45:D45"/>
    <mergeCell ref="B42:D42"/>
    <mergeCell ref="C44:D44"/>
    <mergeCell ref="C43:D43"/>
    <mergeCell ref="N42:P42"/>
    <mergeCell ref="C40:D40"/>
    <mergeCell ref="L44:M44"/>
    <mergeCell ref="L43:M43"/>
    <mergeCell ref="L45:M45"/>
    <mergeCell ref="N45:P45"/>
    <mergeCell ref="N49:P49"/>
    <mergeCell ref="N50:P50"/>
    <mergeCell ref="D54:P54"/>
    <mergeCell ref="B15:D15"/>
    <mergeCell ref="R16:S16"/>
    <mergeCell ref="N21:P21"/>
    <mergeCell ref="N22:P22"/>
    <mergeCell ref="N23:P23"/>
    <mergeCell ref="L20:M20"/>
    <mergeCell ref="N20:P20"/>
    <mergeCell ref="L21:M21"/>
    <mergeCell ref="L22:M22"/>
    <mergeCell ref="D52:P52"/>
    <mergeCell ref="N16:P16"/>
    <mergeCell ref="N17:P17"/>
    <mergeCell ref="N18:P18"/>
    <mergeCell ref="E16:J16"/>
    <mergeCell ref="E17:J17"/>
    <mergeCell ref="C39:D39"/>
    <mergeCell ref="E18:J18"/>
    <mergeCell ref="B35:D35"/>
    <mergeCell ref="C26:D26"/>
    <mergeCell ref="N36:P36"/>
    <mergeCell ref="N37:P37"/>
    <mergeCell ref="N38:P38"/>
    <mergeCell ref="N35:P35"/>
  </mergeCells>
  <printOptions horizontalCentered="1" verticalCentered="1"/>
  <pageMargins left="0.25" right="0.25" top="0.75" bottom="0.75" header="0.3" footer="0.3"/>
  <pageSetup paperSize="9" scale="6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'Data table'!$A$3:$A$35</xm:f>
          </x14:formula1>
          <xm:sqref>D10:L10</xm:sqref>
        </x14:dataValidation>
        <x14:dataValidation type="list" allowBlank="1" showInputMessage="1" showErrorMessage="1">
          <x14:formula1>
            <xm:f>'Data table'!$E$3:$E$5</xm:f>
          </x14:formula1>
          <xm:sqref>D56</xm:sqref>
        </x14:dataValidation>
        <x14:dataValidation type="list" allowBlank="1" showInputMessage="1" showErrorMessage="1">
          <x14:formula1>
            <xm:f>'Data table'!$G$3:$G$45</xm:f>
          </x14:formula1>
          <xm:sqref>D12</xm:sqref>
        </x14:dataValidation>
        <x14:dataValidation type="list" allowBlank="1" showInputMessage="1" showErrorMessage="1">
          <x14:formula1>
            <xm:f>'Data table'!$I$3:$I$138</xm:f>
          </x14:formula1>
          <xm:sqref>D8:H8</xm:sqref>
        </x14:dataValidation>
        <x14:dataValidation type="list" allowBlank="1" showInputMessage="1" showErrorMessage="1">
          <x14:formula1>
            <xm:f>Checker!$A$3:$A$4</xm:f>
          </x14:formula1>
          <xm:sqref>R16:S16</xm:sqref>
        </x14:dataValidation>
        <x14:dataValidation type="list" allowBlank="1" showInputMessage="1" showErrorMessage="1">
          <x14:formula1>
            <xm:f>Checker!$E$3:$E$5</xm:f>
          </x14:formula1>
          <xm:sqref>D52:P52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D10" sqref="D10"/>
    </sheetView>
  </sheetViews>
  <sheetFormatPr defaultRowHeight="15" x14ac:dyDescent="0.25"/>
  <cols>
    <col min="1" max="1" width="12" bestFit="1" customWidth="1"/>
    <col min="2" max="2" width="12" customWidth="1"/>
    <col min="3" max="3" width="17.28515625" bestFit="1" customWidth="1"/>
    <col min="5" max="5" width="22.5703125" bestFit="1" customWidth="1"/>
    <col min="7" max="7" width="9.7109375" bestFit="1" customWidth="1"/>
    <col min="9" max="9" width="12" bestFit="1" customWidth="1"/>
  </cols>
  <sheetData>
    <row r="2" spans="1:6" x14ac:dyDescent="0.25">
      <c r="A2" t="s">
        <v>557</v>
      </c>
      <c r="C2" t="s">
        <v>567</v>
      </c>
      <c r="E2" t="s">
        <v>558</v>
      </c>
    </row>
    <row r="3" spans="1:6" x14ac:dyDescent="0.25">
      <c r="A3" t="s">
        <v>556</v>
      </c>
      <c r="C3" t="s">
        <v>563</v>
      </c>
      <c r="E3" s="52" t="s">
        <v>559</v>
      </c>
    </row>
    <row r="4" spans="1:6" x14ac:dyDescent="0.25">
      <c r="A4" t="s">
        <v>555</v>
      </c>
      <c r="C4" t="s">
        <v>564</v>
      </c>
      <c r="D4" s="70"/>
      <c r="E4" s="52" t="s">
        <v>560</v>
      </c>
      <c r="F4" s="70"/>
    </row>
    <row r="5" spans="1:6" x14ac:dyDescent="0.25">
      <c r="C5" t="s">
        <v>565</v>
      </c>
      <c r="E5" s="52" t="s">
        <v>561</v>
      </c>
    </row>
    <row r="6" spans="1:6" x14ac:dyDescent="0.25">
      <c r="C6" t="s">
        <v>566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138"/>
  <sheetViews>
    <sheetView workbookViewId="0">
      <selection activeCell="G44" sqref="G44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18.140625" bestFit="1" customWidth="1"/>
    <col min="4" max="4" width="8.28515625" customWidth="1"/>
    <col min="5" max="5" width="21.7109375" bestFit="1" customWidth="1"/>
    <col min="7" max="7" width="21.7109375" bestFit="1" customWidth="1"/>
    <col min="9" max="9" width="38.85546875" bestFit="1" customWidth="1"/>
  </cols>
  <sheetData>
    <row r="2" spans="1:9" x14ac:dyDescent="0.25">
      <c r="A2" t="s">
        <v>21</v>
      </c>
      <c r="B2" t="s">
        <v>22</v>
      </c>
      <c r="C2" t="s">
        <v>405</v>
      </c>
      <c r="E2" t="s">
        <v>142</v>
      </c>
      <c r="G2" t="s">
        <v>385</v>
      </c>
      <c r="I2" s="52" t="s">
        <v>43</v>
      </c>
    </row>
    <row r="3" spans="1:9" x14ac:dyDescent="0.25">
      <c r="A3" s="47" t="s">
        <v>23</v>
      </c>
      <c r="B3" s="48" t="s">
        <v>493</v>
      </c>
      <c r="C3" t="s">
        <v>527</v>
      </c>
      <c r="E3" s="53" t="s">
        <v>526</v>
      </c>
      <c r="G3" s="53" t="s">
        <v>518</v>
      </c>
      <c r="I3" s="54" t="s">
        <v>44</v>
      </c>
    </row>
    <row r="4" spans="1:9" x14ac:dyDescent="0.25">
      <c r="A4" s="47" t="s">
        <v>24</v>
      </c>
      <c r="B4" s="48" t="s">
        <v>494</v>
      </c>
      <c r="C4" t="s">
        <v>528</v>
      </c>
      <c r="E4" s="58" t="s">
        <v>143</v>
      </c>
      <c r="G4" s="53" t="s">
        <v>453</v>
      </c>
      <c r="I4" s="54" t="s">
        <v>45</v>
      </c>
    </row>
    <row r="5" spans="1:9" x14ac:dyDescent="0.25">
      <c r="A5" s="47" t="s">
        <v>25</v>
      </c>
      <c r="B5" s="49" t="s">
        <v>495</v>
      </c>
      <c r="C5" t="s">
        <v>529</v>
      </c>
      <c r="E5" s="53" t="s">
        <v>17</v>
      </c>
      <c r="G5" s="53" t="s">
        <v>417</v>
      </c>
      <c r="I5" s="54" t="s">
        <v>46</v>
      </c>
    </row>
    <row r="6" spans="1:9" x14ac:dyDescent="0.25">
      <c r="A6" s="47" t="s">
        <v>26</v>
      </c>
      <c r="B6" s="49" t="s">
        <v>496</v>
      </c>
      <c r="C6" t="s">
        <v>530</v>
      </c>
      <c r="G6" s="53" t="s">
        <v>400</v>
      </c>
      <c r="I6" s="54" t="s">
        <v>408</v>
      </c>
    </row>
    <row r="7" spans="1:9" x14ac:dyDescent="0.25">
      <c r="A7" s="47" t="s">
        <v>27</v>
      </c>
      <c r="B7" s="49" t="s">
        <v>497</v>
      </c>
      <c r="C7" t="s">
        <v>531</v>
      </c>
      <c r="G7" s="53" t="s">
        <v>457</v>
      </c>
      <c r="I7" s="54" t="s">
        <v>434</v>
      </c>
    </row>
    <row r="8" spans="1:9" x14ac:dyDescent="0.25">
      <c r="A8" s="47" t="s">
        <v>28</v>
      </c>
      <c r="B8" s="49" t="s">
        <v>498</v>
      </c>
      <c r="C8" t="s">
        <v>532</v>
      </c>
      <c r="G8" s="53" t="s">
        <v>418</v>
      </c>
      <c r="I8" s="54" t="s">
        <v>409</v>
      </c>
    </row>
    <row r="9" spans="1:9" x14ac:dyDescent="0.25">
      <c r="A9" s="47" t="s">
        <v>29</v>
      </c>
      <c r="B9" s="49" t="s">
        <v>499</v>
      </c>
      <c r="C9" t="s">
        <v>533</v>
      </c>
      <c r="G9" s="53" t="s">
        <v>387</v>
      </c>
      <c r="I9" s="54" t="s">
        <v>47</v>
      </c>
    </row>
    <row r="10" spans="1:9" x14ac:dyDescent="0.25">
      <c r="A10" s="47" t="s">
        <v>30</v>
      </c>
      <c r="B10" s="49" t="s">
        <v>500</v>
      </c>
      <c r="C10" t="s">
        <v>534</v>
      </c>
      <c r="G10" s="53" t="s">
        <v>520</v>
      </c>
      <c r="I10" s="55" t="s">
        <v>48</v>
      </c>
    </row>
    <row r="11" spans="1:9" x14ac:dyDescent="0.25">
      <c r="A11" s="47" t="s">
        <v>31</v>
      </c>
      <c r="B11" s="49" t="s">
        <v>501</v>
      </c>
      <c r="C11" t="s">
        <v>535</v>
      </c>
      <c r="G11" s="53" t="s">
        <v>394</v>
      </c>
      <c r="I11" s="54" t="s">
        <v>410</v>
      </c>
    </row>
    <row r="12" spans="1:9" x14ac:dyDescent="0.25">
      <c r="A12" s="47" t="s">
        <v>32</v>
      </c>
      <c r="B12" s="49" t="s">
        <v>502</v>
      </c>
      <c r="C12" t="s">
        <v>536</v>
      </c>
      <c r="G12" s="53" t="s">
        <v>449</v>
      </c>
      <c r="I12" s="54" t="s">
        <v>49</v>
      </c>
    </row>
    <row r="13" spans="1:9" x14ac:dyDescent="0.25">
      <c r="A13" s="47" t="s">
        <v>33</v>
      </c>
      <c r="B13" s="49" t="s">
        <v>503</v>
      </c>
      <c r="C13" t="s">
        <v>537</v>
      </c>
      <c r="G13" s="53" t="s">
        <v>428</v>
      </c>
      <c r="I13" s="54" t="s">
        <v>50</v>
      </c>
    </row>
    <row r="14" spans="1:9" x14ac:dyDescent="0.25">
      <c r="A14" s="47" t="s">
        <v>34</v>
      </c>
      <c r="B14" s="49" t="s">
        <v>504</v>
      </c>
      <c r="C14" t="s">
        <v>538</v>
      </c>
      <c r="G14" s="53" t="s">
        <v>427</v>
      </c>
      <c r="I14" s="56" t="s">
        <v>51</v>
      </c>
    </row>
    <row r="15" spans="1:9" x14ac:dyDescent="0.25">
      <c r="A15" s="47" t="s">
        <v>35</v>
      </c>
      <c r="B15" s="49" t="s">
        <v>505</v>
      </c>
      <c r="C15" t="s">
        <v>539</v>
      </c>
      <c r="G15" s="53" t="s">
        <v>426</v>
      </c>
      <c r="I15" s="57" t="s">
        <v>489</v>
      </c>
    </row>
    <row r="16" spans="1:9" x14ac:dyDescent="0.25">
      <c r="A16" s="47" t="s">
        <v>437</v>
      </c>
      <c r="B16" s="49" t="s">
        <v>506</v>
      </c>
      <c r="C16" t="s">
        <v>540</v>
      </c>
      <c r="G16" s="53" t="s">
        <v>425</v>
      </c>
      <c r="I16" s="54" t="s">
        <v>52</v>
      </c>
    </row>
    <row r="17" spans="1:9" x14ac:dyDescent="0.25">
      <c r="A17" s="47" t="s">
        <v>36</v>
      </c>
      <c r="B17" s="49" t="s">
        <v>507</v>
      </c>
      <c r="C17" t="s">
        <v>541</v>
      </c>
      <c r="G17" s="53" t="s">
        <v>468</v>
      </c>
      <c r="I17" s="54" t="s">
        <v>53</v>
      </c>
    </row>
    <row r="18" spans="1:9" x14ac:dyDescent="0.25">
      <c r="A18" s="47" t="s">
        <v>37</v>
      </c>
      <c r="B18" s="49" t="s">
        <v>508</v>
      </c>
      <c r="C18" t="s">
        <v>542</v>
      </c>
      <c r="G18" s="53" t="s">
        <v>389</v>
      </c>
      <c r="I18" s="54" t="s">
        <v>471</v>
      </c>
    </row>
    <row r="19" spans="1:9" x14ac:dyDescent="0.25">
      <c r="A19" s="47" t="s">
        <v>38</v>
      </c>
      <c r="B19" s="49" t="s">
        <v>509</v>
      </c>
      <c r="C19" t="s">
        <v>543</v>
      </c>
      <c r="G19" s="53" t="s">
        <v>419</v>
      </c>
      <c r="I19" s="54" t="s">
        <v>54</v>
      </c>
    </row>
    <row r="20" spans="1:9" x14ac:dyDescent="0.25">
      <c r="A20" s="47" t="s">
        <v>39</v>
      </c>
      <c r="B20" s="49" t="s">
        <v>510</v>
      </c>
      <c r="C20" t="s">
        <v>544</v>
      </c>
      <c r="G20" s="53" t="s">
        <v>397</v>
      </c>
      <c r="I20" s="54" t="s">
        <v>55</v>
      </c>
    </row>
    <row r="21" spans="1:9" x14ac:dyDescent="0.25">
      <c r="A21" s="47" t="s">
        <v>40</v>
      </c>
      <c r="B21" s="49" t="s">
        <v>511</v>
      </c>
      <c r="C21" t="s">
        <v>545</v>
      </c>
      <c r="G21" s="53" t="s">
        <v>392</v>
      </c>
      <c r="I21" s="54" t="s">
        <v>56</v>
      </c>
    </row>
    <row r="22" spans="1:9" x14ac:dyDescent="0.25">
      <c r="A22" s="47" t="s">
        <v>447</v>
      </c>
      <c r="B22" s="49" t="s">
        <v>512</v>
      </c>
      <c r="C22" t="s">
        <v>546</v>
      </c>
      <c r="G22" s="53" t="s">
        <v>424</v>
      </c>
      <c r="I22" s="54" t="s">
        <v>423</v>
      </c>
    </row>
    <row r="23" spans="1:9" x14ac:dyDescent="0.25">
      <c r="A23" s="47" t="s">
        <v>41</v>
      </c>
      <c r="B23" s="49" t="s">
        <v>513</v>
      </c>
      <c r="C23" t="s">
        <v>547</v>
      </c>
      <c r="G23" s="58" t="s">
        <v>388</v>
      </c>
      <c r="I23" s="54" t="s">
        <v>57</v>
      </c>
    </row>
    <row r="24" spans="1:9" x14ac:dyDescent="0.25">
      <c r="A24" s="47" t="s">
        <v>3</v>
      </c>
      <c r="B24" s="49" t="s">
        <v>514</v>
      </c>
      <c r="C24" t="s">
        <v>548</v>
      </c>
      <c r="G24" s="58" t="s">
        <v>525</v>
      </c>
      <c r="I24" s="54" t="s">
        <v>58</v>
      </c>
    </row>
    <row r="25" spans="1:9" x14ac:dyDescent="0.25">
      <c r="A25" s="50" t="s">
        <v>42</v>
      </c>
      <c r="B25" s="51" t="s">
        <v>515</v>
      </c>
      <c r="C25" t="s">
        <v>549</v>
      </c>
      <c r="G25" s="58" t="s">
        <v>455</v>
      </c>
      <c r="I25" s="54" t="s">
        <v>241</v>
      </c>
    </row>
    <row r="26" spans="1:9" x14ac:dyDescent="0.25">
      <c r="A26" s="50" t="s">
        <v>460</v>
      </c>
      <c r="B26" s="51" t="s">
        <v>516</v>
      </c>
      <c r="C26" t="s">
        <v>550</v>
      </c>
      <c r="G26" s="58" t="s">
        <v>399</v>
      </c>
      <c r="I26" s="54" t="s">
        <v>59</v>
      </c>
    </row>
    <row r="27" spans="1:9" x14ac:dyDescent="0.25">
      <c r="A27" s="50" t="s">
        <v>490</v>
      </c>
      <c r="B27" s="51" t="s">
        <v>517</v>
      </c>
      <c r="C27" t="s">
        <v>551</v>
      </c>
      <c r="G27" s="58" t="s">
        <v>438</v>
      </c>
      <c r="I27" s="54" t="s">
        <v>60</v>
      </c>
    </row>
    <row r="28" spans="1:9" x14ac:dyDescent="0.25">
      <c r="A28" s="50" t="s">
        <v>492</v>
      </c>
      <c r="B28" s="51" t="s">
        <v>519</v>
      </c>
      <c r="C28" t="s">
        <v>552</v>
      </c>
      <c r="G28" s="58" t="s">
        <v>439</v>
      </c>
      <c r="I28" s="54" t="s">
        <v>61</v>
      </c>
    </row>
    <row r="29" spans="1:9" x14ac:dyDescent="0.25">
      <c r="A29" s="50" t="s">
        <v>523</v>
      </c>
      <c r="B29" s="51" t="s">
        <v>524</v>
      </c>
      <c r="C29" t="s">
        <v>553</v>
      </c>
      <c r="G29" s="58" t="s">
        <v>404</v>
      </c>
      <c r="I29" s="57" t="s">
        <v>248</v>
      </c>
    </row>
    <row r="30" spans="1:9" x14ac:dyDescent="0.25">
      <c r="G30" s="58" t="s">
        <v>403</v>
      </c>
      <c r="I30" s="54" t="s">
        <v>469</v>
      </c>
    </row>
    <row r="31" spans="1:9" x14ac:dyDescent="0.25">
      <c r="G31" s="58" t="s">
        <v>429</v>
      </c>
      <c r="I31" s="54" t="s">
        <v>62</v>
      </c>
    </row>
    <row r="32" spans="1:9" x14ac:dyDescent="0.25">
      <c r="G32" s="58" t="s">
        <v>393</v>
      </c>
      <c r="I32" s="57" t="s">
        <v>269</v>
      </c>
    </row>
    <row r="33" spans="7:9" x14ac:dyDescent="0.25">
      <c r="G33" s="58" t="s">
        <v>398</v>
      </c>
      <c r="I33" s="54" t="s">
        <v>63</v>
      </c>
    </row>
    <row r="34" spans="7:9" x14ac:dyDescent="0.25">
      <c r="G34" s="58" t="s">
        <v>470</v>
      </c>
      <c r="I34" s="54" t="s">
        <v>64</v>
      </c>
    </row>
    <row r="35" spans="7:9" x14ac:dyDescent="0.25">
      <c r="G35" s="58" t="s">
        <v>391</v>
      </c>
      <c r="I35" s="54" t="s">
        <v>65</v>
      </c>
    </row>
    <row r="36" spans="7:9" x14ac:dyDescent="0.25">
      <c r="G36" s="58" t="s">
        <v>390</v>
      </c>
      <c r="I36" s="54" t="s">
        <v>472</v>
      </c>
    </row>
    <row r="37" spans="7:9" x14ac:dyDescent="0.25">
      <c r="G37" s="58" t="s">
        <v>386</v>
      </c>
      <c r="I37" s="54" t="s">
        <v>66</v>
      </c>
    </row>
    <row r="38" spans="7:9" x14ac:dyDescent="0.25">
      <c r="G38" s="58" t="s">
        <v>395</v>
      </c>
      <c r="I38" s="54" t="s">
        <v>459</v>
      </c>
    </row>
    <row r="39" spans="7:9" x14ac:dyDescent="0.25">
      <c r="G39" s="58" t="s">
        <v>396</v>
      </c>
      <c r="I39" s="54" t="s">
        <v>67</v>
      </c>
    </row>
    <row r="40" spans="7:9" x14ac:dyDescent="0.25">
      <c r="G40" s="58" t="s">
        <v>401</v>
      </c>
      <c r="I40" s="54" t="s">
        <v>68</v>
      </c>
    </row>
    <row r="41" spans="7:9" x14ac:dyDescent="0.25">
      <c r="G41" s="58" t="s">
        <v>402</v>
      </c>
      <c r="I41" s="57" t="s">
        <v>278</v>
      </c>
    </row>
    <row r="42" spans="7:9" x14ac:dyDescent="0.25">
      <c r="G42" s="58" t="s">
        <v>568</v>
      </c>
      <c r="I42" s="54" t="s">
        <v>69</v>
      </c>
    </row>
    <row r="43" spans="7:9" x14ac:dyDescent="0.25">
      <c r="G43" s="58" t="s">
        <v>570</v>
      </c>
      <c r="I43" s="54" t="s">
        <v>70</v>
      </c>
    </row>
    <row r="44" spans="7:9" x14ac:dyDescent="0.25">
      <c r="G44" s="58" t="s">
        <v>571</v>
      </c>
      <c r="I44" s="54" t="s">
        <v>71</v>
      </c>
    </row>
    <row r="45" spans="7:9" x14ac:dyDescent="0.25">
      <c r="I45" s="54" t="s">
        <v>72</v>
      </c>
    </row>
    <row r="46" spans="7:9" x14ac:dyDescent="0.25">
      <c r="I46" s="57" t="s">
        <v>283</v>
      </c>
    </row>
    <row r="47" spans="7:9" x14ac:dyDescent="0.25">
      <c r="I47" s="54" t="s">
        <v>73</v>
      </c>
    </row>
    <row r="48" spans="7:9" x14ac:dyDescent="0.25">
      <c r="I48" s="54" t="s">
        <v>74</v>
      </c>
    </row>
    <row r="49" spans="9:9" x14ac:dyDescent="0.25">
      <c r="I49" s="54" t="s">
        <v>75</v>
      </c>
    </row>
    <row r="50" spans="9:9" x14ac:dyDescent="0.25">
      <c r="I50" s="54" t="s">
        <v>76</v>
      </c>
    </row>
    <row r="51" spans="9:9" x14ac:dyDescent="0.25">
      <c r="I51" s="54" t="s">
        <v>77</v>
      </c>
    </row>
    <row r="52" spans="9:9" x14ac:dyDescent="0.25">
      <c r="I52" s="57" t="s">
        <v>298</v>
      </c>
    </row>
    <row r="53" spans="9:9" x14ac:dyDescent="0.25">
      <c r="I53" s="54" t="s">
        <v>78</v>
      </c>
    </row>
    <row r="54" spans="9:9" x14ac:dyDescent="0.25">
      <c r="I54" s="54" t="s">
        <v>79</v>
      </c>
    </row>
    <row r="55" spans="9:9" x14ac:dyDescent="0.25">
      <c r="I55" s="54" t="s">
        <v>80</v>
      </c>
    </row>
    <row r="56" spans="9:9" x14ac:dyDescent="0.25">
      <c r="I56" s="54" t="s">
        <v>81</v>
      </c>
    </row>
    <row r="57" spans="9:9" x14ac:dyDescent="0.25">
      <c r="I57" s="54" t="s">
        <v>82</v>
      </c>
    </row>
    <row r="58" spans="9:9" x14ac:dyDescent="0.25">
      <c r="I58" s="54" t="s">
        <v>411</v>
      </c>
    </row>
    <row r="59" spans="9:9" x14ac:dyDescent="0.25">
      <c r="I59" s="54" t="s">
        <v>412</v>
      </c>
    </row>
    <row r="60" spans="9:9" x14ac:dyDescent="0.25">
      <c r="I60" s="54" t="s">
        <v>83</v>
      </c>
    </row>
    <row r="61" spans="9:9" x14ac:dyDescent="0.25">
      <c r="I61" s="54" t="s">
        <v>84</v>
      </c>
    </row>
    <row r="62" spans="9:9" x14ac:dyDescent="0.25">
      <c r="I62" s="54" t="s">
        <v>430</v>
      </c>
    </row>
    <row r="63" spans="9:9" x14ac:dyDescent="0.25">
      <c r="I63" s="54" t="s">
        <v>488</v>
      </c>
    </row>
    <row r="64" spans="9:9" x14ac:dyDescent="0.25">
      <c r="I64" s="54" t="s">
        <v>431</v>
      </c>
    </row>
    <row r="65" spans="9:9" x14ac:dyDescent="0.25">
      <c r="I65" s="59" t="s">
        <v>85</v>
      </c>
    </row>
    <row r="66" spans="9:9" x14ac:dyDescent="0.25">
      <c r="I66" s="54" t="s">
        <v>86</v>
      </c>
    </row>
    <row r="67" spans="9:9" x14ac:dyDescent="0.25">
      <c r="I67" s="54" t="s">
        <v>87</v>
      </c>
    </row>
    <row r="68" spans="9:9" x14ac:dyDescent="0.25">
      <c r="I68" s="60" t="s">
        <v>88</v>
      </c>
    </row>
    <row r="69" spans="9:9" x14ac:dyDescent="0.25">
      <c r="I69" s="54" t="s">
        <v>89</v>
      </c>
    </row>
    <row r="70" spans="9:9" x14ac:dyDescent="0.25">
      <c r="I70" s="54" t="s">
        <v>90</v>
      </c>
    </row>
    <row r="71" spans="9:9" x14ac:dyDescent="0.25">
      <c r="I71" s="54" t="s">
        <v>91</v>
      </c>
    </row>
    <row r="72" spans="9:9" x14ac:dyDescent="0.25">
      <c r="I72" s="54" t="s">
        <v>92</v>
      </c>
    </row>
    <row r="73" spans="9:9" x14ac:dyDescent="0.25">
      <c r="I73" s="54" t="s">
        <v>93</v>
      </c>
    </row>
    <row r="74" spans="9:9" x14ac:dyDescent="0.25">
      <c r="I74" s="57" t="s">
        <v>313</v>
      </c>
    </row>
    <row r="75" spans="9:9" x14ac:dyDescent="0.25">
      <c r="I75" s="54" t="s">
        <v>94</v>
      </c>
    </row>
    <row r="76" spans="9:9" x14ac:dyDescent="0.25">
      <c r="I76" s="54" t="s">
        <v>95</v>
      </c>
    </row>
    <row r="77" spans="9:9" x14ac:dyDescent="0.25">
      <c r="I77" s="54" t="s">
        <v>96</v>
      </c>
    </row>
    <row r="78" spans="9:9" x14ac:dyDescent="0.25">
      <c r="I78" s="54" t="s">
        <v>97</v>
      </c>
    </row>
    <row r="79" spans="9:9" x14ac:dyDescent="0.25">
      <c r="I79" s="54" t="s">
        <v>98</v>
      </c>
    </row>
    <row r="80" spans="9:9" x14ac:dyDescent="0.25">
      <c r="I80" s="54" t="s">
        <v>99</v>
      </c>
    </row>
    <row r="81" spans="9:9" x14ac:dyDescent="0.25">
      <c r="I81" s="61" t="s">
        <v>100</v>
      </c>
    </row>
    <row r="82" spans="9:9" x14ac:dyDescent="0.25">
      <c r="I82" s="54" t="s">
        <v>101</v>
      </c>
    </row>
    <row r="83" spans="9:9" x14ac:dyDescent="0.25">
      <c r="I83" s="54" t="s">
        <v>102</v>
      </c>
    </row>
    <row r="84" spans="9:9" x14ac:dyDescent="0.25">
      <c r="I84" s="54" t="s">
        <v>103</v>
      </c>
    </row>
    <row r="85" spans="9:9" x14ac:dyDescent="0.25">
      <c r="I85" s="57" t="s">
        <v>450</v>
      </c>
    </row>
    <row r="86" spans="9:9" x14ac:dyDescent="0.25">
      <c r="I86" s="54" t="s">
        <v>413</v>
      </c>
    </row>
    <row r="87" spans="9:9" x14ac:dyDescent="0.25">
      <c r="I87" s="54" t="s">
        <v>104</v>
      </c>
    </row>
    <row r="88" spans="9:9" x14ac:dyDescent="0.25">
      <c r="I88" s="60" t="s">
        <v>105</v>
      </c>
    </row>
    <row r="89" spans="9:9" x14ac:dyDescent="0.25">
      <c r="I89" s="54" t="s">
        <v>106</v>
      </c>
    </row>
    <row r="90" spans="9:9" x14ac:dyDescent="0.25">
      <c r="I90" s="54" t="s">
        <v>462</v>
      </c>
    </row>
    <row r="91" spans="9:9" x14ac:dyDescent="0.25">
      <c r="I91" s="54" t="s">
        <v>456</v>
      </c>
    </row>
    <row r="92" spans="9:9" x14ac:dyDescent="0.25">
      <c r="I92" s="54" t="s">
        <v>107</v>
      </c>
    </row>
    <row r="93" spans="9:9" x14ac:dyDescent="0.25">
      <c r="I93" s="62" t="s">
        <v>491</v>
      </c>
    </row>
    <row r="94" spans="9:9" x14ac:dyDescent="0.25">
      <c r="I94" s="54" t="s">
        <v>484</v>
      </c>
    </row>
    <row r="95" spans="9:9" x14ac:dyDescent="0.25">
      <c r="I95" s="54" t="s">
        <v>337</v>
      </c>
    </row>
    <row r="96" spans="9:9" x14ac:dyDescent="0.25">
      <c r="I96" s="54" t="s">
        <v>108</v>
      </c>
    </row>
    <row r="97" spans="9:9" x14ac:dyDescent="0.25">
      <c r="I97" s="54" t="s">
        <v>458</v>
      </c>
    </row>
    <row r="98" spans="9:9" x14ac:dyDescent="0.25">
      <c r="I98" s="56" t="s">
        <v>109</v>
      </c>
    </row>
    <row r="99" spans="9:9" x14ac:dyDescent="0.25">
      <c r="I99" s="54" t="s">
        <v>110</v>
      </c>
    </row>
    <row r="100" spans="9:9" x14ac:dyDescent="0.25">
      <c r="I100" s="54" t="s">
        <v>111</v>
      </c>
    </row>
    <row r="101" spans="9:9" x14ac:dyDescent="0.25">
      <c r="I101" s="54" t="s">
        <v>414</v>
      </c>
    </row>
    <row r="102" spans="9:9" x14ac:dyDescent="0.25">
      <c r="I102" s="63" t="s">
        <v>112</v>
      </c>
    </row>
    <row r="103" spans="9:9" x14ac:dyDescent="0.25">
      <c r="I103" s="64" t="s">
        <v>467</v>
      </c>
    </row>
    <row r="104" spans="9:9" x14ac:dyDescent="0.25">
      <c r="I104" s="65" t="s">
        <v>113</v>
      </c>
    </row>
    <row r="105" spans="9:9" x14ac:dyDescent="0.25">
      <c r="I105" s="64" t="s">
        <v>415</v>
      </c>
    </row>
    <row r="106" spans="9:9" x14ac:dyDescent="0.25">
      <c r="I106" s="64" t="s">
        <v>416</v>
      </c>
    </row>
    <row r="107" spans="9:9" x14ac:dyDescent="0.25">
      <c r="I107" s="64" t="s">
        <v>114</v>
      </c>
    </row>
    <row r="108" spans="9:9" x14ac:dyDescent="0.25">
      <c r="I108" s="64" t="s">
        <v>115</v>
      </c>
    </row>
    <row r="109" spans="9:9" x14ac:dyDescent="0.25">
      <c r="I109" s="64" t="s">
        <v>116</v>
      </c>
    </row>
    <row r="110" spans="9:9" x14ac:dyDescent="0.25">
      <c r="I110" s="66" t="s">
        <v>117</v>
      </c>
    </row>
    <row r="111" spans="9:9" x14ac:dyDescent="0.25">
      <c r="I111" s="66" t="s">
        <v>118</v>
      </c>
    </row>
    <row r="112" spans="9:9" x14ac:dyDescent="0.25">
      <c r="I112" s="64" t="s">
        <v>422</v>
      </c>
    </row>
    <row r="113" spans="9:9" x14ac:dyDescent="0.25">
      <c r="I113" s="65" t="s">
        <v>119</v>
      </c>
    </row>
    <row r="114" spans="9:9" x14ac:dyDescent="0.25">
      <c r="I114" s="65" t="s">
        <v>120</v>
      </c>
    </row>
    <row r="115" spans="9:9" x14ac:dyDescent="0.25">
      <c r="I115" s="64" t="s">
        <v>121</v>
      </c>
    </row>
    <row r="116" spans="9:9" x14ac:dyDescent="0.25">
      <c r="I116" s="64" t="s">
        <v>122</v>
      </c>
    </row>
    <row r="117" spans="9:9" x14ac:dyDescent="0.25">
      <c r="I117" s="65" t="s">
        <v>123</v>
      </c>
    </row>
    <row r="118" spans="9:9" x14ac:dyDescent="0.25">
      <c r="I118" s="65" t="s">
        <v>124</v>
      </c>
    </row>
    <row r="119" spans="9:9" x14ac:dyDescent="0.25">
      <c r="I119" s="65" t="s">
        <v>125</v>
      </c>
    </row>
    <row r="120" spans="9:9" x14ac:dyDescent="0.25">
      <c r="I120" s="64" t="s">
        <v>126</v>
      </c>
    </row>
    <row r="121" spans="9:9" x14ac:dyDescent="0.25">
      <c r="I121" s="64" t="s">
        <v>127</v>
      </c>
    </row>
    <row r="122" spans="9:9" x14ac:dyDescent="0.25">
      <c r="I122" s="64" t="s">
        <v>128</v>
      </c>
    </row>
    <row r="123" spans="9:9" x14ac:dyDescent="0.25">
      <c r="I123" s="67" t="s">
        <v>129</v>
      </c>
    </row>
    <row r="124" spans="9:9" x14ac:dyDescent="0.25">
      <c r="I124" s="68" t="s">
        <v>370</v>
      </c>
    </row>
    <row r="125" spans="9:9" x14ac:dyDescent="0.25">
      <c r="I125" s="64" t="s">
        <v>452</v>
      </c>
    </row>
    <row r="126" spans="9:9" x14ac:dyDescent="0.25">
      <c r="I126" s="64" t="s">
        <v>130</v>
      </c>
    </row>
    <row r="127" spans="9:9" x14ac:dyDescent="0.25">
      <c r="I127" s="64" t="s">
        <v>131</v>
      </c>
    </row>
    <row r="128" spans="9:9" x14ac:dyDescent="0.25">
      <c r="I128" s="69" t="s">
        <v>132</v>
      </c>
    </row>
    <row r="129" spans="9:9" x14ac:dyDescent="0.25">
      <c r="I129" s="64" t="s">
        <v>133</v>
      </c>
    </row>
    <row r="130" spans="9:9" x14ac:dyDescent="0.25">
      <c r="I130" s="64" t="s">
        <v>134</v>
      </c>
    </row>
    <row r="131" spans="9:9" x14ac:dyDescent="0.25">
      <c r="I131" s="64" t="s">
        <v>135</v>
      </c>
    </row>
    <row r="132" spans="9:9" x14ac:dyDescent="0.25">
      <c r="I132" s="64" t="s">
        <v>0</v>
      </c>
    </row>
    <row r="133" spans="9:9" x14ac:dyDescent="0.25">
      <c r="I133" s="64" t="s">
        <v>136</v>
      </c>
    </row>
    <row r="134" spans="9:9" x14ac:dyDescent="0.25">
      <c r="I134" s="64" t="s">
        <v>137</v>
      </c>
    </row>
    <row r="135" spans="9:9" x14ac:dyDescent="0.25">
      <c r="I135" s="64" t="s">
        <v>138</v>
      </c>
    </row>
    <row r="136" spans="9:9" x14ac:dyDescent="0.25">
      <c r="I136" s="64" t="s">
        <v>139</v>
      </c>
    </row>
    <row r="137" spans="9:9" x14ac:dyDescent="0.25">
      <c r="I137" s="64" t="s">
        <v>140</v>
      </c>
    </row>
    <row r="138" spans="9:9" x14ac:dyDescent="0.25">
      <c r="I138" s="64" t="s">
        <v>141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00"/>
  <sheetViews>
    <sheetView zoomScaleNormal="100" workbookViewId="0">
      <pane ySplit="1" topLeftCell="A11" activePane="bottomLeft" state="frozen"/>
      <selection pane="bottomLeft" activeCell="L205" sqref="L205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76" t="s">
        <v>217</v>
      </c>
      <c r="B1" s="122" t="s">
        <v>148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 t="s">
        <v>11</v>
      </c>
      <c r="Q1" s="122"/>
      <c r="R1" s="122"/>
      <c r="S1" s="122"/>
      <c r="T1" s="122"/>
      <c r="U1" s="122"/>
      <c r="V1" s="122" t="s">
        <v>13</v>
      </c>
      <c r="W1" s="122"/>
      <c r="X1" s="122" t="s">
        <v>14</v>
      </c>
      <c r="Y1" s="122"/>
      <c r="Z1" s="122"/>
      <c r="AA1" s="122"/>
      <c r="AB1" s="122"/>
      <c r="AH1" s="5"/>
      <c r="AI1" s="5"/>
    </row>
    <row r="2" spans="1:35" ht="72" x14ac:dyDescent="0.25">
      <c r="A2" s="77" t="s">
        <v>110</v>
      </c>
      <c r="B2" s="36" t="s">
        <v>149</v>
      </c>
      <c r="C2" s="36" t="s">
        <v>150</v>
      </c>
      <c r="D2" s="36" t="s">
        <v>151</v>
      </c>
      <c r="E2" s="36" t="s">
        <v>152</v>
      </c>
      <c r="F2" s="36" t="s">
        <v>153</v>
      </c>
      <c r="G2" s="36" t="s">
        <v>154</v>
      </c>
      <c r="H2" s="36" t="s">
        <v>461</v>
      </c>
      <c r="I2" s="36" t="s">
        <v>461</v>
      </c>
      <c r="J2" s="36" t="s">
        <v>461</v>
      </c>
      <c r="K2" s="36" t="s">
        <v>461</v>
      </c>
      <c r="L2" s="36" t="s">
        <v>461</v>
      </c>
      <c r="M2" s="36" t="s">
        <v>461</v>
      </c>
      <c r="N2" s="36" t="s">
        <v>461</v>
      </c>
      <c r="O2" s="36" t="s">
        <v>461</v>
      </c>
      <c r="P2" s="36" t="s">
        <v>152</v>
      </c>
      <c r="Q2" s="36" t="s">
        <v>155</v>
      </c>
      <c r="R2" s="36" t="s">
        <v>156</v>
      </c>
      <c r="S2" s="36" t="s">
        <v>480</v>
      </c>
      <c r="T2" s="36" t="s">
        <v>157</v>
      </c>
      <c r="U2" s="36" t="s">
        <v>461</v>
      </c>
      <c r="V2" s="36" t="s">
        <v>158</v>
      </c>
      <c r="W2" s="36" t="s">
        <v>159</v>
      </c>
      <c r="X2" s="36" t="s">
        <v>160</v>
      </c>
      <c r="Y2" s="36" t="s">
        <v>161</v>
      </c>
      <c r="Z2" s="36" t="s">
        <v>162</v>
      </c>
      <c r="AA2" s="36" t="s">
        <v>163</v>
      </c>
      <c r="AB2" s="36" t="s">
        <v>164</v>
      </c>
      <c r="AH2" s="3"/>
      <c r="AI2" s="3"/>
    </row>
    <row r="3" spans="1:35" ht="72" x14ac:dyDescent="0.25">
      <c r="A3" s="77" t="s">
        <v>0</v>
      </c>
      <c r="B3" s="36" t="s">
        <v>149</v>
      </c>
      <c r="C3" s="36" t="s">
        <v>165</v>
      </c>
      <c r="D3" s="36" t="s">
        <v>166</v>
      </c>
      <c r="E3" s="36" t="s">
        <v>167</v>
      </c>
      <c r="F3" s="36" t="s">
        <v>168</v>
      </c>
      <c r="G3" s="36" t="s">
        <v>169</v>
      </c>
      <c r="H3" s="36" t="s">
        <v>153</v>
      </c>
      <c r="I3" s="36" t="s">
        <v>154</v>
      </c>
      <c r="J3" s="36" t="s">
        <v>461</v>
      </c>
      <c r="K3" s="36" t="s">
        <v>461</v>
      </c>
      <c r="L3" s="36" t="s">
        <v>461</v>
      </c>
      <c r="M3" s="36" t="s">
        <v>461</v>
      </c>
      <c r="N3" s="36" t="s">
        <v>461</v>
      </c>
      <c r="O3" s="36" t="s">
        <v>461</v>
      </c>
      <c r="P3" s="36" t="s">
        <v>152</v>
      </c>
      <c r="Q3" s="36" t="s">
        <v>155</v>
      </c>
      <c r="R3" s="36" t="s">
        <v>170</v>
      </c>
      <c r="S3" s="36" t="s">
        <v>480</v>
      </c>
      <c r="T3" s="36" t="s">
        <v>157</v>
      </c>
      <c r="U3" s="36" t="s">
        <v>461</v>
      </c>
      <c r="V3" s="36" t="s">
        <v>158</v>
      </c>
      <c r="W3" s="36" t="s">
        <v>159</v>
      </c>
      <c r="X3" s="36" t="s">
        <v>160</v>
      </c>
      <c r="Y3" s="36" t="s">
        <v>161</v>
      </c>
      <c r="Z3" s="36" t="s">
        <v>162</v>
      </c>
      <c r="AA3" s="36" t="s">
        <v>163</v>
      </c>
      <c r="AB3" s="36" t="s">
        <v>164</v>
      </c>
      <c r="AH3" s="3"/>
      <c r="AI3" s="3"/>
    </row>
    <row r="4" spans="1:35" ht="60" x14ac:dyDescent="0.25">
      <c r="A4" s="78" t="s">
        <v>416</v>
      </c>
      <c r="B4" s="34" t="s">
        <v>149</v>
      </c>
      <c r="C4" s="34" t="s">
        <v>171</v>
      </c>
      <c r="D4" s="34" t="s">
        <v>172</v>
      </c>
      <c r="E4" s="34" t="s">
        <v>152</v>
      </c>
      <c r="F4" s="34" t="s">
        <v>173</v>
      </c>
      <c r="G4" s="34" t="s">
        <v>569</v>
      </c>
      <c r="H4" s="34" t="s">
        <v>153</v>
      </c>
      <c r="I4" s="34" t="s">
        <v>154</v>
      </c>
      <c r="J4" s="36" t="s">
        <v>461</v>
      </c>
      <c r="K4" s="36" t="s">
        <v>461</v>
      </c>
      <c r="L4" s="36" t="s">
        <v>461</v>
      </c>
      <c r="M4" s="36" t="s">
        <v>461</v>
      </c>
      <c r="N4" s="36" t="s">
        <v>461</v>
      </c>
      <c r="O4" s="36" t="s">
        <v>461</v>
      </c>
      <c r="P4" s="34" t="s">
        <v>152</v>
      </c>
      <c r="Q4" s="34" t="s">
        <v>155</v>
      </c>
      <c r="R4" s="34" t="s">
        <v>156</v>
      </c>
      <c r="S4" s="34" t="s">
        <v>157</v>
      </c>
      <c r="T4" s="34" t="s">
        <v>461</v>
      </c>
      <c r="U4" s="34" t="s">
        <v>461</v>
      </c>
      <c r="V4" s="36" t="s">
        <v>158</v>
      </c>
      <c r="W4" s="36" t="s">
        <v>159</v>
      </c>
      <c r="X4" s="36" t="s">
        <v>160</v>
      </c>
      <c r="Y4" s="36" t="s">
        <v>161</v>
      </c>
      <c r="Z4" s="36" t="s">
        <v>162</v>
      </c>
      <c r="AA4" s="36" t="s">
        <v>163</v>
      </c>
      <c r="AB4" s="36" t="s">
        <v>164</v>
      </c>
      <c r="AH4" s="3"/>
      <c r="AI4" s="3"/>
    </row>
    <row r="5" spans="1:35" ht="48" x14ac:dyDescent="0.25">
      <c r="A5" s="76" t="s">
        <v>63</v>
      </c>
      <c r="B5" s="35" t="s">
        <v>149</v>
      </c>
      <c r="C5" s="35" t="s">
        <v>174</v>
      </c>
      <c r="D5" s="35" t="s">
        <v>152</v>
      </c>
      <c r="E5" s="35" t="s">
        <v>175</v>
      </c>
      <c r="F5" s="35" t="s">
        <v>176</v>
      </c>
      <c r="G5" s="35" t="s">
        <v>177</v>
      </c>
      <c r="H5" s="35" t="s">
        <v>153</v>
      </c>
      <c r="I5" s="35" t="s">
        <v>154</v>
      </c>
      <c r="J5" s="35" t="s">
        <v>461</v>
      </c>
      <c r="K5" s="35" t="s">
        <v>461</v>
      </c>
      <c r="L5" s="35" t="s">
        <v>461</v>
      </c>
      <c r="M5" s="35" t="s">
        <v>461</v>
      </c>
      <c r="N5" s="35" t="s">
        <v>461</v>
      </c>
      <c r="O5" s="35" t="s">
        <v>461</v>
      </c>
      <c r="P5" s="35" t="s">
        <v>152</v>
      </c>
      <c r="Q5" s="35" t="s">
        <v>155</v>
      </c>
      <c r="R5" s="35" t="s">
        <v>170</v>
      </c>
      <c r="S5" s="35" t="s">
        <v>178</v>
      </c>
      <c r="T5" s="34" t="s">
        <v>461</v>
      </c>
      <c r="U5" s="34" t="s">
        <v>461</v>
      </c>
      <c r="V5" s="35" t="s">
        <v>158</v>
      </c>
      <c r="W5" s="35" t="s">
        <v>159</v>
      </c>
      <c r="X5" s="38" t="s">
        <v>160</v>
      </c>
      <c r="Y5" s="35" t="s">
        <v>161</v>
      </c>
      <c r="Z5" s="35" t="s">
        <v>162</v>
      </c>
      <c r="AA5" s="35" t="s">
        <v>163</v>
      </c>
      <c r="AB5" s="35" t="s">
        <v>164</v>
      </c>
      <c r="AH5" s="3"/>
      <c r="AI5" s="3"/>
    </row>
    <row r="6" spans="1:35" ht="48" x14ac:dyDescent="0.25">
      <c r="A6" s="76" t="s">
        <v>179</v>
      </c>
      <c r="B6" s="38" t="s">
        <v>149</v>
      </c>
      <c r="C6" s="35" t="s">
        <v>152</v>
      </c>
      <c r="D6" s="35" t="s">
        <v>180</v>
      </c>
      <c r="E6" s="35" t="s">
        <v>151</v>
      </c>
      <c r="F6" s="35" t="s">
        <v>153</v>
      </c>
      <c r="G6" s="36" t="s">
        <v>154</v>
      </c>
      <c r="H6" s="36" t="s">
        <v>461</v>
      </c>
      <c r="I6" s="36" t="s">
        <v>461</v>
      </c>
      <c r="J6" s="36" t="s">
        <v>461</v>
      </c>
      <c r="K6" s="36" t="s">
        <v>461</v>
      </c>
      <c r="L6" s="36" t="s">
        <v>461</v>
      </c>
      <c r="M6" s="36" t="s">
        <v>461</v>
      </c>
      <c r="N6" s="36" t="s">
        <v>461</v>
      </c>
      <c r="O6" s="36" t="s">
        <v>461</v>
      </c>
      <c r="P6" s="38" t="s">
        <v>152</v>
      </c>
      <c r="Q6" s="35" t="s">
        <v>155</v>
      </c>
      <c r="R6" s="35" t="s">
        <v>461</v>
      </c>
      <c r="S6" s="35" t="s">
        <v>461</v>
      </c>
      <c r="T6" s="35" t="s">
        <v>461</v>
      </c>
      <c r="U6" s="35" t="s">
        <v>461</v>
      </c>
      <c r="V6" s="38" t="s">
        <v>158</v>
      </c>
      <c r="W6" s="35" t="s">
        <v>159</v>
      </c>
      <c r="X6" s="38" t="s">
        <v>160</v>
      </c>
      <c r="Y6" s="35" t="s">
        <v>161</v>
      </c>
      <c r="Z6" s="35" t="s">
        <v>162</v>
      </c>
      <c r="AA6" s="35" t="s">
        <v>163</v>
      </c>
      <c r="AB6" s="35" t="s">
        <v>164</v>
      </c>
      <c r="AH6" s="3"/>
      <c r="AI6" s="3"/>
    </row>
    <row r="7" spans="1:35" ht="60" x14ac:dyDescent="0.25">
      <c r="A7" s="79" t="s">
        <v>117</v>
      </c>
      <c r="B7" s="34" t="s">
        <v>149</v>
      </c>
      <c r="C7" s="34" t="s">
        <v>181</v>
      </c>
      <c r="D7" s="34" t="s">
        <v>182</v>
      </c>
      <c r="E7" s="34" t="s">
        <v>183</v>
      </c>
      <c r="F7" s="34" t="s">
        <v>184</v>
      </c>
      <c r="G7" s="34" t="s">
        <v>185</v>
      </c>
      <c r="H7" s="34" t="s">
        <v>186</v>
      </c>
      <c r="I7" s="34" t="s">
        <v>187</v>
      </c>
      <c r="J7" s="34" t="s">
        <v>188</v>
      </c>
      <c r="K7" s="35" t="s">
        <v>153</v>
      </c>
      <c r="L7" s="35" t="s">
        <v>154</v>
      </c>
      <c r="M7" s="36" t="s">
        <v>461</v>
      </c>
      <c r="N7" s="36" t="s">
        <v>461</v>
      </c>
      <c r="O7" s="36" t="s">
        <v>461</v>
      </c>
      <c r="P7" s="34" t="s">
        <v>152</v>
      </c>
      <c r="Q7" s="34" t="s">
        <v>155</v>
      </c>
      <c r="R7" s="34" t="s">
        <v>156</v>
      </c>
      <c r="S7" s="34" t="s">
        <v>480</v>
      </c>
      <c r="T7" s="34" t="s">
        <v>157</v>
      </c>
      <c r="U7" s="35" t="s">
        <v>461</v>
      </c>
      <c r="V7" s="38" t="s">
        <v>158</v>
      </c>
      <c r="W7" s="35" t="s">
        <v>159</v>
      </c>
      <c r="X7" s="38" t="s">
        <v>160</v>
      </c>
      <c r="Y7" s="35" t="s">
        <v>161</v>
      </c>
      <c r="Z7" s="35" t="s">
        <v>162</v>
      </c>
      <c r="AA7" s="35" t="s">
        <v>163</v>
      </c>
      <c r="AB7" s="35" t="s">
        <v>164</v>
      </c>
      <c r="AH7" s="3"/>
      <c r="AI7" s="3"/>
    </row>
    <row r="8" spans="1:35" ht="60" x14ac:dyDescent="0.25">
      <c r="A8" s="78" t="s">
        <v>71</v>
      </c>
      <c r="B8" s="34" t="s">
        <v>149</v>
      </c>
      <c r="C8" s="34" t="s">
        <v>174</v>
      </c>
      <c r="D8" s="34" t="s">
        <v>189</v>
      </c>
      <c r="E8" s="34" t="s">
        <v>190</v>
      </c>
      <c r="F8" s="34" t="s">
        <v>191</v>
      </c>
      <c r="G8" s="34" t="s">
        <v>192</v>
      </c>
      <c r="H8" s="34" t="s">
        <v>152</v>
      </c>
      <c r="I8" s="34" t="s">
        <v>153</v>
      </c>
      <c r="J8" s="35" t="s">
        <v>154</v>
      </c>
      <c r="K8" s="36" t="s">
        <v>461</v>
      </c>
      <c r="L8" s="36" t="s">
        <v>461</v>
      </c>
      <c r="M8" s="36" t="s">
        <v>461</v>
      </c>
      <c r="N8" s="36" t="s">
        <v>461</v>
      </c>
      <c r="O8" s="36" t="s">
        <v>461</v>
      </c>
      <c r="P8" s="34" t="s">
        <v>152</v>
      </c>
      <c r="Q8" s="34" t="s">
        <v>155</v>
      </c>
      <c r="R8" s="34" t="s">
        <v>156</v>
      </c>
      <c r="S8" s="34" t="s">
        <v>480</v>
      </c>
      <c r="T8" s="34" t="s">
        <v>178</v>
      </c>
      <c r="U8" s="35" t="s">
        <v>461</v>
      </c>
      <c r="V8" s="38" t="s">
        <v>158</v>
      </c>
      <c r="W8" s="35" t="s">
        <v>159</v>
      </c>
      <c r="X8" s="38" t="s">
        <v>160</v>
      </c>
      <c r="Y8" s="35" t="s">
        <v>161</v>
      </c>
      <c r="Z8" s="35" t="s">
        <v>162</v>
      </c>
      <c r="AA8" s="35" t="s">
        <v>163</v>
      </c>
      <c r="AB8" s="35" t="s">
        <v>164</v>
      </c>
      <c r="AH8" s="3"/>
      <c r="AI8" s="3"/>
    </row>
    <row r="9" spans="1:35" ht="60" x14ac:dyDescent="0.25">
      <c r="A9" s="79" t="s">
        <v>45</v>
      </c>
      <c r="B9" s="34" t="s">
        <v>149</v>
      </c>
      <c r="C9" s="34" t="s">
        <v>193</v>
      </c>
      <c r="D9" s="34" t="s">
        <v>194</v>
      </c>
      <c r="E9" s="34" t="s">
        <v>195</v>
      </c>
      <c r="F9" s="34" t="s">
        <v>196</v>
      </c>
      <c r="G9" s="34" t="s">
        <v>153</v>
      </c>
      <c r="H9" s="34" t="s">
        <v>154</v>
      </c>
      <c r="I9" s="36" t="s">
        <v>461</v>
      </c>
      <c r="J9" s="36" t="s">
        <v>461</v>
      </c>
      <c r="K9" s="36" t="s">
        <v>461</v>
      </c>
      <c r="L9" s="36" t="s">
        <v>461</v>
      </c>
      <c r="M9" s="36" t="s">
        <v>461</v>
      </c>
      <c r="N9" s="36" t="s">
        <v>461</v>
      </c>
      <c r="O9" s="36" t="s">
        <v>461</v>
      </c>
      <c r="P9" s="34" t="s">
        <v>152</v>
      </c>
      <c r="Q9" s="34" t="s">
        <v>155</v>
      </c>
      <c r="R9" s="34" t="s">
        <v>157</v>
      </c>
      <c r="S9" s="35" t="s">
        <v>461</v>
      </c>
      <c r="T9" s="35" t="s">
        <v>461</v>
      </c>
      <c r="U9" s="35" t="s">
        <v>461</v>
      </c>
      <c r="V9" s="35" t="s">
        <v>461</v>
      </c>
      <c r="W9" s="35" t="s">
        <v>461</v>
      </c>
      <c r="X9" s="35" t="s">
        <v>461</v>
      </c>
      <c r="Y9" s="35" t="s">
        <v>461</v>
      </c>
      <c r="Z9" s="35" t="s">
        <v>461</v>
      </c>
      <c r="AA9" s="35" t="s">
        <v>461</v>
      </c>
      <c r="AB9" s="35" t="s">
        <v>461</v>
      </c>
      <c r="AH9" s="4"/>
      <c r="AI9" s="4"/>
    </row>
    <row r="10" spans="1:35" ht="90" x14ac:dyDescent="0.25">
      <c r="A10" s="80" t="s">
        <v>197</v>
      </c>
      <c r="B10" s="33" t="s">
        <v>149</v>
      </c>
      <c r="C10" s="33" t="s">
        <v>198</v>
      </c>
      <c r="D10" s="33" t="s">
        <v>189</v>
      </c>
      <c r="E10" s="33" t="s">
        <v>178</v>
      </c>
      <c r="F10" s="33" t="s">
        <v>152</v>
      </c>
      <c r="G10" s="33" t="s">
        <v>199</v>
      </c>
      <c r="H10" s="33" t="s">
        <v>200</v>
      </c>
      <c r="I10" s="33" t="s">
        <v>201</v>
      </c>
      <c r="J10" s="32" t="s">
        <v>202</v>
      </c>
      <c r="K10" s="32" t="s">
        <v>153</v>
      </c>
      <c r="L10" s="32" t="s">
        <v>154</v>
      </c>
      <c r="M10" s="36" t="s">
        <v>461</v>
      </c>
      <c r="N10" s="36" t="s">
        <v>461</v>
      </c>
      <c r="O10" s="36" t="s">
        <v>461</v>
      </c>
      <c r="P10" s="33" t="s">
        <v>199</v>
      </c>
      <c r="Q10" s="33" t="s">
        <v>203</v>
      </c>
      <c r="R10" s="33" t="s">
        <v>156</v>
      </c>
      <c r="S10" s="33" t="s">
        <v>480</v>
      </c>
      <c r="T10" s="33" t="s">
        <v>178</v>
      </c>
      <c r="U10" s="35" t="s">
        <v>461</v>
      </c>
      <c r="V10" s="33" t="s">
        <v>158</v>
      </c>
      <c r="W10" s="33" t="s">
        <v>159</v>
      </c>
      <c r="X10" s="33" t="s">
        <v>160</v>
      </c>
      <c r="Y10" s="33" t="s">
        <v>204</v>
      </c>
      <c r="Z10" s="33" t="s">
        <v>162</v>
      </c>
      <c r="AA10" s="33" t="s">
        <v>163</v>
      </c>
      <c r="AB10" s="33" t="s">
        <v>164</v>
      </c>
      <c r="AH10" s="4"/>
      <c r="AI10" s="4"/>
    </row>
    <row r="11" spans="1:35" ht="75" x14ac:dyDescent="0.25">
      <c r="A11" s="81" t="s">
        <v>430</v>
      </c>
      <c r="B11" s="33" t="s">
        <v>149</v>
      </c>
      <c r="C11" s="33" t="s">
        <v>205</v>
      </c>
      <c r="D11" s="33" t="s">
        <v>206</v>
      </c>
      <c r="E11" s="33" t="s">
        <v>207</v>
      </c>
      <c r="F11" s="33" t="s">
        <v>208</v>
      </c>
      <c r="G11" s="33" t="s">
        <v>209</v>
      </c>
      <c r="H11" s="33" t="s">
        <v>210</v>
      </c>
      <c r="I11" s="33" t="s">
        <v>465</v>
      </c>
      <c r="J11" s="33" t="s">
        <v>153</v>
      </c>
      <c r="K11" s="32" t="s">
        <v>154</v>
      </c>
      <c r="L11" s="37" t="s">
        <v>461</v>
      </c>
      <c r="M11" s="36" t="s">
        <v>461</v>
      </c>
      <c r="N11" s="36" t="s">
        <v>461</v>
      </c>
      <c r="O11" s="36" t="s">
        <v>461</v>
      </c>
      <c r="P11" s="33" t="s">
        <v>155</v>
      </c>
      <c r="Q11" s="33" t="s">
        <v>156</v>
      </c>
      <c r="R11" s="33" t="s">
        <v>157</v>
      </c>
      <c r="S11" s="32" t="s">
        <v>461</v>
      </c>
      <c r="T11" s="32" t="s">
        <v>461</v>
      </c>
      <c r="U11" s="32" t="s">
        <v>461</v>
      </c>
      <c r="V11" s="33" t="s">
        <v>158</v>
      </c>
      <c r="W11" s="33" t="s">
        <v>159</v>
      </c>
      <c r="X11" s="33" t="s">
        <v>160</v>
      </c>
      <c r="Y11" s="33" t="s">
        <v>204</v>
      </c>
      <c r="Z11" s="33" t="s">
        <v>162</v>
      </c>
      <c r="AA11" s="33" t="s">
        <v>163</v>
      </c>
      <c r="AB11" s="33" t="s">
        <v>164</v>
      </c>
      <c r="AH11" s="4"/>
      <c r="AI11" s="4"/>
    </row>
    <row r="12" spans="1:35" ht="75" x14ac:dyDescent="0.25">
      <c r="A12" s="82" t="s">
        <v>47</v>
      </c>
      <c r="B12" s="32" t="s">
        <v>149</v>
      </c>
      <c r="C12" s="32" t="s">
        <v>193</v>
      </c>
      <c r="D12" s="32" t="s">
        <v>211</v>
      </c>
      <c r="E12" s="32" t="s">
        <v>172</v>
      </c>
      <c r="F12" s="32" t="s">
        <v>212</v>
      </c>
      <c r="G12" s="32" t="s">
        <v>213</v>
      </c>
      <c r="H12" s="32" t="s">
        <v>214</v>
      </c>
      <c r="I12" s="32" t="s">
        <v>215</v>
      </c>
      <c r="J12" s="32" t="s">
        <v>216</v>
      </c>
      <c r="K12" s="32" t="s">
        <v>153</v>
      </c>
      <c r="L12" s="32" t="s">
        <v>154</v>
      </c>
      <c r="M12" s="36" t="s">
        <v>461</v>
      </c>
      <c r="N12" s="36" t="s">
        <v>461</v>
      </c>
      <c r="O12" s="36" t="s">
        <v>461</v>
      </c>
      <c r="P12" s="32" t="s">
        <v>152</v>
      </c>
      <c r="Q12" s="32" t="s">
        <v>155</v>
      </c>
      <c r="R12" s="32" t="s">
        <v>156</v>
      </c>
      <c r="S12" s="32" t="s">
        <v>157</v>
      </c>
      <c r="T12" s="32" t="s">
        <v>461</v>
      </c>
      <c r="U12" s="35" t="s">
        <v>461</v>
      </c>
      <c r="V12" s="33" t="s">
        <v>158</v>
      </c>
      <c r="W12" s="33" t="s">
        <v>159</v>
      </c>
      <c r="X12" s="33" t="s">
        <v>160</v>
      </c>
      <c r="Y12" s="33" t="s">
        <v>204</v>
      </c>
      <c r="Z12" s="33" t="s">
        <v>162</v>
      </c>
      <c r="AA12" s="33" t="s">
        <v>163</v>
      </c>
      <c r="AB12" s="33" t="s">
        <v>164</v>
      </c>
    </row>
    <row r="13" spans="1:35" ht="75" x14ac:dyDescent="0.25">
      <c r="A13" s="82" t="s">
        <v>50</v>
      </c>
      <c r="B13" s="32" t="s">
        <v>149</v>
      </c>
      <c r="C13" s="32" t="s">
        <v>218</v>
      </c>
      <c r="D13" s="32" t="s">
        <v>219</v>
      </c>
      <c r="E13" s="32" t="s">
        <v>220</v>
      </c>
      <c r="F13" s="32" t="s">
        <v>221</v>
      </c>
      <c r="G13" s="32" t="s">
        <v>222</v>
      </c>
      <c r="H13" s="32" t="s">
        <v>223</v>
      </c>
      <c r="I13" s="32" t="s">
        <v>224</v>
      </c>
      <c r="J13" s="32" t="s">
        <v>225</v>
      </c>
      <c r="K13" s="37" t="s">
        <v>461</v>
      </c>
      <c r="L13" s="37" t="s">
        <v>461</v>
      </c>
      <c r="M13" s="36" t="s">
        <v>461</v>
      </c>
      <c r="N13" s="36" t="s">
        <v>461</v>
      </c>
      <c r="O13" s="36" t="s">
        <v>461</v>
      </c>
      <c r="P13" s="32" t="s">
        <v>228</v>
      </c>
      <c r="Q13" s="32" t="s">
        <v>155</v>
      </c>
      <c r="R13" s="32" t="s">
        <v>229</v>
      </c>
      <c r="S13" s="32" t="s">
        <v>157</v>
      </c>
      <c r="T13" s="32" t="s">
        <v>461</v>
      </c>
      <c r="U13" s="35" t="s">
        <v>461</v>
      </c>
      <c r="V13" s="33" t="s">
        <v>158</v>
      </c>
      <c r="W13" s="33" t="s">
        <v>159</v>
      </c>
      <c r="X13" s="33" t="s">
        <v>160</v>
      </c>
      <c r="Y13" s="33" t="s">
        <v>204</v>
      </c>
      <c r="Z13" s="33" t="s">
        <v>162</v>
      </c>
      <c r="AA13" s="33" t="s">
        <v>163</v>
      </c>
      <c r="AB13" s="33" t="s">
        <v>164</v>
      </c>
    </row>
    <row r="14" spans="1:35" ht="75" x14ac:dyDescent="0.25">
      <c r="A14" s="82" t="s">
        <v>53</v>
      </c>
      <c r="B14" s="32" t="s">
        <v>149</v>
      </c>
      <c r="C14" s="32" t="s">
        <v>230</v>
      </c>
      <c r="D14" s="32" t="s">
        <v>191</v>
      </c>
      <c r="E14" s="32" t="s">
        <v>231</v>
      </c>
      <c r="F14" s="32" t="s">
        <v>180</v>
      </c>
      <c r="G14" s="32" t="s">
        <v>232</v>
      </c>
      <c r="H14" s="32" t="s">
        <v>233</v>
      </c>
      <c r="I14" s="32" t="s">
        <v>234</v>
      </c>
      <c r="J14" s="32" t="s">
        <v>235</v>
      </c>
      <c r="K14" s="37" t="s">
        <v>461</v>
      </c>
      <c r="L14" s="37" t="s">
        <v>461</v>
      </c>
      <c r="M14" s="36" t="s">
        <v>461</v>
      </c>
      <c r="N14" s="36" t="s">
        <v>461</v>
      </c>
      <c r="O14" s="36" t="s">
        <v>461</v>
      </c>
      <c r="P14" s="32" t="s">
        <v>235</v>
      </c>
      <c r="Q14" s="32" t="s">
        <v>155</v>
      </c>
      <c r="R14" s="32" t="s">
        <v>156</v>
      </c>
      <c r="S14" s="32" t="s">
        <v>157</v>
      </c>
      <c r="T14" s="32" t="s">
        <v>461</v>
      </c>
      <c r="U14" s="35" t="s">
        <v>461</v>
      </c>
      <c r="V14" s="33" t="s">
        <v>158</v>
      </c>
      <c r="W14" s="33" t="s">
        <v>159</v>
      </c>
      <c r="X14" s="33" t="s">
        <v>160</v>
      </c>
      <c r="Y14" s="33" t="s">
        <v>204</v>
      </c>
      <c r="Z14" s="33" t="s">
        <v>162</v>
      </c>
      <c r="AA14" s="33" t="s">
        <v>163</v>
      </c>
      <c r="AB14" s="33" t="s">
        <v>164</v>
      </c>
    </row>
    <row r="15" spans="1:35" ht="75" x14ac:dyDescent="0.25">
      <c r="A15" s="82" t="s">
        <v>58</v>
      </c>
      <c r="B15" s="32" t="s">
        <v>149</v>
      </c>
      <c r="C15" s="32" t="s">
        <v>235</v>
      </c>
      <c r="D15" s="32" t="s">
        <v>151</v>
      </c>
      <c r="E15" s="32" t="s">
        <v>236</v>
      </c>
      <c r="F15" s="32" t="s">
        <v>237</v>
      </c>
      <c r="G15" s="32" t="s">
        <v>238</v>
      </c>
      <c r="H15" s="32" t="s">
        <v>239</v>
      </c>
      <c r="I15" s="32" t="s">
        <v>240</v>
      </c>
      <c r="J15" s="32" t="s">
        <v>153</v>
      </c>
      <c r="K15" s="37" t="s">
        <v>154</v>
      </c>
      <c r="L15" s="37" t="s">
        <v>461</v>
      </c>
      <c r="M15" s="36" t="s">
        <v>461</v>
      </c>
      <c r="N15" s="36" t="s">
        <v>461</v>
      </c>
      <c r="O15" s="36" t="s">
        <v>461</v>
      </c>
      <c r="P15" s="32" t="s">
        <v>240</v>
      </c>
      <c r="Q15" s="32" t="s">
        <v>155</v>
      </c>
      <c r="R15" s="32" t="s">
        <v>156</v>
      </c>
      <c r="S15" s="32" t="s">
        <v>157</v>
      </c>
      <c r="T15" s="32" t="s">
        <v>461</v>
      </c>
      <c r="U15" s="35" t="s">
        <v>461</v>
      </c>
      <c r="V15" s="33" t="s">
        <v>158</v>
      </c>
      <c r="W15" s="33" t="s">
        <v>159</v>
      </c>
      <c r="X15" s="33" t="s">
        <v>160</v>
      </c>
      <c r="Y15" s="33" t="s">
        <v>204</v>
      </c>
      <c r="Z15" s="33" t="s">
        <v>162</v>
      </c>
      <c r="AA15" s="33" t="s">
        <v>163</v>
      </c>
      <c r="AB15" s="33" t="s">
        <v>164</v>
      </c>
    </row>
    <row r="16" spans="1:35" ht="75" x14ac:dyDescent="0.25">
      <c r="A16" s="83" t="s">
        <v>241</v>
      </c>
      <c r="B16" s="32" t="s">
        <v>149</v>
      </c>
      <c r="C16" s="32" t="s">
        <v>242</v>
      </c>
      <c r="D16" s="32" t="s">
        <v>152</v>
      </c>
      <c r="E16" s="32" t="s">
        <v>243</v>
      </c>
      <c r="F16" s="32" t="s">
        <v>227</v>
      </c>
      <c r="G16" s="32" t="s">
        <v>244</v>
      </c>
      <c r="H16" s="32" t="s">
        <v>226</v>
      </c>
      <c r="I16" s="32" t="s">
        <v>245</v>
      </c>
      <c r="J16" s="32" t="s">
        <v>182</v>
      </c>
      <c r="K16" s="37" t="s">
        <v>461</v>
      </c>
      <c r="L16" s="37" t="s">
        <v>461</v>
      </c>
      <c r="M16" s="36" t="s">
        <v>461</v>
      </c>
      <c r="N16" s="36" t="s">
        <v>461</v>
      </c>
      <c r="O16" s="36" t="s">
        <v>461</v>
      </c>
      <c r="P16" s="32" t="s">
        <v>152</v>
      </c>
      <c r="Q16" s="32" t="s">
        <v>155</v>
      </c>
      <c r="R16" s="32" t="s">
        <v>247</v>
      </c>
      <c r="S16" s="32" t="s">
        <v>157</v>
      </c>
      <c r="T16" s="32" t="s">
        <v>461</v>
      </c>
      <c r="U16" s="35" t="s">
        <v>461</v>
      </c>
      <c r="V16" s="33" t="s">
        <v>158</v>
      </c>
      <c r="W16" s="33" t="s">
        <v>159</v>
      </c>
      <c r="X16" s="33" t="s">
        <v>160</v>
      </c>
      <c r="Y16" s="33" t="s">
        <v>204</v>
      </c>
      <c r="Z16" s="33" t="s">
        <v>162</v>
      </c>
      <c r="AA16" s="33" t="s">
        <v>163</v>
      </c>
      <c r="AB16" s="33" t="s">
        <v>164</v>
      </c>
    </row>
    <row r="17" spans="1:28" ht="75" x14ac:dyDescent="0.25">
      <c r="A17" s="84" t="s">
        <v>248</v>
      </c>
      <c r="B17" s="32" t="s">
        <v>149</v>
      </c>
      <c r="C17" s="32" t="s">
        <v>249</v>
      </c>
      <c r="D17" s="32" t="s">
        <v>250</v>
      </c>
      <c r="E17" s="32" t="s">
        <v>251</v>
      </c>
      <c r="F17" s="32" t="s">
        <v>252</v>
      </c>
      <c r="G17" s="32" t="s">
        <v>253</v>
      </c>
      <c r="H17" s="32" t="s">
        <v>153</v>
      </c>
      <c r="I17" s="32" t="s">
        <v>154</v>
      </c>
      <c r="J17" s="32" t="s">
        <v>461</v>
      </c>
      <c r="K17" s="37" t="s">
        <v>461</v>
      </c>
      <c r="L17" s="37" t="s">
        <v>461</v>
      </c>
      <c r="M17" s="36" t="s">
        <v>461</v>
      </c>
      <c r="N17" s="36" t="s">
        <v>461</v>
      </c>
      <c r="O17" s="36" t="s">
        <v>461</v>
      </c>
      <c r="P17" s="32" t="s">
        <v>235</v>
      </c>
      <c r="Q17" s="32" t="s">
        <v>155</v>
      </c>
      <c r="R17" s="32" t="s">
        <v>156</v>
      </c>
      <c r="S17" s="32" t="s">
        <v>157</v>
      </c>
      <c r="T17" s="32" t="s">
        <v>461</v>
      </c>
      <c r="U17" s="35" t="s">
        <v>461</v>
      </c>
      <c r="V17" s="33" t="s">
        <v>158</v>
      </c>
      <c r="W17" s="33" t="s">
        <v>159</v>
      </c>
      <c r="X17" s="33" t="s">
        <v>160</v>
      </c>
      <c r="Y17" s="33" t="s">
        <v>204</v>
      </c>
      <c r="Z17" s="33" t="s">
        <v>162</v>
      </c>
      <c r="AA17" s="33" t="s">
        <v>163</v>
      </c>
      <c r="AB17" s="33" t="s">
        <v>164</v>
      </c>
    </row>
    <row r="18" spans="1:28" ht="90" x14ac:dyDescent="0.25">
      <c r="A18" s="84" t="s">
        <v>254</v>
      </c>
      <c r="B18" s="32" t="s">
        <v>149</v>
      </c>
      <c r="C18" s="32" t="s">
        <v>228</v>
      </c>
      <c r="D18" s="32" t="s">
        <v>226</v>
      </c>
      <c r="E18" s="32" t="s">
        <v>255</v>
      </c>
      <c r="F18" s="32" t="s">
        <v>256</v>
      </c>
      <c r="G18" s="32" t="s">
        <v>257</v>
      </c>
      <c r="H18" s="32" t="s">
        <v>258</v>
      </c>
      <c r="I18" s="32" t="s">
        <v>259</v>
      </c>
      <c r="J18" s="32" t="s">
        <v>153</v>
      </c>
      <c r="K18" s="37" t="s">
        <v>461</v>
      </c>
      <c r="L18" s="37" t="s">
        <v>461</v>
      </c>
      <c r="M18" s="36" t="s">
        <v>461</v>
      </c>
      <c r="N18" s="36" t="s">
        <v>461</v>
      </c>
      <c r="O18" s="36" t="s">
        <v>461</v>
      </c>
      <c r="P18" s="32" t="s">
        <v>258</v>
      </c>
      <c r="Q18" s="32" t="s">
        <v>155</v>
      </c>
      <c r="R18" s="32" t="s">
        <v>170</v>
      </c>
      <c r="S18" s="32" t="s">
        <v>480</v>
      </c>
      <c r="T18" s="32" t="s">
        <v>157</v>
      </c>
      <c r="U18" s="35" t="s">
        <v>461</v>
      </c>
      <c r="V18" s="33" t="s">
        <v>158</v>
      </c>
      <c r="W18" s="33" t="s">
        <v>159</v>
      </c>
      <c r="X18" s="33" t="s">
        <v>160</v>
      </c>
      <c r="Y18" s="33" t="s">
        <v>204</v>
      </c>
      <c r="Z18" s="33" t="s">
        <v>162</v>
      </c>
      <c r="AA18" s="33" t="s">
        <v>163</v>
      </c>
      <c r="AB18" s="33" t="s">
        <v>164</v>
      </c>
    </row>
    <row r="19" spans="1:28" ht="105" x14ac:dyDescent="0.25">
      <c r="A19" s="84" t="s">
        <v>260</v>
      </c>
      <c r="B19" s="32" t="s">
        <v>149</v>
      </c>
      <c r="C19" s="32" t="s">
        <v>261</v>
      </c>
      <c r="D19" s="32" t="s">
        <v>262</v>
      </c>
      <c r="E19" s="32" t="s">
        <v>263</v>
      </c>
      <c r="F19" s="32" t="s">
        <v>264</v>
      </c>
      <c r="G19" s="32" t="s">
        <v>265</v>
      </c>
      <c r="H19" s="32" t="s">
        <v>266</v>
      </c>
      <c r="I19" s="32" t="s">
        <v>267</v>
      </c>
      <c r="J19" s="32" t="s">
        <v>268</v>
      </c>
      <c r="K19" s="37" t="s">
        <v>461</v>
      </c>
      <c r="L19" s="37" t="s">
        <v>461</v>
      </c>
      <c r="M19" s="36" t="s">
        <v>461</v>
      </c>
      <c r="N19" s="36" t="s">
        <v>461</v>
      </c>
      <c r="O19" s="36" t="s">
        <v>461</v>
      </c>
      <c r="P19" s="32" t="s">
        <v>152</v>
      </c>
      <c r="Q19" s="32" t="s">
        <v>155</v>
      </c>
      <c r="R19" s="32" t="s">
        <v>156</v>
      </c>
      <c r="S19" s="32" t="s">
        <v>157</v>
      </c>
      <c r="T19" s="32" t="s">
        <v>461</v>
      </c>
      <c r="U19" s="32" t="s">
        <v>461</v>
      </c>
      <c r="V19" s="33" t="s">
        <v>158</v>
      </c>
      <c r="W19" s="33" t="s">
        <v>159</v>
      </c>
      <c r="X19" s="33" t="s">
        <v>160</v>
      </c>
      <c r="Y19" s="33" t="s">
        <v>204</v>
      </c>
      <c r="Z19" s="33" t="s">
        <v>162</v>
      </c>
      <c r="AA19" s="33" t="s">
        <v>163</v>
      </c>
      <c r="AB19" s="33" t="s">
        <v>164</v>
      </c>
    </row>
    <row r="20" spans="1:28" ht="75" x14ac:dyDescent="0.25">
      <c r="A20" s="84" t="s">
        <v>269</v>
      </c>
      <c r="B20" s="32" t="s">
        <v>149</v>
      </c>
      <c r="C20" s="32" t="s">
        <v>230</v>
      </c>
      <c r="D20" s="32" t="s">
        <v>191</v>
      </c>
      <c r="E20" s="32" t="s">
        <v>231</v>
      </c>
      <c r="F20" s="32" t="s">
        <v>180</v>
      </c>
      <c r="G20" s="32" t="s">
        <v>232</v>
      </c>
      <c r="H20" s="32" t="s">
        <v>233</v>
      </c>
      <c r="I20" s="32" t="s">
        <v>234</v>
      </c>
      <c r="J20" s="32" t="s">
        <v>235</v>
      </c>
      <c r="K20" s="32" t="s">
        <v>153</v>
      </c>
      <c r="L20" s="32" t="s">
        <v>154</v>
      </c>
      <c r="M20" s="36" t="s">
        <v>461</v>
      </c>
      <c r="N20" s="36" t="s">
        <v>461</v>
      </c>
      <c r="O20" s="36" t="s">
        <v>461</v>
      </c>
      <c r="P20" s="32" t="s">
        <v>235</v>
      </c>
      <c r="Q20" s="32" t="s">
        <v>155</v>
      </c>
      <c r="R20" s="32" t="s">
        <v>156</v>
      </c>
      <c r="S20" s="32" t="s">
        <v>157</v>
      </c>
      <c r="T20" s="32" t="s">
        <v>461</v>
      </c>
      <c r="U20" s="32" t="s">
        <v>461</v>
      </c>
      <c r="V20" s="33" t="s">
        <v>158</v>
      </c>
      <c r="W20" s="33" t="s">
        <v>159</v>
      </c>
      <c r="X20" s="33" t="s">
        <v>160</v>
      </c>
      <c r="Y20" s="33" t="s">
        <v>204</v>
      </c>
      <c r="Z20" s="33" t="s">
        <v>162</v>
      </c>
      <c r="AA20" s="33" t="s">
        <v>163</v>
      </c>
      <c r="AB20" s="33" t="s">
        <v>164</v>
      </c>
    </row>
    <row r="21" spans="1:28" ht="90" x14ac:dyDescent="0.25">
      <c r="A21" s="82" t="s">
        <v>65</v>
      </c>
      <c r="B21" s="32" t="s">
        <v>149</v>
      </c>
      <c r="C21" s="32" t="s">
        <v>181</v>
      </c>
      <c r="D21" s="32" t="s">
        <v>182</v>
      </c>
      <c r="E21" s="32" t="s">
        <v>183</v>
      </c>
      <c r="F21" s="32" t="s">
        <v>184</v>
      </c>
      <c r="G21" s="32" t="s">
        <v>185</v>
      </c>
      <c r="H21" s="32" t="s">
        <v>270</v>
      </c>
      <c r="I21" s="32" t="s">
        <v>187</v>
      </c>
      <c r="J21" s="32" t="s">
        <v>188</v>
      </c>
      <c r="K21" s="37" t="s">
        <v>461</v>
      </c>
      <c r="L21" s="37" t="s">
        <v>461</v>
      </c>
      <c r="M21" s="36" t="s">
        <v>461</v>
      </c>
      <c r="N21" s="36" t="s">
        <v>461</v>
      </c>
      <c r="O21" s="36" t="s">
        <v>461</v>
      </c>
      <c r="P21" s="32" t="s">
        <v>152</v>
      </c>
      <c r="Q21" s="32" t="s">
        <v>155</v>
      </c>
      <c r="R21" s="32" t="s">
        <v>156</v>
      </c>
      <c r="S21" s="32" t="s">
        <v>480</v>
      </c>
      <c r="T21" s="32" t="s">
        <v>461</v>
      </c>
      <c r="U21" s="32" t="s">
        <v>461</v>
      </c>
      <c r="V21" s="33" t="s">
        <v>158</v>
      </c>
      <c r="W21" s="33" t="s">
        <v>159</v>
      </c>
      <c r="X21" s="33" t="s">
        <v>160</v>
      </c>
      <c r="Y21" s="33" t="s">
        <v>204</v>
      </c>
      <c r="Z21" s="33" t="s">
        <v>162</v>
      </c>
      <c r="AA21" s="33" t="s">
        <v>163</v>
      </c>
      <c r="AB21" s="33" t="s">
        <v>164</v>
      </c>
    </row>
    <row r="22" spans="1:28" ht="75" x14ac:dyDescent="0.25">
      <c r="A22" s="84" t="s">
        <v>271</v>
      </c>
      <c r="B22" s="32" t="s">
        <v>149</v>
      </c>
      <c r="C22" s="32" t="s">
        <v>181</v>
      </c>
      <c r="D22" s="32" t="s">
        <v>172</v>
      </c>
      <c r="E22" s="32" t="s">
        <v>152</v>
      </c>
      <c r="F22" s="32" t="s">
        <v>173</v>
      </c>
      <c r="G22" s="32" t="s">
        <v>569</v>
      </c>
      <c r="H22" s="32" t="s">
        <v>153</v>
      </c>
      <c r="I22" s="32" t="s">
        <v>154</v>
      </c>
      <c r="J22" s="32" t="s">
        <v>461</v>
      </c>
      <c r="K22" s="37" t="s">
        <v>461</v>
      </c>
      <c r="L22" s="37" t="s">
        <v>461</v>
      </c>
      <c r="M22" s="36" t="s">
        <v>461</v>
      </c>
      <c r="N22" s="36" t="s">
        <v>461</v>
      </c>
      <c r="O22" s="36" t="s">
        <v>461</v>
      </c>
      <c r="P22" s="32" t="s">
        <v>272</v>
      </c>
      <c r="Q22" s="32" t="s">
        <v>155</v>
      </c>
      <c r="R22" s="32" t="s">
        <v>156</v>
      </c>
      <c r="S22" s="32" t="s">
        <v>157</v>
      </c>
      <c r="T22" s="32" t="s">
        <v>461</v>
      </c>
      <c r="U22" s="32" t="s">
        <v>461</v>
      </c>
      <c r="V22" s="33" t="s">
        <v>158</v>
      </c>
      <c r="W22" s="33" t="s">
        <v>159</v>
      </c>
      <c r="X22" s="33" t="s">
        <v>160</v>
      </c>
      <c r="Y22" s="33" t="s">
        <v>204</v>
      </c>
      <c r="Z22" s="33" t="s">
        <v>162</v>
      </c>
      <c r="AA22" s="33" t="s">
        <v>163</v>
      </c>
      <c r="AB22" s="33" t="s">
        <v>164</v>
      </c>
    </row>
    <row r="23" spans="1:28" ht="75" x14ac:dyDescent="0.25">
      <c r="A23" s="82" t="s">
        <v>68</v>
      </c>
      <c r="B23" s="32" t="s">
        <v>149</v>
      </c>
      <c r="C23" s="32" t="s">
        <v>273</v>
      </c>
      <c r="D23" s="32" t="s">
        <v>274</v>
      </c>
      <c r="E23" s="32" t="s">
        <v>275</v>
      </c>
      <c r="F23" s="32" t="s">
        <v>276</v>
      </c>
      <c r="G23" s="32" t="s">
        <v>277</v>
      </c>
      <c r="H23" s="32" t="s">
        <v>153</v>
      </c>
      <c r="I23" s="32" t="s">
        <v>154</v>
      </c>
      <c r="J23" s="32" t="s">
        <v>461</v>
      </c>
      <c r="K23" s="37" t="s">
        <v>461</v>
      </c>
      <c r="L23" s="37" t="s">
        <v>461</v>
      </c>
      <c r="M23" s="36" t="s">
        <v>461</v>
      </c>
      <c r="N23" s="36" t="s">
        <v>461</v>
      </c>
      <c r="O23" s="36" t="s">
        <v>461</v>
      </c>
      <c r="P23" s="32" t="s">
        <v>272</v>
      </c>
      <c r="Q23" s="32" t="s">
        <v>155</v>
      </c>
      <c r="R23" s="32" t="s">
        <v>156</v>
      </c>
      <c r="S23" s="32" t="s">
        <v>157</v>
      </c>
      <c r="T23" s="32" t="s">
        <v>461</v>
      </c>
      <c r="U23" s="32" t="s">
        <v>461</v>
      </c>
      <c r="V23" s="33" t="s">
        <v>158</v>
      </c>
      <c r="W23" s="33" t="s">
        <v>159</v>
      </c>
      <c r="X23" s="33" t="s">
        <v>160</v>
      </c>
      <c r="Y23" s="33" t="s">
        <v>204</v>
      </c>
      <c r="Z23" s="33" t="s">
        <v>162</v>
      </c>
      <c r="AA23" s="33" t="s">
        <v>163</v>
      </c>
      <c r="AB23" s="33" t="s">
        <v>164</v>
      </c>
    </row>
    <row r="24" spans="1:28" ht="75" x14ac:dyDescent="0.25">
      <c r="A24" s="84" t="s">
        <v>278</v>
      </c>
      <c r="B24" s="32" t="s">
        <v>149</v>
      </c>
      <c r="C24" s="32" t="s">
        <v>235</v>
      </c>
      <c r="D24" s="32" t="s">
        <v>232</v>
      </c>
      <c r="E24" s="32" t="s">
        <v>279</v>
      </c>
      <c r="F24" s="32" t="s">
        <v>280</v>
      </c>
      <c r="G24" s="32" t="s">
        <v>281</v>
      </c>
      <c r="H24" s="32" t="s">
        <v>244</v>
      </c>
      <c r="I24" s="32" t="s">
        <v>227</v>
      </c>
      <c r="J24" s="32" t="s">
        <v>245</v>
      </c>
      <c r="K24" s="37" t="s">
        <v>461</v>
      </c>
      <c r="L24" s="37" t="s">
        <v>461</v>
      </c>
      <c r="M24" s="36" t="s">
        <v>461</v>
      </c>
      <c r="N24" s="36" t="s">
        <v>461</v>
      </c>
      <c r="O24" s="36" t="s">
        <v>461</v>
      </c>
      <c r="P24" s="32" t="s">
        <v>272</v>
      </c>
      <c r="Q24" s="32" t="s">
        <v>155</v>
      </c>
      <c r="R24" s="32" t="s">
        <v>156</v>
      </c>
      <c r="S24" s="32" t="s">
        <v>157</v>
      </c>
      <c r="T24" s="32" t="s">
        <v>461</v>
      </c>
      <c r="U24" s="32" t="s">
        <v>461</v>
      </c>
      <c r="V24" s="33" t="s">
        <v>158</v>
      </c>
      <c r="W24" s="33" t="s">
        <v>159</v>
      </c>
      <c r="X24" s="33" t="s">
        <v>160</v>
      </c>
      <c r="Y24" s="33" t="s">
        <v>204</v>
      </c>
      <c r="Z24" s="33" t="s">
        <v>162</v>
      </c>
      <c r="AA24" s="33" t="s">
        <v>163</v>
      </c>
      <c r="AB24" s="33" t="s">
        <v>164</v>
      </c>
    </row>
    <row r="25" spans="1:28" ht="75" x14ac:dyDescent="0.25">
      <c r="A25" s="82" t="s">
        <v>69</v>
      </c>
      <c r="B25" s="32" t="s">
        <v>149</v>
      </c>
      <c r="C25" s="32" t="s">
        <v>235</v>
      </c>
      <c r="D25" s="32" t="s">
        <v>232</v>
      </c>
      <c r="E25" s="32" t="s">
        <v>180</v>
      </c>
      <c r="F25" s="32" t="s">
        <v>282</v>
      </c>
      <c r="G25" s="32" t="s">
        <v>281</v>
      </c>
      <c r="H25" s="32" t="s">
        <v>244</v>
      </c>
      <c r="I25" s="32" t="s">
        <v>245</v>
      </c>
      <c r="J25" s="32" t="s">
        <v>227</v>
      </c>
      <c r="K25" s="37" t="s">
        <v>461</v>
      </c>
      <c r="L25" s="37" t="s">
        <v>461</v>
      </c>
      <c r="M25" s="36" t="s">
        <v>461</v>
      </c>
      <c r="N25" s="36" t="s">
        <v>461</v>
      </c>
      <c r="O25" s="36" t="s">
        <v>461</v>
      </c>
      <c r="P25" s="32" t="s">
        <v>282</v>
      </c>
      <c r="Q25" s="32" t="s">
        <v>155</v>
      </c>
      <c r="R25" s="32" t="s">
        <v>156</v>
      </c>
      <c r="S25" s="32" t="s">
        <v>157</v>
      </c>
      <c r="T25" s="32" t="s">
        <v>461</v>
      </c>
      <c r="U25" s="32" t="s">
        <v>461</v>
      </c>
      <c r="V25" s="33" t="s">
        <v>158</v>
      </c>
      <c r="W25" s="33" t="s">
        <v>159</v>
      </c>
      <c r="X25" s="33" t="s">
        <v>160</v>
      </c>
      <c r="Y25" s="33" t="s">
        <v>204</v>
      </c>
      <c r="Z25" s="33" t="s">
        <v>162</v>
      </c>
      <c r="AA25" s="33" t="s">
        <v>163</v>
      </c>
      <c r="AB25" s="33" t="s">
        <v>164</v>
      </c>
    </row>
    <row r="26" spans="1:28" ht="75" x14ac:dyDescent="0.25">
      <c r="A26" s="84" t="s">
        <v>283</v>
      </c>
      <c r="B26" s="32" t="s">
        <v>149</v>
      </c>
      <c r="C26" s="32" t="s">
        <v>284</v>
      </c>
      <c r="D26" s="32" t="s">
        <v>218</v>
      </c>
      <c r="E26" s="32" t="s">
        <v>285</v>
      </c>
      <c r="F26" s="32" t="s">
        <v>286</v>
      </c>
      <c r="G26" s="32" t="s">
        <v>287</v>
      </c>
      <c r="H26" s="32" t="s">
        <v>288</v>
      </c>
      <c r="I26" s="32" t="s">
        <v>289</v>
      </c>
      <c r="J26" s="32" t="s">
        <v>290</v>
      </c>
      <c r="K26" s="37" t="s">
        <v>461</v>
      </c>
      <c r="L26" s="37" t="s">
        <v>461</v>
      </c>
      <c r="M26" s="36" t="s">
        <v>461</v>
      </c>
      <c r="N26" s="36" t="s">
        <v>461</v>
      </c>
      <c r="O26" s="36" t="s">
        <v>461</v>
      </c>
      <c r="P26" s="32" t="s">
        <v>235</v>
      </c>
      <c r="Q26" s="32" t="s">
        <v>155</v>
      </c>
      <c r="R26" s="32" t="s">
        <v>156</v>
      </c>
      <c r="S26" s="32" t="s">
        <v>157</v>
      </c>
      <c r="T26" s="32" t="s">
        <v>461</v>
      </c>
      <c r="U26" s="32" t="s">
        <v>461</v>
      </c>
      <c r="V26" s="33" t="s">
        <v>158</v>
      </c>
      <c r="W26" s="33" t="s">
        <v>159</v>
      </c>
      <c r="X26" s="33" t="s">
        <v>160</v>
      </c>
      <c r="Y26" s="33" t="s">
        <v>204</v>
      </c>
      <c r="Z26" s="33" t="s">
        <v>162</v>
      </c>
      <c r="AA26" s="33" t="s">
        <v>163</v>
      </c>
      <c r="AB26" s="33" t="s">
        <v>164</v>
      </c>
    </row>
    <row r="27" spans="1:28" ht="75" x14ac:dyDescent="0.25">
      <c r="A27" s="84" t="s">
        <v>291</v>
      </c>
      <c r="B27" s="32" t="s">
        <v>149</v>
      </c>
      <c r="C27" s="32" t="s">
        <v>235</v>
      </c>
      <c r="D27" s="32" t="s">
        <v>151</v>
      </c>
      <c r="E27" s="32" t="s">
        <v>292</v>
      </c>
      <c r="F27" s="32" t="s">
        <v>293</v>
      </c>
      <c r="G27" s="32" t="s">
        <v>294</v>
      </c>
      <c r="H27" s="32" t="s">
        <v>295</v>
      </c>
      <c r="I27" s="32" t="s">
        <v>153</v>
      </c>
      <c r="J27" s="32" t="s">
        <v>154</v>
      </c>
      <c r="K27" s="37" t="s">
        <v>461</v>
      </c>
      <c r="L27" s="37" t="s">
        <v>461</v>
      </c>
      <c r="M27" s="36" t="s">
        <v>461</v>
      </c>
      <c r="N27" s="36" t="s">
        <v>461</v>
      </c>
      <c r="O27" s="36" t="s">
        <v>461</v>
      </c>
      <c r="P27" s="32" t="s">
        <v>235</v>
      </c>
      <c r="Q27" s="32" t="s">
        <v>155</v>
      </c>
      <c r="R27" s="32" t="s">
        <v>156</v>
      </c>
      <c r="S27" s="32" t="s">
        <v>157</v>
      </c>
      <c r="T27" s="32" t="s">
        <v>461</v>
      </c>
      <c r="U27" s="32" t="s">
        <v>461</v>
      </c>
      <c r="V27" s="33" t="s">
        <v>158</v>
      </c>
      <c r="W27" s="33" t="s">
        <v>159</v>
      </c>
      <c r="X27" s="33" t="s">
        <v>160</v>
      </c>
      <c r="Y27" s="33" t="s">
        <v>204</v>
      </c>
      <c r="Z27" s="33" t="s">
        <v>162</v>
      </c>
      <c r="AA27" s="33" t="s">
        <v>163</v>
      </c>
      <c r="AB27" s="33" t="s">
        <v>164</v>
      </c>
    </row>
    <row r="28" spans="1:28" ht="90" x14ac:dyDescent="0.25">
      <c r="A28" s="82" t="s">
        <v>76</v>
      </c>
      <c r="B28" s="32" t="s">
        <v>149</v>
      </c>
      <c r="C28" s="32" t="s">
        <v>296</v>
      </c>
      <c r="D28" s="32" t="s">
        <v>189</v>
      </c>
      <c r="E28" s="32" t="s">
        <v>152</v>
      </c>
      <c r="F28" s="32" t="s">
        <v>153</v>
      </c>
      <c r="G28" s="32" t="s">
        <v>154</v>
      </c>
      <c r="H28" s="32" t="s">
        <v>461</v>
      </c>
      <c r="I28" s="32" t="s">
        <v>461</v>
      </c>
      <c r="J28" s="32" t="s">
        <v>461</v>
      </c>
      <c r="K28" s="37" t="s">
        <v>461</v>
      </c>
      <c r="L28" s="37" t="s">
        <v>461</v>
      </c>
      <c r="M28" s="36" t="s">
        <v>461</v>
      </c>
      <c r="N28" s="36" t="s">
        <v>461</v>
      </c>
      <c r="O28" s="36" t="s">
        <v>461</v>
      </c>
      <c r="P28" s="32" t="s">
        <v>152</v>
      </c>
      <c r="Q28" s="32" t="s">
        <v>155</v>
      </c>
      <c r="R28" s="32" t="s">
        <v>170</v>
      </c>
      <c r="S28" s="32" t="s">
        <v>480</v>
      </c>
      <c r="T28" s="32" t="s">
        <v>157</v>
      </c>
      <c r="U28" s="32" t="s">
        <v>461</v>
      </c>
      <c r="V28" s="33" t="s">
        <v>158</v>
      </c>
      <c r="W28" s="33" t="s">
        <v>159</v>
      </c>
      <c r="X28" s="33" t="s">
        <v>160</v>
      </c>
      <c r="Y28" s="33" t="s">
        <v>204</v>
      </c>
      <c r="Z28" s="33" t="s">
        <v>162</v>
      </c>
      <c r="AA28" s="33" t="s">
        <v>163</v>
      </c>
      <c r="AB28" s="33" t="s">
        <v>164</v>
      </c>
    </row>
    <row r="29" spans="1:28" ht="90" x14ac:dyDescent="0.25">
      <c r="A29" s="82" t="s">
        <v>77</v>
      </c>
      <c r="B29" s="32" t="s">
        <v>149</v>
      </c>
      <c r="C29" s="32" t="s">
        <v>181</v>
      </c>
      <c r="D29" s="32" t="s">
        <v>297</v>
      </c>
      <c r="E29" s="32" t="s">
        <v>152</v>
      </c>
      <c r="F29" s="32" t="s">
        <v>153</v>
      </c>
      <c r="G29" s="32" t="s">
        <v>154</v>
      </c>
      <c r="H29" s="32" t="s">
        <v>461</v>
      </c>
      <c r="I29" s="32" t="s">
        <v>461</v>
      </c>
      <c r="J29" s="32" t="s">
        <v>461</v>
      </c>
      <c r="K29" s="37" t="s">
        <v>461</v>
      </c>
      <c r="L29" s="37" t="s">
        <v>461</v>
      </c>
      <c r="M29" s="36" t="s">
        <v>461</v>
      </c>
      <c r="N29" s="36" t="s">
        <v>461</v>
      </c>
      <c r="O29" s="36" t="s">
        <v>461</v>
      </c>
      <c r="P29" s="32" t="s">
        <v>152</v>
      </c>
      <c r="Q29" s="32" t="s">
        <v>155</v>
      </c>
      <c r="R29" s="32" t="s">
        <v>170</v>
      </c>
      <c r="S29" s="32" t="s">
        <v>480</v>
      </c>
      <c r="T29" s="32" t="s">
        <v>157</v>
      </c>
      <c r="U29" s="32" t="s">
        <v>461</v>
      </c>
      <c r="V29" s="33" t="s">
        <v>158</v>
      </c>
      <c r="W29" s="33" t="s">
        <v>159</v>
      </c>
      <c r="X29" s="33" t="s">
        <v>160</v>
      </c>
      <c r="Y29" s="33" t="s">
        <v>204</v>
      </c>
      <c r="Z29" s="33" t="s">
        <v>162</v>
      </c>
      <c r="AA29" s="33" t="s">
        <v>163</v>
      </c>
      <c r="AB29" s="33" t="s">
        <v>164</v>
      </c>
    </row>
    <row r="30" spans="1:28" ht="75" x14ac:dyDescent="0.25">
      <c r="A30" s="84" t="s">
        <v>298</v>
      </c>
      <c r="B30" s="32" t="s">
        <v>149</v>
      </c>
      <c r="C30" s="32" t="s">
        <v>235</v>
      </c>
      <c r="D30" s="32" t="s">
        <v>232</v>
      </c>
      <c r="E30" s="32" t="s">
        <v>180</v>
      </c>
      <c r="F30" s="32" t="s">
        <v>282</v>
      </c>
      <c r="G30" s="32" t="s">
        <v>281</v>
      </c>
      <c r="H30" s="32" t="s">
        <v>244</v>
      </c>
      <c r="I30" s="32" t="s">
        <v>245</v>
      </c>
      <c r="J30" s="32" t="s">
        <v>227</v>
      </c>
      <c r="K30" s="32" t="s">
        <v>153</v>
      </c>
      <c r="L30" s="32" t="s">
        <v>154</v>
      </c>
      <c r="M30" s="36" t="s">
        <v>461</v>
      </c>
      <c r="N30" s="36" t="s">
        <v>461</v>
      </c>
      <c r="O30" s="36" t="s">
        <v>461</v>
      </c>
      <c r="P30" s="32" t="s">
        <v>282</v>
      </c>
      <c r="Q30" s="32" t="s">
        <v>155</v>
      </c>
      <c r="R30" s="32" t="s">
        <v>156</v>
      </c>
      <c r="S30" s="32" t="s">
        <v>157</v>
      </c>
      <c r="T30" s="32" t="s">
        <v>461</v>
      </c>
      <c r="U30" s="32" t="s">
        <v>461</v>
      </c>
      <c r="V30" s="33" t="s">
        <v>158</v>
      </c>
      <c r="W30" s="33" t="s">
        <v>159</v>
      </c>
      <c r="X30" s="33" t="s">
        <v>160</v>
      </c>
      <c r="Y30" s="33" t="s">
        <v>204</v>
      </c>
      <c r="Z30" s="33" t="s">
        <v>162</v>
      </c>
      <c r="AA30" s="33" t="s">
        <v>163</v>
      </c>
      <c r="AB30" s="33" t="s">
        <v>164</v>
      </c>
    </row>
    <row r="31" spans="1:28" ht="75" x14ac:dyDescent="0.25">
      <c r="A31" s="82" t="s">
        <v>87</v>
      </c>
      <c r="B31" s="32" t="s">
        <v>149</v>
      </c>
      <c r="C31" s="32" t="s">
        <v>273</v>
      </c>
      <c r="D31" s="32" t="s">
        <v>274</v>
      </c>
      <c r="E31" s="32" t="s">
        <v>275</v>
      </c>
      <c r="F31" s="32" t="s">
        <v>299</v>
      </c>
      <c r="G31" s="32" t="s">
        <v>300</v>
      </c>
      <c r="H31" s="32" t="s">
        <v>301</v>
      </c>
      <c r="I31" s="32" t="s">
        <v>302</v>
      </c>
      <c r="J31" s="32" t="s">
        <v>303</v>
      </c>
      <c r="K31" s="37" t="s">
        <v>461</v>
      </c>
      <c r="L31" s="37" t="s">
        <v>461</v>
      </c>
      <c r="M31" s="36" t="s">
        <v>461</v>
      </c>
      <c r="N31" s="36" t="s">
        <v>461</v>
      </c>
      <c r="O31" s="36" t="s">
        <v>461</v>
      </c>
      <c r="P31" s="32" t="s">
        <v>152</v>
      </c>
      <c r="Q31" s="32" t="s">
        <v>155</v>
      </c>
      <c r="R31" s="32" t="s">
        <v>156</v>
      </c>
      <c r="S31" s="32" t="s">
        <v>157</v>
      </c>
      <c r="T31" s="32" t="s">
        <v>461</v>
      </c>
      <c r="U31" s="32" t="s">
        <v>461</v>
      </c>
      <c r="V31" s="33" t="s">
        <v>158</v>
      </c>
      <c r="W31" s="33" t="s">
        <v>159</v>
      </c>
      <c r="X31" s="33" t="s">
        <v>160</v>
      </c>
      <c r="Y31" s="33" t="s">
        <v>204</v>
      </c>
      <c r="Z31" s="33" t="s">
        <v>162</v>
      </c>
      <c r="AA31" s="33" t="s">
        <v>163</v>
      </c>
      <c r="AB31" s="33" t="s">
        <v>164</v>
      </c>
    </row>
    <row r="32" spans="1:28" ht="75" x14ac:dyDescent="0.25">
      <c r="A32" s="84" t="s">
        <v>304</v>
      </c>
      <c r="B32" s="32" t="s">
        <v>149</v>
      </c>
      <c r="C32" s="32" t="s">
        <v>305</v>
      </c>
      <c r="D32" s="32" t="s">
        <v>306</v>
      </c>
      <c r="E32" s="32" t="s">
        <v>307</v>
      </c>
      <c r="F32" s="32" t="s">
        <v>153</v>
      </c>
      <c r="G32" s="32" t="s">
        <v>154</v>
      </c>
      <c r="H32" s="32" t="s">
        <v>461</v>
      </c>
      <c r="I32" s="32" t="s">
        <v>461</v>
      </c>
      <c r="J32" s="32" t="s">
        <v>461</v>
      </c>
      <c r="K32" s="37" t="s">
        <v>461</v>
      </c>
      <c r="L32" s="37" t="s">
        <v>461</v>
      </c>
      <c r="M32" s="36" t="s">
        <v>461</v>
      </c>
      <c r="N32" s="36" t="s">
        <v>461</v>
      </c>
      <c r="O32" s="36" t="s">
        <v>461</v>
      </c>
      <c r="P32" s="32" t="s">
        <v>152</v>
      </c>
      <c r="Q32" s="32" t="s">
        <v>155</v>
      </c>
      <c r="R32" s="32" t="s">
        <v>156</v>
      </c>
      <c r="S32" s="32" t="s">
        <v>157</v>
      </c>
      <c r="T32" s="32" t="s">
        <v>461</v>
      </c>
      <c r="U32" s="32" t="s">
        <v>461</v>
      </c>
      <c r="V32" s="33" t="s">
        <v>158</v>
      </c>
      <c r="W32" s="33" t="s">
        <v>159</v>
      </c>
      <c r="X32" s="33" t="s">
        <v>160</v>
      </c>
      <c r="Y32" s="33" t="s">
        <v>204</v>
      </c>
      <c r="Z32" s="33" t="s">
        <v>162</v>
      </c>
      <c r="AA32" s="33" t="s">
        <v>163</v>
      </c>
      <c r="AB32" s="33" t="s">
        <v>164</v>
      </c>
    </row>
    <row r="33" spans="1:28" ht="75" x14ac:dyDescent="0.25">
      <c r="A33" s="82" t="s">
        <v>89</v>
      </c>
      <c r="B33" s="32" t="s">
        <v>149</v>
      </c>
      <c r="C33" s="32" t="s">
        <v>152</v>
      </c>
      <c r="D33" s="32" t="s">
        <v>308</v>
      </c>
      <c r="E33" s="32" t="s">
        <v>309</v>
      </c>
      <c r="F33" s="32" t="s">
        <v>310</v>
      </c>
      <c r="G33" s="32" t="s">
        <v>311</v>
      </c>
      <c r="H33" s="32" t="s">
        <v>312</v>
      </c>
      <c r="I33" s="32" t="s">
        <v>226</v>
      </c>
      <c r="J33" s="32" t="s">
        <v>153</v>
      </c>
      <c r="K33" s="37" t="s">
        <v>246</v>
      </c>
      <c r="L33" s="37" t="s">
        <v>461</v>
      </c>
      <c r="M33" s="36" t="s">
        <v>461</v>
      </c>
      <c r="N33" s="36" t="s">
        <v>461</v>
      </c>
      <c r="O33" s="36" t="s">
        <v>461</v>
      </c>
      <c r="P33" s="32" t="s">
        <v>152</v>
      </c>
      <c r="Q33" s="32" t="s">
        <v>155</v>
      </c>
      <c r="R33" s="32" t="s">
        <v>170</v>
      </c>
      <c r="S33" s="32" t="s">
        <v>157</v>
      </c>
      <c r="T33" s="32" t="s">
        <v>461</v>
      </c>
      <c r="U33" s="32" t="s">
        <v>461</v>
      </c>
      <c r="V33" s="33" t="s">
        <v>158</v>
      </c>
      <c r="W33" s="33" t="s">
        <v>159</v>
      </c>
      <c r="X33" s="33" t="s">
        <v>160</v>
      </c>
      <c r="Y33" s="33" t="s">
        <v>204</v>
      </c>
      <c r="Z33" s="33" t="s">
        <v>162</v>
      </c>
      <c r="AA33" s="33" t="s">
        <v>163</v>
      </c>
      <c r="AB33" s="33" t="s">
        <v>164</v>
      </c>
    </row>
    <row r="34" spans="1:28" ht="75" x14ac:dyDescent="0.25">
      <c r="A34" s="82" t="s">
        <v>91</v>
      </c>
      <c r="B34" s="32" t="s">
        <v>149</v>
      </c>
      <c r="C34" s="32" t="s">
        <v>235</v>
      </c>
      <c r="D34" s="32" t="s">
        <v>232</v>
      </c>
      <c r="E34" s="32" t="s">
        <v>180</v>
      </c>
      <c r="F34" s="32" t="s">
        <v>282</v>
      </c>
      <c r="G34" s="32" t="s">
        <v>281</v>
      </c>
      <c r="H34" s="32" t="s">
        <v>244</v>
      </c>
      <c r="I34" s="32" t="s">
        <v>245</v>
      </c>
      <c r="J34" s="32" t="s">
        <v>227</v>
      </c>
      <c r="K34" s="37" t="s">
        <v>246</v>
      </c>
      <c r="L34" s="37" t="s">
        <v>461</v>
      </c>
      <c r="M34" s="36" t="s">
        <v>461</v>
      </c>
      <c r="N34" s="36" t="s">
        <v>461</v>
      </c>
      <c r="O34" s="36" t="s">
        <v>461</v>
      </c>
      <c r="P34" s="32" t="s">
        <v>282</v>
      </c>
      <c r="Q34" s="32" t="s">
        <v>155</v>
      </c>
      <c r="R34" s="32" t="s">
        <v>156</v>
      </c>
      <c r="S34" s="32" t="s">
        <v>157</v>
      </c>
      <c r="T34" s="32" t="s">
        <v>461</v>
      </c>
      <c r="U34" s="32" t="s">
        <v>461</v>
      </c>
      <c r="V34" s="33" t="s">
        <v>158</v>
      </c>
      <c r="W34" s="33" t="s">
        <v>159</v>
      </c>
      <c r="X34" s="33" t="s">
        <v>160</v>
      </c>
      <c r="Y34" s="33" t="s">
        <v>204</v>
      </c>
      <c r="Z34" s="33" t="s">
        <v>162</v>
      </c>
      <c r="AA34" s="33" t="s">
        <v>163</v>
      </c>
      <c r="AB34" s="33" t="s">
        <v>164</v>
      </c>
    </row>
    <row r="35" spans="1:28" ht="75" x14ac:dyDescent="0.25">
      <c r="A35" s="84" t="s">
        <v>313</v>
      </c>
      <c r="B35" s="32" t="s">
        <v>149</v>
      </c>
      <c r="C35" s="32" t="s">
        <v>314</v>
      </c>
      <c r="D35" s="32" t="s">
        <v>315</v>
      </c>
      <c r="E35" s="32" t="s">
        <v>316</v>
      </c>
      <c r="F35" s="32" t="s">
        <v>317</v>
      </c>
      <c r="G35" s="32" t="s">
        <v>153</v>
      </c>
      <c r="H35" s="32" t="s">
        <v>154</v>
      </c>
      <c r="I35" s="32" t="s">
        <v>461</v>
      </c>
      <c r="J35" s="32" t="s">
        <v>461</v>
      </c>
      <c r="K35" s="32" t="s">
        <v>461</v>
      </c>
      <c r="L35" s="37" t="s">
        <v>461</v>
      </c>
      <c r="M35" s="36" t="s">
        <v>461</v>
      </c>
      <c r="N35" s="36" t="s">
        <v>461</v>
      </c>
      <c r="O35" s="36" t="s">
        <v>461</v>
      </c>
      <c r="P35" s="32" t="s">
        <v>155</v>
      </c>
      <c r="Q35" s="32" t="s">
        <v>157</v>
      </c>
      <c r="R35" s="32" t="s">
        <v>461</v>
      </c>
      <c r="S35" s="32" t="s">
        <v>461</v>
      </c>
      <c r="T35" s="32" t="s">
        <v>461</v>
      </c>
      <c r="U35" s="32" t="s">
        <v>461</v>
      </c>
      <c r="V35" s="33" t="s">
        <v>158</v>
      </c>
      <c r="W35" s="33" t="s">
        <v>159</v>
      </c>
      <c r="X35" s="33" t="s">
        <v>160</v>
      </c>
      <c r="Y35" s="33" t="s">
        <v>204</v>
      </c>
      <c r="Z35" s="33" t="s">
        <v>162</v>
      </c>
      <c r="AA35" s="33" t="s">
        <v>163</v>
      </c>
      <c r="AB35" s="33" t="s">
        <v>164</v>
      </c>
    </row>
    <row r="36" spans="1:28" ht="75" x14ac:dyDescent="0.25">
      <c r="A36" s="82" t="s">
        <v>96</v>
      </c>
      <c r="B36" s="32" t="s">
        <v>149</v>
      </c>
      <c r="C36" s="32" t="s">
        <v>230</v>
      </c>
      <c r="D36" s="32" t="s">
        <v>191</v>
      </c>
      <c r="E36" s="32" t="s">
        <v>231</v>
      </c>
      <c r="F36" s="32" t="s">
        <v>180</v>
      </c>
      <c r="G36" s="32" t="s">
        <v>232</v>
      </c>
      <c r="H36" s="32" t="s">
        <v>233</v>
      </c>
      <c r="I36" s="32" t="s">
        <v>234</v>
      </c>
      <c r="J36" s="32" t="s">
        <v>235</v>
      </c>
      <c r="K36" s="37" t="s">
        <v>246</v>
      </c>
      <c r="L36" s="37" t="s">
        <v>461</v>
      </c>
      <c r="M36" s="36" t="s">
        <v>461</v>
      </c>
      <c r="N36" s="36" t="s">
        <v>461</v>
      </c>
      <c r="O36" s="36" t="s">
        <v>461</v>
      </c>
      <c r="P36" s="32" t="s">
        <v>235</v>
      </c>
      <c r="Q36" s="32" t="s">
        <v>155</v>
      </c>
      <c r="R36" s="32" t="s">
        <v>156</v>
      </c>
      <c r="S36" s="32" t="s">
        <v>157</v>
      </c>
      <c r="T36" s="32" t="s">
        <v>461</v>
      </c>
      <c r="U36" s="32" t="s">
        <v>461</v>
      </c>
      <c r="V36" s="33" t="s">
        <v>158</v>
      </c>
      <c r="W36" s="33" t="s">
        <v>159</v>
      </c>
      <c r="X36" s="33" t="s">
        <v>160</v>
      </c>
      <c r="Y36" s="33" t="s">
        <v>204</v>
      </c>
      <c r="Z36" s="33" t="s">
        <v>162</v>
      </c>
      <c r="AA36" s="33" t="s">
        <v>163</v>
      </c>
      <c r="AB36" s="33" t="s">
        <v>164</v>
      </c>
    </row>
    <row r="37" spans="1:28" ht="75" x14ac:dyDescent="0.25">
      <c r="A37" s="82" t="s">
        <v>99</v>
      </c>
      <c r="B37" s="32" t="s">
        <v>149</v>
      </c>
      <c r="C37" s="32" t="s">
        <v>230</v>
      </c>
      <c r="D37" s="32" t="s">
        <v>274</v>
      </c>
      <c r="E37" s="32" t="s">
        <v>318</v>
      </c>
      <c r="F37" s="32" t="s">
        <v>319</v>
      </c>
      <c r="G37" s="32" t="s">
        <v>320</v>
      </c>
      <c r="H37" s="32" t="s">
        <v>321</v>
      </c>
      <c r="I37" s="32" t="s">
        <v>322</v>
      </c>
      <c r="J37" s="32" t="s">
        <v>323</v>
      </c>
      <c r="K37" s="37" t="s">
        <v>246</v>
      </c>
      <c r="L37" s="37" t="s">
        <v>461</v>
      </c>
      <c r="M37" s="36" t="s">
        <v>461</v>
      </c>
      <c r="N37" s="36" t="s">
        <v>461</v>
      </c>
      <c r="O37" s="36" t="s">
        <v>461</v>
      </c>
      <c r="P37" s="32" t="s">
        <v>320</v>
      </c>
      <c r="Q37" s="32" t="s">
        <v>155</v>
      </c>
      <c r="R37" s="32" t="s">
        <v>156</v>
      </c>
      <c r="S37" s="32" t="s">
        <v>157</v>
      </c>
      <c r="T37" s="32" t="s">
        <v>461</v>
      </c>
      <c r="U37" s="32" t="s">
        <v>461</v>
      </c>
      <c r="V37" s="33" t="s">
        <v>158</v>
      </c>
      <c r="W37" s="33" t="s">
        <v>159</v>
      </c>
      <c r="X37" s="33" t="s">
        <v>160</v>
      </c>
      <c r="Y37" s="33" t="s">
        <v>204</v>
      </c>
      <c r="Z37" s="33" t="s">
        <v>162</v>
      </c>
      <c r="AA37" s="33" t="s">
        <v>163</v>
      </c>
      <c r="AB37" s="33" t="s">
        <v>164</v>
      </c>
    </row>
    <row r="38" spans="1:28" ht="105" x14ac:dyDescent="0.25">
      <c r="A38" s="84" t="s">
        <v>324</v>
      </c>
      <c r="B38" s="32" t="s">
        <v>149</v>
      </c>
      <c r="C38" s="32" t="s">
        <v>261</v>
      </c>
      <c r="D38" s="32" t="s">
        <v>262</v>
      </c>
      <c r="E38" s="32" t="s">
        <v>263</v>
      </c>
      <c r="F38" s="32" t="s">
        <v>264</v>
      </c>
      <c r="G38" s="32" t="s">
        <v>265</v>
      </c>
      <c r="H38" s="32" t="s">
        <v>266</v>
      </c>
      <c r="I38" s="32" t="s">
        <v>267</v>
      </c>
      <c r="J38" s="32" t="s">
        <v>268</v>
      </c>
      <c r="K38" s="37" t="s">
        <v>246</v>
      </c>
      <c r="L38" s="37" t="s">
        <v>461</v>
      </c>
      <c r="M38" s="36" t="s">
        <v>461</v>
      </c>
      <c r="N38" s="36" t="s">
        <v>461</v>
      </c>
      <c r="O38" s="36" t="s">
        <v>461</v>
      </c>
      <c r="P38" s="32" t="s">
        <v>152</v>
      </c>
      <c r="Q38" s="32" t="s">
        <v>155</v>
      </c>
      <c r="R38" s="32" t="s">
        <v>156</v>
      </c>
      <c r="S38" s="32" t="s">
        <v>157</v>
      </c>
      <c r="T38" s="32" t="s">
        <v>461</v>
      </c>
      <c r="U38" s="32" t="s">
        <v>461</v>
      </c>
      <c r="V38" s="33" t="s">
        <v>158</v>
      </c>
      <c r="W38" s="33" t="s">
        <v>159</v>
      </c>
      <c r="X38" s="33" t="s">
        <v>160</v>
      </c>
      <c r="Y38" s="33" t="s">
        <v>204</v>
      </c>
      <c r="Z38" s="33" t="s">
        <v>162</v>
      </c>
      <c r="AA38" s="33" t="s">
        <v>163</v>
      </c>
      <c r="AB38" s="33" t="s">
        <v>164</v>
      </c>
    </row>
    <row r="39" spans="1:28" ht="75" x14ac:dyDescent="0.25">
      <c r="A39" s="85" t="s">
        <v>100</v>
      </c>
      <c r="B39" s="32" t="s">
        <v>149</v>
      </c>
      <c r="C39" s="32" t="s">
        <v>181</v>
      </c>
      <c r="D39" s="32" t="s">
        <v>172</v>
      </c>
      <c r="E39" s="32" t="s">
        <v>152</v>
      </c>
      <c r="F39" s="32" t="s">
        <v>182</v>
      </c>
      <c r="G39" s="32" t="s">
        <v>187</v>
      </c>
      <c r="H39" s="32" t="s">
        <v>325</v>
      </c>
      <c r="I39" s="32" t="s">
        <v>188</v>
      </c>
      <c r="J39" s="32" t="s">
        <v>153</v>
      </c>
      <c r="K39" s="37" t="s">
        <v>246</v>
      </c>
      <c r="L39" s="37" t="s">
        <v>461</v>
      </c>
      <c r="M39" s="36" t="s">
        <v>461</v>
      </c>
      <c r="N39" s="36" t="s">
        <v>461</v>
      </c>
      <c r="O39" s="36" t="s">
        <v>461</v>
      </c>
      <c r="P39" s="32" t="s">
        <v>152</v>
      </c>
      <c r="Q39" s="32" t="s">
        <v>155</v>
      </c>
      <c r="R39" s="32" t="s">
        <v>156</v>
      </c>
      <c r="S39" s="32" t="s">
        <v>157</v>
      </c>
      <c r="T39" s="32" t="s">
        <v>461</v>
      </c>
      <c r="U39" s="32" t="s">
        <v>461</v>
      </c>
      <c r="V39" s="33" t="s">
        <v>158</v>
      </c>
      <c r="W39" s="33" t="s">
        <v>159</v>
      </c>
      <c r="X39" s="33" t="s">
        <v>160</v>
      </c>
      <c r="Y39" s="33" t="s">
        <v>204</v>
      </c>
      <c r="Z39" s="33" t="s">
        <v>162</v>
      </c>
      <c r="AA39" s="33" t="s">
        <v>163</v>
      </c>
      <c r="AB39" s="33" t="s">
        <v>164</v>
      </c>
    </row>
    <row r="40" spans="1:28" ht="75" x14ac:dyDescent="0.25">
      <c r="A40" s="82" t="s">
        <v>104</v>
      </c>
      <c r="B40" s="32" t="s">
        <v>149</v>
      </c>
      <c r="C40" s="32" t="s">
        <v>181</v>
      </c>
      <c r="D40" s="32" t="s">
        <v>172</v>
      </c>
      <c r="E40" s="32" t="s">
        <v>152</v>
      </c>
      <c r="F40" s="32" t="s">
        <v>182</v>
      </c>
      <c r="G40" s="32" t="s">
        <v>187</v>
      </c>
      <c r="H40" s="32" t="s">
        <v>325</v>
      </c>
      <c r="I40" s="32" t="s">
        <v>188</v>
      </c>
      <c r="J40" s="32" t="s">
        <v>153</v>
      </c>
      <c r="K40" s="37" t="s">
        <v>246</v>
      </c>
      <c r="L40" s="37" t="s">
        <v>461</v>
      </c>
      <c r="M40" s="36" t="s">
        <v>461</v>
      </c>
      <c r="N40" s="36" t="s">
        <v>461</v>
      </c>
      <c r="O40" s="36" t="s">
        <v>461</v>
      </c>
      <c r="P40" s="32" t="s">
        <v>152</v>
      </c>
      <c r="Q40" s="32" t="s">
        <v>155</v>
      </c>
      <c r="R40" s="32" t="s">
        <v>156</v>
      </c>
      <c r="S40" s="32" t="s">
        <v>157</v>
      </c>
      <c r="T40" s="32" t="s">
        <v>461</v>
      </c>
      <c r="U40" s="32" t="s">
        <v>461</v>
      </c>
      <c r="V40" s="33" t="s">
        <v>158</v>
      </c>
      <c r="W40" s="33" t="s">
        <v>159</v>
      </c>
      <c r="X40" s="33" t="s">
        <v>160</v>
      </c>
      <c r="Y40" s="33" t="s">
        <v>204</v>
      </c>
      <c r="Z40" s="33" t="s">
        <v>162</v>
      </c>
      <c r="AA40" s="33" t="s">
        <v>163</v>
      </c>
      <c r="AB40" s="33" t="s">
        <v>164</v>
      </c>
    </row>
    <row r="41" spans="1:28" ht="75" x14ac:dyDescent="0.25">
      <c r="A41" s="82" t="s">
        <v>105</v>
      </c>
      <c r="B41" s="32" t="s">
        <v>149</v>
      </c>
      <c r="C41" s="32" t="s">
        <v>249</v>
      </c>
      <c r="D41" s="32" t="s">
        <v>326</v>
      </c>
      <c r="E41" s="32" t="s">
        <v>327</v>
      </c>
      <c r="F41" s="32" t="s">
        <v>328</v>
      </c>
      <c r="G41" s="32" t="s">
        <v>153</v>
      </c>
      <c r="H41" s="32" t="s">
        <v>154</v>
      </c>
      <c r="I41" s="32" t="s">
        <v>461</v>
      </c>
      <c r="J41" s="32" t="s">
        <v>461</v>
      </c>
      <c r="K41" s="32" t="s">
        <v>461</v>
      </c>
      <c r="L41" s="37" t="s">
        <v>461</v>
      </c>
      <c r="M41" s="36" t="s">
        <v>461</v>
      </c>
      <c r="N41" s="36" t="s">
        <v>461</v>
      </c>
      <c r="O41" s="36" t="s">
        <v>461</v>
      </c>
      <c r="P41" s="32" t="s">
        <v>235</v>
      </c>
      <c r="Q41" s="32" t="s">
        <v>155</v>
      </c>
      <c r="R41" s="32" t="s">
        <v>156</v>
      </c>
      <c r="S41" s="32" t="s">
        <v>157</v>
      </c>
      <c r="T41" s="32" t="s">
        <v>461</v>
      </c>
      <c r="U41" s="32" t="s">
        <v>461</v>
      </c>
      <c r="V41" s="33" t="s">
        <v>158</v>
      </c>
      <c r="W41" s="33" t="s">
        <v>159</v>
      </c>
      <c r="X41" s="33" t="s">
        <v>160</v>
      </c>
      <c r="Y41" s="33" t="s">
        <v>204</v>
      </c>
      <c r="Z41" s="33" t="s">
        <v>162</v>
      </c>
      <c r="AA41" s="33" t="s">
        <v>163</v>
      </c>
      <c r="AB41" s="33" t="s">
        <v>164</v>
      </c>
    </row>
    <row r="42" spans="1:28" ht="90" x14ac:dyDescent="0.25">
      <c r="A42" s="82" t="s">
        <v>106</v>
      </c>
      <c r="B42" s="32" t="s">
        <v>149</v>
      </c>
      <c r="C42" s="32" t="s">
        <v>198</v>
      </c>
      <c r="D42" s="32" t="s">
        <v>189</v>
      </c>
      <c r="E42" s="32" t="s">
        <v>178</v>
      </c>
      <c r="F42" s="32" t="s">
        <v>152</v>
      </c>
      <c r="G42" s="32" t="s">
        <v>199</v>
      </c>
      <c r="H42" s="32" t="s">
        <v>200</v>
      </c>
      <c r="I42" s="32" t="s">
        <v>201</v>
      </c>
      <c r="J42" s="32" t="s">
        <v>202</v>
      </c>
      <c r="K42" s="37" t="s">
        <v>246</v>
      </c>
      <c r="L42" s="37" t="s">
        <v>461</v>
      </c>
      <c r="M42" s="36" t="s">
        <v>461</v>
      </c>
      <c r="N42" s="36" t="s">
        <v>461</v>
      </c>
      <c r="O42" s="36" t="s">
        <v>461</v>
      </c>
      <c r="P42" s="32" t="s">
        <v>199</v>
      </c>
      <c r="Q42" s="32" t="s">
        <v>203</v>
      </c>
      <c r="R42" s="32" t="s">
        <v>156</v>
      </c>
      <c r="S42" s="32" t="s">
        <v>480</v>
      </c>
      <c r="T42" s="32" t="s">
        <v>178</v>
      </c>
      <c r="U42" s="32" t="s">
        <v>461</v>
      </c>
      <c r="V42" s="33" t="s">
        <v>158</v>
      </c>
      <c r="W42" s="33" t="s">
        <v>159</v>
      </c>
      <c r="X42" s="33" t="s">
        <v>160</v>
      </c>
      <c r="Y42" s="33" t="s">
        <v>204</v>
      </c>
      <c r="Z42" s="33" t="s">
        <v>162</v>
      </c>
      <c r="AA42" s="33" t="s">
        <v>163</v>
      </c>
      <c r="AB42" s="33" t="s">
        <v>164</v>
      </c>
    </row>
    <row r="43" spans="1:28" ht="75" x14ac:dyDescent="0.25">
      <c r="A43" s="82" t="s">
        <v>107</v>
      </c>
      <c r="B43" s="32" t="s">
        <v>149</v>
      </c>
      <c r="C43" s="32" t="s">
        <v>273</v>
      </c>
      <c r="D43" s="32" t="s">
        <v>274</v>
      </c>
      <c r="E43" s="32" t="s">
        <v>275</v>
      </c>
      <c r="F43" s="32" t="s">
        <v>305</v>
      </c>
      <c r="G43" s="32" t="s">
        <v>227</v>
      </c>
      <c r="H43" s="32" t="s">
        <v>307</v>
      </c>
      <c r="I43" s="32" t="s">
        <v>153</v>
      </c>
      <c r="J43" s="32" t="s">
        <v>154</v>
      </c>
      <c r="K43" s="37" t="s">
        <v>246</v>
      </c>
      <c r="L43" s="37" t="s">
        <v>461</v>
      </c>
      <c r="M43" s="36" t="s">
        <v>461</v>
      </c>
      <c r="N43" s="36" t="s">
        <v>461</v>
      </c>
      <c r="O43" s="36" t="s">
        <v>461</v>
      </c>
      <c r="P43" s="32" t="s">
        <v>152</v>
      </c>
      <c r="Q43" s="32" t="s">
        <v>155</v>
      </c>
      <c r="R43" s="32" t="s">
        <v>156</v>
      </c>
      <c r="S43" s="32" t="s">
        <v>157</v>
      </c>
      <c r="T43" s="32" t="s">
        <v>461</v>
      </c>
      <c r="U43" s="32" t="s">
        <v>461</v>
      </c>
      <c r="V43" s="33" t="s">
        <v>158</v>
      </c>
      <c r="W43" s="33" t="s">
        <v>159</v>
      </c>
      <c r="X43" s="33" t="s">
        <v>160</v>
      </c>
      <c r="Y43" s="33" t="s">
        <v>204</v>
      </c>
      <c r="Z43" s="33" t="s">
        <v>162</v>
      </c>
      <c r="AA43" s="33" t="s">
        <v>163</v>
      </c>
      <c r="AB43" s="33" t="s">
        <v>164</v>
      </c>
    </row>
    <row r="44" spans="1:28" ht="75" x14ac:dyDescent="0.25">
      <c r="A44" s="82" t="s">
        <v>491</v>
      </c>
      <c r="B44" s="32" t="s">
        <v>149</v>
      </c>
      <c r="C44" s="32" t="s">
        <v>329</v>
      </c>
      <c r="D44" s="32" t="s">
        <v>330</v>
      </c>
      <c r="E44" s="32" t="s">
        <v>331</v>
      </c>
      <c r="F44" s="32" t="s">
        <v>332</v>
      </c>
      <c r="G44" s="32" t="s">
        <v>333</v>
      </c>
      <c r="H44" s="32" t="s">
        <v>153</v>
      </c>
      <c r="I44" s="32" t="s">
        <v>154</v>
      </c>
      <c r="J44" s="32" t="s">
        <v>461</v>
      </c>
      <c r="K44" s="32" t="s">
        <v>461</v>
      </c>
      <c r="L44" s="37" t="s">
        <v>461</v>
      </c>
      <c r="M44" s="36" t="s">
        <v>461</v>
      </c>
      <c r="N44" s="36" t="s">
        <v>461</v>
      </c>
      <c r="O44" s="36" t="s">
        <v>461</v>
      </c>
      <c r="P44" s="32" t="s">
        <v>155</v>
      </c>
      <c r="Q44" s="32" t="s">
        <v>157</v>
      </c>
      <c r="R44" s="32" t="s">
        <v>461</v>
      </c>
      <c r="S44" s="32" t="s">
        <v>461</v>
      </c>
      <c r="T44" s="32" t="s">
        <v>461</v>
      </c>
      <c r="U44" s="32" t="s">
        <v>461</v>
      </c>
      <c r="V44" s="32" t="s">
        <v>461</v>
      </c>
      <c r="W44" s="32" t="s">
        <v>461</v>
      </c>
      <c r="X44" s="33" t="s">
        <v>160</v>
      </c>
      <c r="Y44" s="33" t="s">
        <v>204</v>
      </c>
      <c r="Z44" s="33" t="s">
        <v>162</v>
      </c>
      <c r="AA44" s="33" t="s">
        <v>163</v>
      </c>
      <c r="AB44" s="33" t="s">
        <v>164</v>
      </c>
    </row>
    <row r="45" spans="1:28" ht="75" x14ac:dyDescent="0.25">
      <c r="A45" s="84" t="s">
        <v>334</v>
      </c>
      <c r="B45" s="32" t="s">
        <v>149</v>
      </c>
      <c r="C45" s="32" t="s">
        <v>306</v>
      </c>
      <c r="D45" s="32" t="s">
        <v>335</v>
      </c>
      <c r="E45" s="32" t="s">
        <v>336</v>
      </c>
      <c r="F45" s="32" t="s">
        <v>243</v>
      </c>
      <c r="G45" s="32" t="s">
        <v>153</v>
      </c>
      <c r="H45" s="32" t="s">
        <v>154</v>
      </c>
      <c r="I45" s="32" t="s">
        <v>461</v>
      </c>
      <c r="J45" s="32" t="s">
        <v>461</v>
      </c>
      <c r="K45" s="32" t="s">
        <v>461</v>
      </c>
      <c r="L45" s="37" t="s">
        <v>461</v>
      </c>
      <c r="M45" s="36" t="s">
        <v>461</v>
      </c>
      <c r="N45" s="36" t="s">
        <v>461</v>
      </c>
      <c r="O45" s="36" t="s">
        <v>461</v>
      </c>
      <c r="P45" s="32" t="s">
        <v>155</v>
      </c>
      <c r="Q45" s="32" t="s">
        <v>157</v>
      </c>
      <c r="R45" s="32" t="s">
        <v>461</v>
      </c>
      <c r="S45" s="32" t="s">
        <v>461</v>
      </c>
      <c r="T45" s="32" t="s">
        <v>461</v>
      </c>
      <c r="U45" s="32" t="s">
        <v>461</v>
      </c>
      <c r="V45" s="32" t="s">
        <v>461</v>
      </c>
      <c r="W45" s="32" t="s">
        <v>461</v>
      </c>
      <c r="X45" s="33" t="s">
        <v>160</v>
      </c>
      <c r="Y45" s="33" t="s">
        <v>204</v>
      </c>
      <c r="Z45" s="33" t="s">
        <v>162</v>
      </c>
      <c r="AA45" s="33" t="s">
        <v>163</v>
      </c>
      <c r="AB45" s="33" t="s">
        <v>164</v>
      </c>
    </row>
    <row r="46" spans="1:28" ht="75" x14ac:dyDescent="0.25">
      <c r="A46" s="84" t="s">
        <v>337</v>
      </c>
      <c r="B46" s="32" t="s">
        <v>149</v>
      </c>
      <c r="C46" s="32" t="s">
        <v>243</v>
      </c>
      <c r="D46" s="32" t="s">
        <v>338</v>
      </c>
      <c r="E46" s="32" t="s">
        <v>339</v>
      </c>
      <c r="F46" s="32" t="s">
        <v>153</v>
      </c>
      <c r="G46" s="32" t="s">
        <v>246</v>
      </c>
      <c r="H46" s="32" t="s">
        <v>461</v>
      </c>
      <c r="I46" s="32" t="s">
        <v>461</v>
      </c>
      <c r="J46" s="32" t="s">
        <v>461</v>
      </c>
      <c r="K46" s="32" t="s">
        <v>461</v>
      </c>
      <c r="L46" s="37" t="s">
        <v>461</v>
      </c>
      <c r="M46" s="36" t="s">
        <v>461</v>
      </c>
      <c r="N46" s="36" t="s">
        <v>461</v>
      </c>
      <c r="O46" s="36" t="s">
        <v>461</v>
      </c>
      <c r="P46" s="32" t="s">
        <v>155</v>
      </c>
      <c r="Q46" s="32" t="s">
        <v>157</v>
      </c>
      <c r="R46" s="32" t="s">
        <v>461</v>
      </c>
      <c r="S46" s="32" t="s">
        <v>461</v>
      </c>
      <c r="T46" s="32" t="s">
        <v>461</v>
      </c>
      <c r="U46" s="32" t="s">
        <v>461</v>
      </c>
      <c r="V46" s="32" t="s">
        <v>461</v>
      </c>
      <c r="W46" s="32" t="s">
        <v>461</v>
      </c>
      <c r="X46" s="33" t="s">
        <v>160</v>
      </c>
      <c r="Y46" s="33" t="s">
        <v>204</v>
      </c>
      <c r="Z46" s="33" t="s">
        <v>162</v>
      </c>
      <c r="AA46" s="33" t="s">
        <v>163</v>
      </c>
      <c r="AB46" s="33" t="s">
        <v>164</v>
      </c>
    </row>
    <row r="47" spans="1:28" ht="75" x14ac:dyDescent="0.25">
      <c r="A47" s="82" t="s">
        <v>111</v>
      </c>
      <c r="B47" s="32" t="s">
        <v>149</v>
      </c>
      <c r="C47" s="32" t="s">
        <v>273</v>
      </c>
      <c r="D47" s="32" t="s">
        <v>274</v>
      </c>
      <c r="E47" s="32" t="s">
        <v>275</v>
      </c>
      <c r="F47" s="32" t="s">
        <v>299</v>
      </c>
      <c r="G47" s="32" t="s">
        <v>300</v>
      </c>
      <c r="H47" s="32" t="s">
        <v>301</v>
      </c>
      <c r="I47" s="32" t="s">
        <v>302</v>
      </c>
      <c r="J47" s="32" t="s">
        <v>303</v>
      </c>
      <c r="K47" s="37" t="s">
        <v>246</v>
      </c>
      <c r="L47" s="37" t="s">
        <v>461</v>
      </c>
      <c r="M47" s="36" t="s">
        <v>461</v>
      </c>
      <c r="N47" s="36" t="s">
        <v>461</v>
      </c>
      <c r="O47" s="36" t="s">
        <v>461</v>
      </c>
      <c r="P47" s="32" t="s">
        <v>152</v>
      </c>
      <c r="Q47" s="32" t="s">
        <v>155</v>
      </c>
      <c r="R47" s="32" t="s">
        <v>156</v>
      </c>
      <c r="S47" s="32" t="s">
        <v>157</v>
      </c>
      <c r="T47" s="32" t="s">
        <v>461</v>
      </c>
      <c r="U47" s="32" t="s">
        <v>461</v>
      </c>
      <c r="V47" s="33" t="s">
        <v>158</v>
      </c>
      <c r="W47" s="33" t="s">
        <v>159</v>
      </c>
      <c r="X47" s="33" t="s">
        <v>160</v>
      </c>
      <c r="Y47" s="33" t="s">
        <v>204</v>
      </c>
      <c r="Z47" s="33" t="s">
        <v>162</v>
      </c>
      <c r="AA47" s="33" t="s">
        <v>163</v>
      </c>
      <c r="AB47" s="33" t="s">
        <v>164</v>
      </c>
    </row>
    <row r="48" spans="1:28" ht="75" x14ac:dyDescent="0.25">
      <c r="A48" s="84" t="s">
        <v>340</v>
      </c>
      <c r="B48" s="32" t="s">
        <v>149</v>
      </c>
      <c r="C48" s="32" t="s">
        <v>341</v>
      </c>
      <c r="D48" s="32" t="s">
        <v>172</v>
      </c>
      <c r="E48" s="32" t="s">
        <v>152</v>
      </c>
      <c r="F48" s="32" t="s">
        <v>182</v>
      </c>
      <c r="G48" s="32" t="s">
        <v>281</v>
      </c>
      <c r="H48" s="32" t="s">
        <v>228</v>
      </c>
      <c r="I48" s="32" t="s">
        <v>342</v>
      </c>
      <c r="J48" s="32" t="s">
        <v>188</v>
      </c>
      <c r="K48" s="37" t="s">
        <v>246</v>
      </c>
      <c r="L48" s="37" t="s">
        <v>461</v>
      </c>
      <c r="M48" s="36" t="s">
        <v>461</v>
      </c>
      <c r="N48" s="36" t="s">
        <v>461</v>
      </c>
      <c r="O48" s="36" t="s">
        <v>461</v>
      </c>
      <c r="P48" s="32" t="s">
        <v>155</v>
      </c>
      <c r="Q48" s="32" t="s">
        <v>156</v>
      </c>
      <c r="R48" s="32" t="s">
        <v>157</v>
      </c>
      <c r="S48" s="32" t="s">
        <v>461</v>
      </c>
      <c r="T48" s="32" t="s">
        <v>461</v>
      </c>
      <c r="U48" s="32" t="s">
        <v>461</v>
      </c>
      <c r="V48" s="33" t="s">
        <v>158</v>
      </c>
      <c r="W48" s="33" t="s">
        <v>159</v>
      </c>
      <c r="X48" s="33" t="s">
        <v>160</v>
      </c>
      <c r="Y48" s="33" t="s">
        <v>204</v>
      </c>
      <c r="Z48" s="33" t="s">
        <v>162</v>
      </c>
      <c r="AA48" s="33" t="s">
        <v>163</v>
      </c>
      <c r="AB48" s="33" t="s">
        <v>164</v>
      </c>
    </row>
    <row r="49" spans="1:28" ht="75" x14ac:dyDescent="0.25">
      <c r="A49" s="82" t="s">
        <v>113</v>
      </c>
      <c r="B49" s="32" t="s">
        <v>149</v>
      </c>
      <c r="C49" s="32" t="s">
        <v>152</v>
      </c>
      <c r="D49" s="32" t="s">
        <v>151</v>
      </c>
      <c r="E49" s="32" t="s">
        <v>343</v>
      </c>
      <c r="F49" s="32" t="s">
        <v>344</v>
      </c>
      <c r="G49" s="32" t="s">
        <v>339</v>
      </c>
      <c r="H49" s="32" t="s">
        <v>153</v>
      </c>
      <c r="I49" s="32" t="s">
        <v>246</v>
      </c>
      <c r="J49" s="32" t="s">
        <v>461</v>
      </c>
      <c r="K49" s="32" t="s">
        <v>461</v>
      </c>
      <c r="L49" s="32" t="s">
        <v>461</v>
      </c>
      <c r="M49" s="36" t="s">
        <v>461</v>
      </c>
      <c r="N49" s="36" t="s">
        <v>461</v>
      </c>
      <c r="O49" s="36" t="s">
        <v>461</v>
      </c>
      <c r="P49" s="32" t="s">
        <v>461</v>
      </c>
      <c r="Q49" s="32" t="s">
        <v>461</v>
      </c>
      <c r="R49" s="32" t="s">
        <v>461</v>
      </c>
      <c r="S49" s="32" t="s">
        <v>461</v>
      </c>
      <c r="T49" s="32" t="s">
        <v>461</v>
      </c>
      <c r="U49" s="32" t="s">
        <v>461</v>
      </c>
      <c r="V49" s="33" t="s">
        <v>158</v>
      </c>
      <c r="W49" s="33" t="s">
        <v>159</v>
      </c>
      <c r="X49" s="33" t="s">
        <v>160</v>
      </c>
      <c r="Y49" s="33" t="s">
        <v>204</v>
      </c>
      <c r="Z49" s="33" t="s">
        <v>162</v>
      </c>
      <c r="AA49" s="33" t="s">
        <v>163</v>
      </c>
      <c r="AB49" s="33" t="s">
        <v>164</v>
      </c>
    </row>
    <row r="50" spans="1:28" ht="75" x14ac:dyDescent="0.25">
      <c r="A50" s="84" t="s">
        <v>345</v>
      </c>
      <c r="B50" s="32" t="s">
        <v>149</v>
      </c>
      <c r="C50" s="32" t="s">
        <v>273</v>
      </c>
      <c r="D50" s="32" t="s">
        <v>274</v>
      </c>
      <c r="E50" s="32" t="s">
        <v>275</v>
      </c>
      <c r="F50" s="32" t="s">
        <v>299</v>
      </c>
      <c r="G50" s="32" t="s">
        <v>346</v>
      </c>
      <c r="H50" s="32" t="s">
        <v>300</v>
      </c>
      <c r="I50" s="32" t="s">
        <v>153</v>
      </c>
      <c r="J50" s="32" t="s">
        <v>154</v>
      </c>
      <c r="K50" s="37" t="s">
        <v>246</v>
      </c>
      <c r="L50" s="37" t="s">
        <v>461</v>
      </c>
      <c r="M50" s="36" t="s">
        <v>461</v>
      </c>
      <c r="N50" s="36" t="s">
        <v>461</v>
      </c>
      <c r="O50" s="36" t="s">
        <v>461</v>
      </c>
      <c r="P50" s="32" t="s">
        <v>152</v>
      </c>
      <c r="Q50" s="32" t="s">
        <v>155</v>
      </c>
      <c r="R50" s="32" t="s">
        <v>156</v>
      </c>
      <c r="S50" s="32" t="s">
        <v>157</v>
      </c>
      <c r="T50" s="32" t="s">
        <v>461</v>
      </c>
      <c r="U50" s="32" t="s">
        <v>461</v>
      </c>
      <c r="V50" s="33" t="s">
        <v>158</v>
      </c>
      <c r="W50" s="33" t="s">
        <v>159</v>
      </c>
      <c r="X50" s="33" t="s">
        <v>160</v>
      </c>
      <c r="Y50" s="33" t="s">
        <v>204</v>
      </c>
      <c r="Z50" s="33" t="s">
        <v>162</v>
      </c>
      <c r="AA50" s="33" t="s">
        <v>163</v>
      </c>
      <c r="AB50" s="33" t="s">
        <v>164</v>
      </c>
    </row>
    <row r="51" spans="1:28" ht="90" x14ac:dyDescent="0.25">
      <c r="A51" s="82" t="s">
        <v>103</v>
      </c>
      <c r="B51" s="32" t="s">
        <v>149</v>
      </c>
      <c r="C51" s="32" t="s">
        <v>347</v>
      </c>
      <c r="D51" s="32" t="s">
        <v>206</v>
      </c>
      <c r="E51" s="32" t="s">
        <v>207</v>
      </c>
      <c r="F51" s="32" t="s">
        <v>348</v>
      </c>
      <c r="G51" s="32" t="s">
        <v>349</v>
      </c>
      <c r="H51" s="32" t="s">
        <v>350</v>
      </c>
      <c r="I51" s="32" t="s">
        <v>153</v>
      </c>
      <c r="J51" s="32" t="s">
        <v>154</v>
      </c>
      <c r="K51" s="37" t="s">
        <v>246</v>
      </c>
      <c r="L51" s="37" t="s">
        <v>461</v>
      </c>
      <c r="M51" s="36" t="s">
        <v>461</v>
      </c>
      <c r="N51" s="36" t="s">
        <v>461</v>
      </c>
      <c r="O51" s="36" t="s">
        <v>461</v>
      </c>
      <c r="P51" s="32" t="s">
        <v>152</v>
      </c>
      <c r="Q51" s="32" t="s">
        <v>155</v>
      </c>
      <c r="R51" s="32" t="s">
        <v>156</v>
      </c>
      <c r="S51" s="32" t="s">
        <v>157</v>
      </c>
      <c r="T51" s="32" t="s">
        <v>461</v>
      </c>
      <c r="U51" s="32" t="s">
        <v>461</v>
      </c>
      <c r="V51" s="33" t="s">
        <v>158</v>
      </c>
      <c r="W51" s="33" t="s">
        <v>159</v>
      </c>
      <c r="X51" s="33" t="s">
        <v>160</v>
      </c>
      <c r="Y51" s="33" t="s">
        <v>204</v>
      </c>
      <c r="Z51" s="33" t="s">
        <v>162</v>
      </c>
      <c r="AA51" s="33" t="s">
        <v>163</v>
      </c>
      <c r="AB51" s="33" t="s">
        <v>164</v>
      </c>
    </row>
    <row r="52" spans="1:28" ht="75" x14ac:dyDescent="0.25">
      <c r="A52" s="82" t="s">
        <v>118</v>
      </c>
      <c r="B52" s="32" t="s">
        <v>149</v>
      </c>
      <c r="C52" s="32" t="s">
        <v>152</v>
      </c>
      <c r="D52" s="32" t="s">
        <v>308</v>
      </c>
      <c r="E52" s="32" t="s">
        <v>309</v>
      </c>
      <c r="F52" s="32" t="s">
        <v>310</v>
      </c>
      <c r="G52" s="32" t="s">
        <v>311</v>
      </c>
      <c r="H52" s="32" t="s">
        <v>312</v>
      </c>
      <c r="I52" s="32" t="s">
        <v>226</v>
      </c>
      <c r="J52" s="32" t="s">
        <v>153</v>
      </c>
      <c r="K52" s="37" t="s">
        <v>246</v>
      </c>
      <c r="L52" s="37" t="s">
        <v>461</v>
      </c>
      <c r="M52" s="36" t="s">
        <v>461</v>
      </c>
      <c r="N52" s="36" t="s">
        <v>461</v>
      </c>
      <c r="O52" s="36" t="s">
        <v>461</v>
      </c>
      <c r="P52" s="32" t="s">
        <v>152</v>
      </c>
      <c r="Q52" s="32" t="s">
        <v>155</v>
      </c>
      <c r="R52" s="32" t="s">
        <v>156</v>
      </c>
      <c r="S52" s="32" t="s">
        <v>157</v>
      </c>
      <c r="T52" s="32" t="s">
        <v>461</v>
      </c>
      <c r="U52" s="32" t="s">
        <v>461</v>
      </c>
      <c r="V52" s="33" t="s">
        <v>158</v>
      </c>
      <c r="W52" s="33" t="s">
        <v>159</v>
      </c>
      <c r="X52" s="33" t="s">
        <v>160</v>
      </c>
      <c r="Y52" s="33" t="s">
        <v>204</v>
      </c>
      <c r="Z52" s="33" t="s">
        <v>162</v>
      </c>
      <c r="AA52" s="33" t="s">
        <v>163</v>
      </c>
      <c r="AB52" s="33" t="s">
        <v>164</v>
      </c>
    </row>
    <row r="53" spans="1:28" ht="75" x14ac:dyDescent="0.25">
      <c r="A53" s="82" t="s">
        <v>125</v>
      </c>
      <c r="B53" s="32" t="s">
        <v>149</v>
      </c>
      <c r="C53" s="32" t="s">
        <v>235</v>
      </c>
      <c r="D53" s="32" t="s">
        <v>351</v>
      </c>
      <c r="E53" s="32" t="s">
        <v>339</v>
      </c>
      <c r="F53" s="32" t="s">
        <v>352</v>
      </c>
      <c r="G53" s="32" t="s">
        <v>182</v>
      </c>
      <c r="H53" s="32" t="s">
        <v>353</v>
      </c>
      <c r="I53" s="32" t="s">
        <v>153</v>
      </c>
      <c r="J53" s="32" t="s">
        <v>154</v>
      </c>
      <c r="K53" s="37" t="s">
        <v>461</v>
      </c>
      <c r="L53" s="37" t="s">
        <v>461</v>
      </c>
      <c r="M53" s="36" t="s">
        <v>461</v>
      </c>
      <c r="N53" s="36" t="s">
        <v>461</v>
      </c>
      <c r="O53" s="36" t="s">
        <v>461</v>
      </c>
      <c r="P53" s="32" t="s">
        <v>235</v>
      </c>
      <c r="Q53" s="32" t="s">
        <v>155</v>
      </c>
      <c r="R53" s="32" t="s">
        <v>156</v>
      </c>
      <c r="S53" s="32" t="s">
        <v>157</v>
      </c>
      <c r="T53" s="32" t="s">
        <v>461</v>
      </c>
      <c r="U53" s="32" t="s">
        <v>461</v>
      </c>
      <c r="V53" s="33" t="s">
        <v>158</v>
      </c>
      <c r="W53" s="33" t="s">
        <v>159</v>
      </c>
      <c r="X53" s="33" t="s">
        <v>160</v>
      </c>
      <c r="Y53" s="33" t="s">
        <v>204</v>
      </c>
      <c r="Z53" s="33" t="s">
        <v>162</v>
      </c>
      <c r="AA53" s="33" t="s">
        <v>163</v>
      </c>
      <c r="AB53" s="33" t="s">
        <v>164</v>
      </c>
    </row>
    <row r="54" spans="1:28" ht="75" x14ac:dyDescent="0.25">
      <c r="A54" s="82" t="s">
        <v>126</v>
      </c>
      <c r="B54" s="32" t="s">
        <v>149</v>
      </c>
      <c r="C54" s="32" t="s">
        <v>354</v>
      </c>
      <c r="D54" s="32" t="s">
        <v>182</v>
      </c>
      <c r="E54" s="32" t="s">
        <v>235</v>
      </c>
      <c r="F54" s="32" t="s">
        <v>355</v>
      </c>
      <c r="G54" s="32" t="s">
        <v>356</v>
      </c>
      <c r="H54" s="32" t="s">
        <v>357</v>
      </c>
      <c r="I54" s="32" t="s">
        <v>358</v>
      </c>
      <c r="J54" s="32" t="s">
        <v>153</v>
      </c>
      <c r="K54" s="37" t="s">
        <v>461</v>
      </c>
      <c r="L54" s="37" t="s">
        <v>461</v>
      </c>
      <c r="M54" s="36" t="s">
        <v>461</v>
      </c>
      <c r="N54" s="36" t="s">
        <v>461</v>
      </c>
      <c r="O54" s="36" t="s">
        <v>461</v>
      </c>
      <c r="P54" s="32" t="s">
        <v>235</v>
      </c>
      <c r="Q54" s="32" t="s">
        <v>359</v>
      </c>
      <c r="R54" s="32" t="s">
        <v>360</v>
      </c>
      <c r="S54" s="32" t="s">
        <v>157</v>
      </c>
      <c r="T54" s="32" t="s">
        <v>461</v>
      </c>
      <c r="U54" s="32" t="s">
        <v>461</v>
      </c>
      <c r="V54" s="33" t="s">
        <v>158</v>
      </c>
      <c r="W54" s="33" t="s">
        <v>159</v>
      </c>
      <c r="X54" s="33" t="s">
        <v>160</v>
      </c>
      <c r="Y54" s="33" t="s">
        <v>204</v>
      </c>
      <c r="Z54" s="33" t="s">
        <v>162</v>
      </c>
      <c r="AA54" s="33" t="s">
        <v>163</v>
      </c>
      <c r="AB54" s="33" t="s">
        <v>164</v>
      </c>
    </row>
    <row r="55" spans="1:28" ht="60" x14ac:dyDescent="0.25">
      <c r="A55" s="82" t="s">
        <v>127</v>
      </c>
      <c r="B55" s="32" t="s">
        <v>149</v>
      </c>
      <c r="C55" s="32" t="s">
        <v>361</v>
      </c>
      <c r="D55" s="32" t="s">
        <v>362</v>
      </c>
      <c r="E55" s="32" t="s">
        <v>363</v>
      </c>
      <c r="F55" s="32" t="s">
        <v>364</v>
      </c>
      <c r="G55" s="32" t="s">
        <v>365</v>
      </c>
      <c r="H55" s="32" t="s">
        <v>366</v>
      </c>
      <c r="I55" s="32" t="s">
        <v>367</v>
      </c>
      <c r="J55" s="32" t="s">
        <v>192</v>
      </c>
      <c r="K55" s="37" t="s">
        <v>461</v>
      </c>
      <c r="L55" s="37" t="s">
        <v>461</v>
      </c>
      <c r="M55" s="36" t="s">
        <v>461</v>
      </c>
      <c r="N55" s="36" t="s">
        <v>461</v>
      </c>
      <c r="O55" s="36" t="s">
        <v>461</v>
      </c>
      <c r="P55" s="32" t="s">
        <v>258</v>
      </c>
      <c r="Q55" s="32" t="s">
        <v>364</v>
      </c>
      <c r="R55" s="32" t="s">
        <v>368</v>
      </c>
      <c r="S55" s="32" t="s">
        <v>369</v>
      </c>
      <c r="T55" s="32" t="s">
        <v>461</v>
      </c>
      <c r="U55" s="32" t="s">
        <v>461</v>
      </c>
      <c r="V55" s="33" t="s">
        <v>158</v>
      </c>
      <c r="W55" s="33" t="s">
        <v>159</v>
      </c>
      <c r="X55" s="33" t="s">
        <v>160</v>
      </c>
      <c r="Y55" s="33" t="s">
        <v>204</v>
      </c>
      <c r="Z55" s="33" t="s">
        <v>162</v>
      </c>
      <c r="AA55" s="33" t="s">
        <v>163</v>
      </c>
      <c r="AB55" s="33" t="s">
        <v>164</v>
      </c>
    </row>
    <row r="56" spans="1:28" ht="75" x14ac:dyDescent="0.25">
      <c r="A56" s="84" t="s">
        <v>370</v>
      </c>
      <c r="B56" s="32" t="s">
        <v>149</v>
      </c>
      <c r="C56" s="32" t="s">
        <v>152</v>
      </c>
      <c r="D56" s="32" t="s">
        <v>151</v>
      </c>
      <c r="E56" s="32" t="s">
        <v>371</v>
      </c>
      <c r="F56" s="32" t="s">
        <v>348</v>
      </c>
      <c r="G56" s="32" t="s">
        <v>339</v>
      </c>
      <c r="H56" s="32" t="s">
        <v>153</v>
      </c>
      <c r="I56" s="32" t="s">
        <v>246</v>
      </c>
      <c r="J56" s="32" t="s">
        <v>461</v>
      </c>
      <c r="K56" s="37" t="s">
        <v>461</v>
      </c>
      <c r="L56" s="37" t="s">
        <v>461</v>
      </c>
      <c r="M56" s="36" t="s">
        <v>461</v>
      </c>
      <c r="N56" s="36" t="s">
        <v>461</v>
      </c>
      <c r="O56" s="36" t="s">
        <v>461</v>
      </c>
      <c r="P56" s="32" t="s">
        <v>152</v>
      </c>
      <c r="Q56" s="32" t="s">
        <v>155</v>
      </c>
      <c r="R56" s="32" t="s">
        <v>156</v>
      </c>
      <c r="S56" s="32" t="s">
        <v>157</v>
      </c>
      <c r="T56" s="32" t="s">
        <v>461</v>
      </c>
      <c r="U56" s="32" t="s">
        <v>461</v>
      </c>
      <c r="V56" s="33" t="s">
        <v>158</v>
      </c>
      <c r="W56" s="33" t="s">
        <v>159</v>
      </c>
      <c r="X56" s="33" t="s">
        <v>160</v>
      </c>
      <c r="Y56" s="33" t="s">
        <v>204</v>
      </c>
      <c r="Z56" s="33" t="s">
        <v>162</v>
      </c>
      <c r="AA56" s="33" t="s">
        <v>163</v>
      </c>
      <c r="AB56" s="33" t="s">
        <v>164</v>
      </c>
    </row>
    <row r="57" spans="1:28" ht="90" x14ac:dyDescent="0.25">
      <c r="A57" s="84" t="s">
        <v>372</v>
      </c>
      <c r="B57" s="32" t="s">
        <v>149</v>
      </c>
      <c r="C57" s="32" t="s">
        <v>181</v>
      </c>
      <c r="D57" s="32" t="s">
        <v>182</v>
      </c>
      <c r="E57" s="32" t="s">
        <v>183</v>
      </c>
      <c r="F57" s="32" t="s">
        <v>184</v>
      </c>
      <c r="G57" s="32" t="s">
        <v>185</v>
      </c>
      <c r="H57" s="32" t="s">
        <v>186</v>
      </c>
      <c r="I57" s="32" t="s">
        <v>187</v>
      </c>
      <c r="J57" s="32" t="s">
        <v>188</v>
      </c>
      <c r="K57" s="32" t="s">
        <v>153</v>
      </c>
      <c r="L57" s="32" t="s">
        <v>154</v>
      </c>
      <c r="M57" s="36" t="s">
        <v>461</v>
      </c>
      <c r="N57" s="36" t="s">
        <v>461</v>
      </c>
      <c r="O57" s="36" t="s">
        <v>461</v>
      </c>
      <c r="P57" s="32" t="s">
        <v>152</v>
      </c>
      <c r="Q57" s="32" t="s">
        <v>155</v>
      </c>
      <c r="R57" s="32" t="s">
        <v>156</v>
      </c>
      <c r="S57" s="32" t="s">
        <v>480</v>
      </c>
      <c r="T57" s="32" t="s">
        <v>461</v>
      </c>
      <c r="U57" s="32" t="s">
        <v>461</v>
      </c>
      <c r="V57" s="33" t="s">
        <v>158</v>
      </c>
      <c r="W57" s="33" t="s">
        <v>159</v>
      </c>
      <c r="X57" s="33" t="s">
        <v>160</v>
      </c>
      <c r="Y57" s="33" t="s">
        <v>204</v>
      </c>
      <c r="Z57" s="33" t="s">
        <v>162</v>
      </c>
      <c r="AA57" s="33" t="s">
        <v>163</v>
      </c>
      <c r="AB57" s="33" t="s">
        <v>164</v>
      </c>
    </row>
    <row r="58" spans="1:28" ht="75" x14ac:dyDescent="0.25">
      <c r="A58" s="82" t="s">
        <v>131</v>
      </c>
      <c r="B58" s="32" t="s">
        <v>149</v>
      </c>
      <c r="C58" s="32" t="s">
        <v>235</v>
      </c>
      <c r="D58" s="32" t="s">
        <v>351</v>
      </c>
      <c r="E58" s="32" t="s">
        <v>339</v>
      </c>
      <c r="F58" s="32" t="s">
        <v>352</v>
      </c>
      <c r="G58" s="32" t="s">
        <v>373</v>
      </c>
      <c r="H58" s="32" t="s">
        <v>374</v>
      </c>
      <c r="I58" s="32" t="s">
        <v>153</v>
      </c>
      <c r="J58" s="32" t="s">
        <v>154</v>
      </c>
      <c r="K58" s="37" t="s">
        <v>461</v>
      </c>
      <c r="L58" s="37" t="s">
        <v>461</v>
      </c>
      <c r="M58" s="36" t="s">
        <v>461</v>
      </c>
      <c r="N58" s="36" t="s">
        <v>461</v>
      </c>
      <c r="O58" s="36" t="s">
        <v>461</v>
      </c>
      <c r="P58" s="32" t="s">
        <v>235</v>
      </c>
      <c r="Q58" s="32" t="s">
        <v>155</v>
      </c>
      <c r="R58" s="32" t="s">
        <v>156</v>
      </c>
      <c r="S58" s="32" t="s">
        <v>157</v>
      </c>
      <c r="T58" s="32" t="s">
        <v>461</v>
      </c>
      <c r="U58" s="32" t="s">
        <v>461</v>
      </c>
      <c r="V58" s="33" t="s">
        <v>158</v>
      </c>
      <c r="W58" s="33" t="s">
        <v>159</v>
      </c>
      <c r="X58" s="33" t="s">
        <v>160</v>
      </c>
      <c r="Y58" s="33" t="s">
        <v>204</v>
      </c>
      <c r="Z58" s="33" t="s">
        <v>162</v>
      </c>
      <c r="AA58" s="33" t="s">
        <v>163</v>
      </c>
      <c r="AB58" s="33" t="s">
        <v>164</v>
      </c>
    </row>
    <row r="59" spans="1:28" ht="75" x14ac:dyDescent="0.25">
      <c r="A59" s="85" t="s">
        <v>132</v>
      </c>
      <c r="B59" s="32" t="s">
        <v>149</v>
      </c>
      <c r="C59" s="32" t="s">
        <v>193</v>
      </c>
      <c r="D59" s="32" t="s">
        <v>211</v>
      </c>
      <c r="E59" s="32" t="s">
        <v>172</v>
      </c>
      <c r="F59" s="32" t="s">
        <v>212</v>
      </c>
      <c r="G59" s="32" t="s">
        <v>213</v>
      </c>
      <c r="H59" s="32" t="s">
        <v>214</v>
      </c>
      <c r="I59" s="32" t="s">
        <v>215</v>
      </c>
      <c r="J59" s="32" t="s">
        <v>216</v>
      </c>
      <c r="K59" s="37" t="s">
        <v>461</v>
      </c>
      <c r="L59" s="37" t="s">
        <v>461</v>
      </c>
      <c r="M59" s="36" t="s">
        <v>461</v>
      </c>
      <c r="N59" s="36" t="s">
        <v>461</v>
      </c>
      <c r="O59" s="36" t="s">
        <v>461</v>
      </c>
      <c r="P59" s="32" t="s">
        <v>152</v>
      </c>
      <c r="Q59" s="32" t="s">
        <v>155</v>
      </c>
      <c r="R59" s="32" t="s">
        <v>156</v>
      </c>
      <c r="S59" s="32" t="s">
        <v>157</v>
      </c>
      <c r="T59" s="32" t="s">
        <v>461</v>
      </c>
      <c r="U59" s="32" t="s">
        <v>461</v>
      </c>
      <c r="V59" s="33" t="s">
        <v>158</v>
      </c>
      <c r="W59" s="33" t="s">
        <v>159</v>
      </c>
      <c r="X59" s="33" t="s">
        <v>160</v>
      </c>
      <c r="Y59" s="33" t="s">
        <v>204</v>
      </c>
      <c r="Z59" s="33" t="s">
        <v>162</v>
      </c>
      <c r="AA59" s="33" t="s">
        <v>163</v>
      </c>
      <c r="AB59" s="33" t="s">
        <v>164</v>
      </c>
    </row>
    <row r="60" spans="1:28" ht="75" x14ac:dyDescent="0.25">
      <c r="A60" s="84" t="s">
        <v>375</v>
      </c>
      <c r="B60" s="32" t="s">
        <v>149</v>
      </c>
      <c r="C60" s="32" t="s">
        <v>235</v>
      </c>
      <c r="D60" s="32" t="s">
        <v>232</v>
      </c>
      <c r="E60" s="32" t="s">
        <v>180</v>
      </c>
      <c r="F60" s="32" t="s">
        <v>282</v>
      </c>
      <c r="G60" s="32" t="s">
        <v>281</v>
      </c>
      <c r="H60" s="32" t="s">
        <v>244</v>
      </c>
      <c r="I60" s="32" t="s">
        <v>245</v>
      </c>
      <c r="J60" s="32" t="s">
        <v>227</v>
      </c>
      <c r="K60" s="37" t="s">
        <v>461</v>
      </c>
      <c r="L60" s="37" t="s">
        <v>461</v>
      </c>
      <c r="M60" s="36" t="s">
        <v>461</v>
      </c>
      <c r="N60" s="36" t="s">
        <v>461</v>
      </c>
      <c r="O60" s="36" t="s">
        <v>461</v>
      </c>
      <c r="P60" s="32" t="s">
        <v>282</v>
      </c>
      <c r="Q60" s="32" t="s">
        <v>155</v>
      </c>
      <c r="R60" s="32" t="s">
        <v>156</v>
      </c>
      <c r="S60" s="32" t="s">
        <v>157</v>
      </c>
      <c r="T60" s="32" t="s">
        <v>461</v>
      </c>
      <c r="U60" s="32" t="s">
        <v>461</v>
      </c>
      <c r="V60" s="33" t="s">
        <v>158</v>
      </c>
      <c r="W60" s="33" t="s">
        <v>159</v>
      </c>
      <c r="X60" s="33" t="s">
        <v>160</v>
      </c>
      <c r="Y60" s="33" t="s">
        <v>204</v>
      </c>
      <c r="Z60" s="33" t="s">
        <v>162</v>
      </c>
      <c r="AA60" s="33" t="s">
        <v>163</v>
      </c>
      <c r="AB60" s="33" t="s">
        <v>164</v>
      </c>
    </row>
    <row r="61" spans="1:28" ht="60" x14ac:dyDescent="0.25">
      <c r="A61" s="82" t="s">
        <v>138</v>
      </c>
      <c r="B61" s="32" t="s">
        <v>149</v>
      </c>
      <c r="C61" s="32" t="s">
        <v>376</v>
      </c>
      <c r="D61" s="32" t="s">
        <v>377</v>
      </c>
      <c r="E61" s="32" t="s">
        <v>378</v>
      </c>
      <c r="F61" s="32" t="s">
        <v>379</v>
      </c>
      <c r="G61" s="32" t="s">
        <v>380</v>
      </c>
      <c r="H61" s="32" t="s">
        <v>381</v>
      </c>
      <c r="I61" s="32" t="s">
        <v>382</v>
      </c>
      <c r="J61" s="32" t="s">
        <v>383</v>
      </c>
      <c r="K61" s="37" t="s">
        <v>461</v>
      </c>
      <c r="L61" s="37" t="s">
        <v>461</v>
      </c>
      <c r="M61" s="36" t="s">
        <v>461</v>
      </c>
      <c r="N61" s="36" t="s">
        <v>461</v>
      </c>
      <c r="O61" s="36" t="s">
        <v>461</v>
      </c>
      <c r="P61" s="32" t="s">
        <v>384</v>
      </c>
      <c r="Q61" s="32" t="s">
        <v>155</v>
      </c>
      <c r="R61" s="32" t="s">
        <v>156</v>
      </c>
      <c r="S61" s="32" t="s">
        <v>461</v>
      </c>
      <c r="T61" s="32" t="s">
        <v>461</v>
      </c>
      <c r="U61" s="32" t="s">
        <v>461</v>
      </c>
      <c r="V61" s="33" t="s">
        <v>158</v>
      </c>
      <c r="W61" s="33" t="s">
        <v>159</v>
      </c>
      <c r="X61" s="33" t="s">
        <v>160</v>
      </c>
      <c r="Y61" s="33" t="s">
        <v>204</v>
      </c>
      <c r="Z61" s="33" t="s">
        <v>162</v>
      </c>
      <c r="AA61" s="33" t="s">
        <v>163</v>
      </c>
      <c r="AB61" s="33" t="s">
        <v>164</v>
      </c>
    </row>
    <row r="62" spans="1:28" ht="52.5" customHeight="1" x14ac:dyDescent="0.25">
      <c r="A62" s="84" t="s">
        <v>51</v>
      </c>
      <c r="B62" s="36" t="s">
        <v>149</v>
      </c>
      <c r="C62" s="36" t="s">
        <v>165</v>
      </c>
      <c r="D62" s="36" t="s">
        <v>166</v>
      </c>
      <c r="E62" s="36" t="s">
        <v>167</v>
      </c>
      <c r="F62" s="36" t="s">
        <v>168</v>
      </c>
      <c r="G62" s="36" t="s">
        <v>169</v>
      </c>
      <c r="H62" s="36" t="s">
        <v>153</v>
      </c>
      <c r="I62" s="36" t="s">
        <v>154</v>
      </c>
      <c r="J62" s="36" t="s">
        <v>461</v>
      </c>
      <c r="K62" s="37" t="s">
        <v>461</v>
      </c>
      <c r="L62" s="37" t="s">
        <v>461</v>
      </c>
      <c r="M62" s="36" t="s">
        <v>461</v>
      </c>
      <c r="N62" s="36" t="s">
        <v>461</v>
      </c>
      <c r="O62" s="36" t="s">
        <v>461</v>
      </c>
      <c r="P62" s="36" t="s">
        <v>152</v>
      </c>
      <c r="Q62" s="36" t="s">
        <v>155</v>
      </c>
      <c r="R62" s="36" t="s">
        <v>170</v>
      </c>
      <c r="S62" s="36" t="s">
        <v>480</v>
      </c>
      <c r="T62" s="32" t="s">
        <v>461</v>
      </c>
      <c r="U62" s="32" t="s">
        <v>461</v>
      </c>
      <c r="V62" s="33" t="s">
        <v>158</v>
      </c>
      <c r="W62" s="33" t="s">
        <v>159</v>
      </c>
      <c r="X62" s="33" t="s">
        <v>160</v>
      </c>
      <c r="Y62" s="33" t="s">
        <v>204</v>
      </c>
      <c r="Z62" s="33" t="s">
        <v>162</v>
      </c>
      <c r="AA62" s="33" t="s">
        <v>163</v>
      </c>
      <c r="AB62" s="33" t="s">
        <v>164</v>
      </c>
    </row>
    <row r="63" spans="1:28" ht="75" x14ac:dyDescent="0.25">
      <c r="A63" s="82" t="s">
        <v>412</v>
      </c>
      <c r="B63" s="32" t="s">
        <v>149</v>
      </c>
      <c r="C63" s="34" t="s">
        <v>174</v>
      </c>
      <c r="D63" s="32" t="s">
        <v>421</v>
      </c>
      <c r="E63" s="32" t="s">
        <v>152</v>
      </c>
      <c r="F63" s="34" t="s">
        <v>189</v>
      </c>
      <c r="G63" s="34" t="s">
        <v>191</v>
      </c>
      <c r="H63" s="32" t="s">
        <v>153</v>
      </c>
      <c r="I63" s="32" t="s">
        <v>154</v>
      </c>
      <c r="J63" s="32" t="s">
        <v>461</v>
      </c>
      <c r="K63" s="37" t="s">
        <v>461</v>
      </c>
      <c r="L63" s="37" t="s">
        <v>461</v>
      </c>
      <c r="M63" s="36" t="s">
        <v>461</v>
      </c>
      <c r="N63" s="36" t="s">
        <v>461</v>
      </c>
      <c r="O63" s="36" t="s">
        <v>461</v>
      </c>
      <c r="P63" s="34" t="s">
        <v>152</v>
      </c>
      <c r="Q63" s="32" t="s">
        <v>155</v>
      </c>
      <c r="R63" s="32" t="s">
        <v>157</v>
      </c>
      <c r="S63" s="34" t="s">
        <v>178</v>
      </c>
      <c r="T63" s="32" t="s">
        <v>461</v>
      </c>
      <c r="U63" s="32" t="s">
        <v>461</v>
      </c>
      <c r="V63" s="33" t="s">
        <v>158</v>
      </c>
      <c r="W63" s="33" t="s">
        <v>159</v>
      </c>
      <c r="X63" s="33" t="s">
        <v>160</v>
      </c>
      <c r="Y63" s="33" t="s">
        <v>204</v>
      </c>
      <c r="Z63" s="33" t="s">
        <v>162</v>
      </c>
      <c r="AA63" s="33" t="s">
        <v>163</v>
      </c>
      <c r="AB63" s="33" t="s">
        <v>164</v>
      </c>
    </row>
    <row r="64" spans="1:28" ht="60" x14ac:dyDescent="0.25">
      <c r="A64" s="82" t="s">
        <v>413</v>
      </c>
      <c r="B64" s="34" t="s">
        <v>149</v>
      </c>
      <c r="C64" s="34" t="s">
        <v>174</v>
      </c>
      <c r="D64" s="34" t="s">
        <v>189</v>
      </c>
      <c r="E64" s="34" t="s">
        <v>190</v>
      </c>
      <c r="F64" s="34" t="s">
        <v>191</v>
      </c>
      <c r="G64" s="34" t="s">
        <v>192</v>
      </c>
      <c r="H64" s="34" t="s">
        <v>152</v>
      </c>
      <c r="I64" s="34" t="s">
        <v>153</v>
      </c>
      <c r="J64" s="35" t="s">
        <v>154</v>
      </c>
      <c r="K64" s="37" t="s">
        <v>461</v>
      </c>
      <c r="L64" s="37" t="s">
        <v>461</v>
      </c>
      <c r="M64" s="36" t="s">
        <v>461</v>
      </c>
      <c r="N64" s="36" t="s">
        <v>461</v>
      </c>
      <c r="O64" s="36" t="s">
        <v>461</v>
      </c>
      <c r="P64" s="34" t="s">
        <v>152</v>
      </c>
      <c r="Q64" s="34" t="s">
        <v>155</v>
      </c>
      <c r="R64" s="34" t="s">
        <v>156</v>
      </c>
      <c r="S64" s="34" t="s">
        <v>480</v>
      </c>
      <c r="T64" s="32" t="s">
        <v>461</v>
      </c>
      <c r="U64" s="32" t="s">
        <v>461</v>
      </c>
      <c r="V64" s="33" t="s">
        <v>158</v>
      </c>
      <c r="W64" s="33" t="s">
        <v>159</v>
      </c>
      <c r="X64" s="33" t="s">
        <v>160</v>
      </c>
      <c r="Y64" s="33" t="s">
        <v>204</v>
      </c>
      <c r="Z64" s="33" t="s">
        <v>162</v>
      </c>
      <c r="AA64" s="33" t="s">
        <v>163</v>
      </c>
      <c r="AB64" s="33" t="s">
        <v>164</v>
      </c>
    </row>
    <row r="65" spans="1:28" ht="90" x14ac:dyDescent="0.25">
      <c r="A65" s="82" t="s">
        <v>423</v>
      </c>
      <c r="B65" s="32" t="s">
        <v>149</v>
      </c>
      <c r="C65" s="32" t="s">
        <v>198</v>
      </c>
      <c r="D65" s="32" t="s">
        <v>189</v>
      </c>
      <c r="E65" s="32" t="s">
        <v>178</v>
      </c>
      <c r="F65" s="32" t="s">
        <v>152</v>
      </c>
      <c r="G65" s="32" t="s">
        <v>199</v>
      </c>
      <c r="H65" s="32" t="s">
        <v>200</v>
      </c>
      <c r="I65" s="32" t="s">
        <v>201</v>
      </c>
      <c r="J65" s="32" t="s">
        <v>202</v>
      </c>
      <c r="K65" s="34" t="s">
        <v>153</v>
      </c>
      <c r="L65" s="35" t="s">
        <v>154</v>
      </c>
      <c r="M65" s="36" t="s">
        <v>461</v>
      </c>
      <c r="N65" s="36" t="s">
        <v>461</v>
      </c>
      <c r="O65" s="36" t="s">
        <v>461</v>
      </c>
      <c r="P65" s="32" t="s">
        <v>199</v>
      </c>
      <c r="Q65" s="32" t="s">
        <v>203</v>
      </c>
      <c r="R65" s="32" t="s">
        <v>156</v>
      </c>
      <c r="S65" s="32" t="s">
        <v>480</v>
      </c>
      <c r="T65" s="32" t="s">
        <v>461</v>
      </c>
      <c r="U65" s="32" t="s">
        <v>461</v>
      </c>
      <c r="V65" s="33" t="s">
        <v>158</v>
      </c>
      <c r="W65" s="33" t="s">
        <v>159</v>
      </c>
      <c r="X65" s="33" t="s">
        <v>160</v>
      </c>
      <c r="Y65" s="33" t="s">
        <v>204</v>
      </c>
      <c r="Z65" s="33" t="s">
        <v>162</v>
      </c>
      <c r="AA65" s="33" t="s">
        <v>163</v>
      </c>
      <c r="AB65" s="33" t="s">
        <v>164</v>
      </c>
    </row>
    <row r="66" spans="1:28" ht="75" x14ac:dyDescent="0.25">
      <c r="A66" s="86" t="s">
        <v>422</v>
      </c>
      <c r="B66" s="32" t="s">
        <v>149</v>
      </c>
      <c r="C66" s="32" t="s">
        <v>420</v>
      </c>
      <c r="D66" s="32" t="s">
        <v>421</v>
      </c>
      <c r="E66" s="32" t="s">
        <v>152</v>
      </c>
      <c r="F66" s="32" t="s">
        <v>151</v>
      </c>
      <c r="G66" s="32" t="s">
        <v>153</v>
      </c>
      <c r="H66" s="32" t="s">
        <v>154</v>
      </c>
      <c r="I66" s="32" t="s">
        <v>461</v>
      </c>
      <c r="J66" s="32" t="s">
        <v>461</v>
      </c>
      <c r="K66" s="37" t="s">
        <v>461</v>
      </c>
      <c r="L66" s="37" t="s">
        <v>461</v>
      </c>
      <c r="M66" s="36" t="s">
        <v>461</v>
      </c>
      <c r="N66" s="36" t="s">
        <v>461</v>
      </c>
      <c r="O66" s="36" t="s">
        <v>461</v>
      </c>
      <c r="P66" s="32" t="s">
        <v>421</v>
      </c>
      <c r="Q66" s="32" t="s">
        <v>155</v>
      </c>
      <c r="R66" s="32" t="s">
        <v>157</v>
      </c>
      <c r="S66" s="32" t="s">
        <v>461</v>
      </c>
      <c r="T66" s="32" t="s">
        <v>461</v>
      </c>
      <c r="U66" s="32" t="s">
        <v>461</v>
      </c>
      <c r="V66" s="33" t="s">
        <v>158</v>
      </c>
      <c r="W66" s="33" t="s">
        <v>159</v>
      </c>
      <c r="X66" s="33" t="s">
        <v>160</v>
      </c>
      <c r="Y66" s="33" t="s">
        <v>204</v>
      </c>
      <c r="Z66" s="33" t="s">
        <v>162</v>
      </c>
      <c r="AA66" s="33" t="s">
        <v>163</v>
      </c>
      <c r="AB66" s="33" t="s">
        <v>164</v>
      </c>
    </row>
    <row r="67" spans="1:28" ht="75" x14ac:dyDescent="0.25">
      <c r="A67" s="82" t="s">
        <v>431</v>
      </c>
      <c r="B67" s="39" t="s">
        <v>149</v>
      </c>
      <c r="C67" s="39" t="s">
        <v>432</v>
      </c>
      <c r="D67" s="39" t="s">
        <v>327</v>
      </c>
      <c r="E67" s="39" t="s">
        <v>279</v>
      </c>
      <c r="F67" s="39" t="s">
        <v>433</v>
      </c>
      <c r="G67" s="39" t="s">
        <v>339</v>
      </c>
      <c r="H67" s="39" t="s">
        <v>153</v>
      </c>
      <c r="I67" s="39" t="s">
        <v>246</v>
      </c>
      <c r="J67" s="37" t="s">
        <v>461</v>
      </c>
      <c r="K67" s="37" t="s">
        <v>461</v>
      </c>
      <c r="L67" s="37" t="s">
        <v>461</v>
      </c>
      <c r="M67" s="36" t="s">
        <v>461</v>
      </c>
      <c r="N67" s="36" t="s">
        <v>461</v>
      </c>
      <c r="O67" s="36" t="s">
        <v>461</v>
      </c>
      <c r="P67" s="36" t="s">
        <v>461</v>
      </c>
      <c r="Q67" s="36" t="s">
        <v>461</v>
      </c>
      <c r="R67" s="36" t="s">
        <v>461</v>
      </c>
      <c r="S67" s="36" t="s">
        <v>461</v>
      </c>
      <c r="T67" s="32" t="s">
        <v>461</v>
      </c>
      <c r="U67" s="32" t="s">
        <v>461</v>
      </c>
      <c r="V67" s="33" t="s">
        <v>158</v>
      </c>
      <c r="W67" s="33" t="s">
        <v>159</v>
      </c>
      <c r="X67" s="33" t="s">
        <v>160</v>
      </c>
      <c r="Y67" s="33" t="s">
        <v>204</v>
      </c>
      <c r="Z67" s="33" t="s">
        <v>162</v>
      </c>
      <c r="AA67" s="33" t="s">
        <v>163</v>
      </c>
      <c r="AB67" s="33" t="s">
        <v>164</v>
      </c>
    </row>
    <row r="68" spans="1:28" ht="90" x14ac:dyDescent="0.25">
      <c r="A68" s="82" t="s">
        <v>434</v>
      </c>
      <c r="B68" s="32" t="s">
        <v>149</v>
      </c>
      <c r="C68" s="32" t="s">
        <v>235</v>
      </c>
      <c r="D68" s="32" t="s">
        <v>151</v>
      </c>
      <c r="E68" s="32" t="s">
        <v>435</v>
      </c>
      <c r="F68" s="32" t="s">
        <v>168</v>
      </c>
      <c r="G68" s="32" t="s">
        <v>436</v>
      </c>
      <c r="H68" s="32" t="s">
        <v>153</v>
      </c>
      <c r="I68" s="32" t="s">
        <v>154</v>
      </c>
      <c r="J68" s="37" t="s">
        <v>461</v>
      </c>
      <c r="K68" s="37" t="s">
        <v>461</v>
      </c>
      <c r="L68" s="37" t="s">
        <v>461</v>
      </c>
      <c r="M68" s="36" t="s">
        <v>461</v>
      </c>
      <c r="N68" s="36" t="s">
        <v>461</v>
      </c>
      <c r="O68" s="36" t="s">
        <v>461</v>
      </c>
      <c r="P68" s="32" t="s">
        <v>152</v>
      </c>
      <c r="Q68" s="32" t="s">
        <v>155</v>
      </c>
      <c r="R68" s="32" t="s">
        <v>170</v>
      </c>
      <c r="S68" s="32" t="s">
        <v>480</v>
      </c>
      <c r="T68" s="32" t="s">
        <v>461</v>
      </c>
      <c r="U68" s="32" t="s">
        <v>461</v>
      </c>
      <c r="V68" s="33" t="s">
        <v>158</v>
      </c>
      <c r="W68" s="33" t="s">
        <v>159</v>
      </c>
      <c r="X68" s="33" t="s">
        <v>160</v>
      </c>
      <c r="Y68" s="33" t="s">
        <v>204</v>
      </c>
      <c r="Z68" s="33" t="s">
        <v>162</v>
      </c>
      <c r="AA68" s="33" t="s">
        <v>163</v>
      </c>
      <c r="AB68" s="33" t="s">
        <v>164</v>
      </c>
    </row>
    <row r="69" spans="1:28" ht="75" x14ac:dyDescent="0.25">
      <c r="A69" s="82" t="s">
        <v>52</v>
      </c>
      <c r="B69" s="32" t="s">
        <v>149</v>
      </c>
      <c r="C69" s="32" t="s">
        <v>440</v>
      </c>
      <c r="D69" s="32" t="s">
        <v>235</v>
      </c>
      <c r="E69" s="32" t="s">
        <v>441</v>
      </c>
      <c r="F69" s="32" t="s">
        <v>227</v>
      </c>
      <c r="G69" s="32" t="s">
        <v>226</v>
      </c>
      <c r="H69" s="32" t="s">
        <v>442</v>
      </c>
      <c r="I69" s="32" t="s">
        <v>443</v>
      </c>
      <c r="J69" s="32" t="s">
        <v>444</v>
      </c>
      <c r="K69" s="32" t="s">
        <v>445</v>
      </c>
      <c r="L69" s="32" t="s">
        <v>153</v>
      </c>
      <c r="M69" s="32" t="s">
        <v>154</v>
      </c>
      <c r="N69" s="36" t="s">
        <v>461</v>
      </c>
      <c r="O69" s="36" t="s">
        <v>461</v>
      </c>
      <c r="P69" s="32" t="s">
        <v>446</v>
      </c>
      <c r="Q69" s="32" t="s">
        <v>155</v>
      </c>
      <c r="R69" s="32" t="s">
        <v>156</v>
      </c>
      <c r="S69" s="32" t="s">
        <v>157</v>
      </c>
      <c r="T69" s="32" t="s">
        <v>461</v>
      </c>
      <c r="U69" s="32" t="s">
        <v>461</v>
      </c>
      <c r="V69" s="33" t="s">
        <v>158</v>
      </c>
      <c r="W69" s="33" t="s">
        <v>159</v>
      </c>
      <c r="X69" s="33" t="s">
        <v>160</v>
      </c>
      <c r="Y69" s="33" t="s">
        <v>204</v>
      </c>
      <c r="Z69" s="33" t="s">
        <v>162</v>
      </c>
      <c r="AA69" s="33" t="s">
        <v>163</v>
      </c>
      <c r="AB69" s="33" t="s">
        <v>164</v>
      </c>
    </row>
    <row r="70" spans="1:28" ht="75" x14ac:dyDescent="0.25">
      <c r="A70" s="84" t="s">
        <v>450</v>
      </c>
      <c r="B70" s="32" t="s">
        <v>149</v>
      </c>
      <c r="C70" s="32" t="s">
        <v>442</v>
      </c>
      <c r="D70" s="32" t="s">
        <v>230</v>
      </c>
      <c r="E70" s="32" t="s">
        <v>274</v>
      </c>
      <c r="F70" s="32" t="s">
        <v>318</v>
      </c>
      <c r="G70" s="32" t="s">
        <v>319</v>
      </c>
      <c r="H70" s="32" t="s">
        <v>320</v>
      </c>
      <c r="I70" s="32" t="s">
        <v>153</v>
      </c>
      <c r="J70" s="32" t="s">
        <v>154</v>
      </c>
      <c r="K70" s="36" t="s">
        <v>461</v>
      </c>
      <c r="L70" s="36" t="s">
        <v>461</v>
      </c>
      <c r="M70" s="36" t="s">
        <v>461</v>
      </c>
      <c r="N70" s="36" t="s">
        <v>461</v>
      </c>
      <c r="O70" s="36" t="s">
        <v>461</v>
      </c>
      <c r="P70" s="32" t="s">
        <v>152</v>
      </c>
      <c r="Q70" s="32" t="s">
        <v>155</v>
      </c>
      <c r="R70" s="32" t="s">
        <v>157</v>
      </c>
      <c r="S70" s="32" t="s">
        <v>461</v>
      </c>
      <c r="T70" s="32" t="s">
        <v>461</v>
      </c>
      <c r="U70" s="32" t="s">
        <v>461</v>
      </c>
      <c r="V70" s="33" t="s">
        <v>158</v>
      </c>
      <c r="W70" s="33" t="s">
        <v>159</v>
      </c>
      <c r="X70" s="33" t="s">
        <v>160</v>
      </c>
      <c r="Y70" s="33" t="s">
        <v>204</v>
      </c>
      <c r="Z70" s="33" t="s">
        <v>162</v>
      </c>
      <c r="AA70" s="33" t="s">
        <v>163</v>
      </c>
      <c r="AB70" s="33" t="s">
        <v>164</v>
      </c>
    </row>
    <row r="71" spans="1:28" ht="75" x14ac:dyDescent="0.25">
      <c r="A71" s="79" t="s">
        <v>101</v>
      </c>
      <c r="B71" s="32" t="s">
        <v>149</v>
      </c>
      <c r="C71" s="32" t="s">
        <v>273</v>
      </c>
      <c r="D71" s="32" t="s">
        <v>274</v>
      </c>
      <c r="E71" s="32" t="s">
        <v>275</v>
      </c>
      <c r="F71" s="32" t="s">
        <v>299</v>
      </c>
      <c r="G71" s="32" t="s">
        <v>346</v>
      </c>
      <c r="H71" s="32" t="s">
        <v>300</v>
      </c>
      <c r="I71" s="32" t="s">
        <v>153</v>
      </c>
      <c r="J71" s="32" t="s">
        <v>154</v>
      </c>
      <c r="K71" s="37" t="s">
        <v>246</v>
      </c>
      <c r="L71" s="37" t="s">
        <v>461</v>
      </c>
      <c r="M71" s="36" t="s">
        <v>461</v>
      </c>
      <c r="N71" s="36" t="s">
        <v>461</v>
      </c>
      <c r="O71" s="36" t="s">
        <v>461</v>
      </c>
      <c r="P71" s="32" t="s">
        <v>152</v>
      </c>
      <c r="Q71" s="32" t="s">
        <v>155</v>
      </c>
      <c r="R71" s="32" t="s">
        <v>156</v>
      </c>
      <c r="S71" s="32" t="s">
        <v>157</v>
      </c>
      <c r="T71" s="32" t="s">
        <v>461</v>
      </c>
      <c r="U71" s="32" t="s">
        <v>461</v>
      </c>
      <c r="V71" s="33" t="s">
        <v>158</v>
      </c>
      <c r="W71" s="33" t="s">
        <v>159</v>
      </c>
      <c r="X71" s="33" t="s">
        <v>160</v>
      </c>
      <c r="Y71" s="33" t="s">
        <v>204</v>
      </c>
      <c r="Z71" s="33" t="s">
        <v>162</v>
      </c>
      <c r="AA71" s="33" t="s">
        <v>163</v>
      </c>
      <c r="AB71" s="33" t="s">
        <v>164</v>
      </c>
    </row>
    <row r="72" spans="1:28" ht="75" x14ac:dyDescent="0.25">
      <c r="A72" s="79" t="s">
        <v>102</v>
      </c>
      <c r="B72" s="32" t="s">
        <v>149</v>
      </c>
      <c r="C72" s="32" t="s">
        <v>273</v>
      </c>
      <c r="D72" s="32" t="s">
        <v>274</v>
      </c>
      <c r="E72" s="32" t="s">
        <v>275</v>
      </c>
      <c r="F72" s="32" t="s">
        <v>299</v>
      </c>
      <c r="G72" s="32" t="s">
        <v>346</v>
      </c>
      <c r="H72" s="32" t="s">
        <v>300</v>
      </c>
      <c r="I72" s="32" t="s">
        <v>153</v>
      </c>
      <c r="J72" s="32" t="s">
        <v>154</v>
      </c>
      <c r="K72" s="37" t="s">
        <v>246</v>
      </c>
      <c r="L72" s="37" t="s">
        <v>461</v>
      </c>
      <c r="M72" s="36" t="s">
        <v>461</v>
      </c>
      <c r="N72" s="36" t="s">
        <v>461</v>
      </c>
      <c r="O72" s="36" t="s">
        <v>461</v>
      </c>
      <c r="P72" s="32" t="s">
        <v>152</v>
      </c>
      <c r="Q72" s="32" t="s">
        <v>155</v>
      </c>
      <c r="R72" s="32" t="s">
        <v>156</v>
      </c>
      <c r="S72" s="32" t="s">
        <v>157</v>
      </c>
      <c r="T72" s="32" t="s">
        <v>461</v>
      </c>
      <c r="U72" s="32" t="s">
        <v>461</v>
      </c>
      <c r="V72" s="33" t="s">
        <v>158</v>
      </c>
      <c r="W72" s="33" t="s">
        <v>159</v>
      </c>
      <c r="X72" s="33" t="s">
        <v>160</v>
      </c>
      <c r="Y72" s="33" t="s">
        <v>204</v>
      </c>
      <c r="Z72" s="33" t="s">
        <v>162</v>
      </c>
      <c r="AA72" s="33" t="s">
        <v>163</v>
      </c>
      <c r="AB72" s="33" t="s">
        <v>164</v>
      </c>
    </row>
    <row r="73" spans="1:28" ht="75" x14ac:dyDescent="0.25">
      <c r="A73" s="84" t="s">
        <v>451</v>
      </c>
      <c r="B73" s="32" t="s">
        <v>149</v>
      </c>
      <c r="C73" s="32" t="s">
        <v>314</v>
      </c>
      <c r="D73" s="32" t="s">
        <v>315</v>
      </c>
      <c r="E73" s="32" t="s">
        <v>316</v>
      </c>
      <c r="F73" s="32" t="s">
        <v>317</v>
      </c>
      <c r="G73" s="32" t="s">
        <v>153</v>
      </c>
      <c r="H73" s="32" t="s">
        <v>154</v>
      </c>
      <c r="I73" s="32" t="s">
        <v>461</v>
      </c>
      <c r="J73" s="32" t="s">
        <v>461</v>
      </c>
      <c r="K73" s="32" t="s">
        <v>461</v>
      </c>
      <c r="L73" s="37" t="s">
        <v>461</v>
      </c>
      <c r="M73" s="36" t="s">
        <v>461</v>
      </c>
      <c r="N73" s="36" t="s">
        <v>461</v>
      </c>
      <c r="O73" s="36" t="s">
        <v>461</v>
      </c>
      <c r="P73" s="32" t="s">
        <v>155</v>
      </c>
      <c r="Q73" s="32" t="s">
        <v>157</v>
      </c>
      <c r="R73" s="32" t="s">
        <v>461</v>
      </c>
      <c r="S73" s="32" t="s">
        <v>461</v>
      </c>
      <c r="T73" s="32" t="s">
        <v>461</v>
      </c>
      <c r="U73" s="32" t="s">
        <v>461</v>
      </c>
      <c r="V73" s="33" t="s">
        <v>158</v>
      </c>
      <c r="W73" s="33" t="s">
        <v>159</v>
      </c>
      <c r="X73" s="33" t="s">
        <v>160</v>
      </c>
      <c r="Y73" s="33" t="s">
        <v>204</v>
      </c>
      <c r="Z73" s="33" t="s">
        <v>162</v>
      </c>
      <c r="AA73" s="33" t="s">
        <v>163</v>
      </c>
      <c r="AB73" s="33" t="s">
        <v>164</v>
      </c>
    </row>
    <row r="74" spans="1:28" ht="75" x14ac:dyDescent="0.25">
      <c r="A74" s="82" t="s">
        <v>452</v>
      </c>
      <c r="B74" s="32" t="s">
        <v>149</v>
      </c>
      <c r="C74" s="32" t="s">
        <v>273</v>
      </c>
      <c r="D74" s="32" t="s">
        <v>274</v>
      </c>
      <c r="E74" s="32" t="s">
        <v>275</v>
      </c>
      <c r="F74" s="32" t="s">
        <v>299</v>
      </c>
      <c r="G74" s="32" t="s">
        <v>346</v>
      </c>
      <c r="H74" s="32" t="s">
        <v>300</v>
      </c>
      <c r="I74" s="32" t="s">
        <v>153</v>
      </c>
      <c r="J74" s="32" t="s">
        <v>154</v>
      </c>
      <c r="K74" s="37" t="s">
        <v>461</v>
      </c>
      <c r="L74" s="37" t="s">
        <v>461</v>
      </c>
      <c r="M74" s="36" t="s">
        <v>461</v>
      </c>
      <c r="N74" s="36" t="s">
        <v>461</v>
      </c>
      <c r="O74" s="36" t="s">
        <v>461</v>
      </c>
      <c r="P74" s="32" t="s">
        <v>152</v>
      </c>
      <c r="Q74" s="32" t="s">
        <v>155</v>
      </c>
      <c r="R74" s="32" t="s">
        <v>156</v>
      </c>
      <c r="S74" s="32" t="s">
        <v>157</v>
      </c>
      <c r="T74" s="32" t="s">
        <v>461</v>
      </c>
      <c r="U74" s="32" t="s">
        <v>461</v>
      </c>
      <c r="V74" s="33" t="s">
        <v>158</v>
      </c>
      <c r="W74" s="33" t="s">
        <v>159</v>
      </c>
      <c r="X74" s="33" t="s">
        <v>160</v>
      </c>
      <c r="Y74" s="33" t="s">
        <v>204</v>
      </c>
      <c r="Z74" s="33" t="s">
        <v>162</v>
      </c>
      <c r="AA74" s="33" t="s">
        <v>163</v>
      </c>
      <c r="AB74" s="33" t="s">
        <v>164</v>
      </c>
    </row>
    <row r="75" spans="1:28" ht="75" x14ac:dyDescent="0.25">
      <c r="A75" s="79" t="s">
        <v>410</v>
      </c>
      <c r="B75" s="32" t="s">
        <v>149</v>
      </c>
      <c r="C75" s="32" t="s">
        <v>181</v>
      </c>
      <c r="D75" s="32" t="s">
        <v>420</v>
      </c>
      <c r="E75" s="32" t="s">
        <v>151</v>
      </c>
      <c r="F75" s="32" t="s">
        <v>178</v>
      </c>
      <c r="G75" s="32" t="s">
        <v>153</v>
      </c>
      <c r="H75" s="32" t="s">
        <v>154</v>
      </c>
      <c r="I75" s="32" t="s">
        <v>461</v>
      </c>
      <c r="J75" s="32" t="s">
        <v>461</v>
      </c>
      <c r="K75" s="37" t="s">
        <v>461</v>
      </c>
      <c r="L75" s="37" t="s">
        <v>461</v>
      </c>
      <c r="M75" s="36" t="s">
        <v>461</v>
      </c>
      <c r="N75" s="36" t="s">
        <v>461</v>
      </c>
      <c r="O75" s="36" t="s">
        <v>461</v>
      </c>
      <c r="P75" s="32" t="s">
        <v>152</v>
      </c>
      <c r="Q75" s="32" t="s">
        <v>155</v>
      </c>
      <c r="R75" s="32" t="s">
        <v>156</v>
      </c>
      <c r="S75" s="32" t="s">
        <v>157</v>
      </c>
      <c r="T75" s="32" t="s">
        <v>461</v>
      </c>
      <c r="U75" s="32" t="s">
        <v>461</v>
      </c>
      <c r="V75" s="33" t="s">
        <v>158</v>
      </c>
      <c r="W75" s="33" t="s">
        <v>159</v>
      </c>
      <c r="X75" s="33" t="s">
        <v>160</v>
      </c>
      <c r="Y75" s="33" t="s">
        <v>204</v>
      </c>
      <c r="Z75" s="33" t="s">
        <v>162</v>
      </c>
      <c r="AA75" s="33" t="s">
        <v>163</v>
      </c>
      <c r="AB75" s="33" t="s">
        <v>164</v>
      </c>
    </row>
    <row r="76" spans="1:28" ht="60" x14ac:dyDescent="0.25">
      <c r="A76" s="79" t="s">
        <v>54</v>
      </c>
      <c r="B76" s="34" t="s">
        <v>149</v>
      </c>
      <c r="C76" s="34" t="s">
        <v>171</v>
      </c>
      <c r="D76" s="34" t="s">
        <v>172</v>
      </c>
      <c r="E76" s="34" t="s">
        <v>152</v>
      </c>
      <c r="F76" s="34" t="s">
        <v>173</v>
      </c>
      <c r="G76" s="34" t="s">
        <v>569</v>
      </c>
      <c r="H76" s="34" t="s">
        <v>153</v>
      </c>
      <c r="I76" s="34" t="s">
        <v>154</v>
      </c>
      <c r="J76" s="36" t="s">
        <v>461</v>
      </c>
      <c r="K76" s="36" t="s">
        <v>461</v>
      </c>
      <c r="L76" s="36" t="s">
        <v>461</v>
      </c>
      <c r="M76" s="36" t="s">
        <v>461</v>
      </c>
      <c r="N76" s="36" t="s">
        <v>461</v>
      </c>
      <c r="O76" s="36" t="s">
        <v>461</v>
      </c>
      <c r="P76" s="34" t="s">
        <v>152</v>
      </c>
      <c r="Q76" s="34" t="s">
        <v>155</v>
      </c>
      <c r="R76" s="34" t="s">
        <v>156</v>
      </c>
      <c r="S76" s="34" t="s">
        <v>157</v>
      </c>
      <c r="T76" s="34" t="s">
        <v>461</v>
      </c>
      <c r="U76" s="34" t="s">
        <v>461</v>
      </c>
      <c r="V76" s="36" t="s">
        <v>158</v>
      </c>
      <c r="W76" s="36" t="s">
        <v>159</v>
      </c>
      <c r="X76" s="36" t="s">
        <v>160</v>
      </c>
      <c r="Y76" s="36" t="s">
        <v>161</v>
      </c>
      <c r="Z76" s="36" t="s">
        <v>162</v>
      </c>
      <c r="AA76" s="36" t="s">
        <v>163</v>
      </c>
      <c r="AB76" s="36" t="s">
        <v>164</v>
      </c>
    </row>
    <row r="77" spans="1:28" ht="75" x14ac:dyDescent="0.25">
      <c r="A77" s="79" t="s">
        <v>454</v>
      </c>
      <c r="B77" s="32" t="s">
        <v>149</v>
      </c>
      <c r="C77" s="32" t="s">
        <v>273</v>
      </c>
      <c r="D77" s="32" t="s">
        <v>274</v>
      </c>
      <c r="E77" s="32" t="s">
        <v>275</v>
      </c>
      <c r="F77" s="32" t="s">
        <v>299</v>
      </c>
      <c r="G77" s="32" t="s">
        <v>346</v>
      </c>
      <c r="H77" s="32" t="s">
        <v>300</v>
      </c>
      <c r="I77" s="32" t="s">
        <v>153</v>
      </c>
      <c r="J77" s="32" t="s">
        <v>154</v>
      </c>
      <c r="K77" s="37" t="s">
        <v>461</v>
      </c>
      <c r="L77" s="37" t="s">
        <v>461</v>
      </c>
      <c r="M77" s="36" t="s">
        <v>461</v>
      </c>
      <c r="N77" s="36" t="s">
        <v>461</v>
      </c>
      <c r="O77" s="36" t="s">
        <v>461</v>
      </c>
      <c r="P77" s="32" t="s">
        <v>152</v>
      </c>
      <c r="Q77" s="32" t="s">
        <v>155</v>
      </c>
      <c r="R77" s="32" t="s">
        <v>156</v>
      </c>
      <c r="S77" s="32" t="s">
        <v>157</v>
      </c>
      <c r="T77" s="32" t="s">
        <v>461</v>
      </c>
      <c r="U77" s="32" t="s">
        <v>461</v>
      </c>
      <c r="V77" s="33" t="s">
        <v>158</v>
      </c>
      <c r="W77" s="33" t="s">
        <v>159</v>
      </c>
      <c r="X77" s="33" t="s">
        <v>160</v>
      </c>
      <c r="Y77" s="33" t="s">
        <v>204</v>
      </c>
      <c r="Z77" s="33" t="s">
        <v>162</v>
      </c>
      <c r="AA77" s="33" t="s">
        <v>163</v>
      </c>
      <c r="AB77" s="33" t="s">
        <v>164</v>
      </c>
    </row>
    <row r="78" spans="1:28" ht="75" x14ac:dyDescent="0.25">
      <c r="A78" s="79" t="s">
        <v>456</v>
      </c>
      <c r="B78" s="32" t="s">
        <v>149</v>
      </c>
      <c r="C78" s="32" t="s">
        <v>230</v>
      </c>
      <c r="D78" s="32" t="s">
        <v>191</v>
      </c>
      <c r="E78" s="32" t="s">
        <v>231</v>
      </c>
      <c r="F78" s="32" t="s">
        <v>180</v>
      </c>
      <c r="G78" s="32" t="s">
        <v>232</v>
      </c>
      <c r="H78" s="32" t="s">
        <v>233</v>
      </c>
      <c r="I78" s="32" t="s">
        <v>234</v>
      </c>
      <c r="J78" s="32" t="s">
        <v>235</v>
      </c>
      <c r="K78" s="37" t="s">
        <v>461</v>
      </c>
      <c r="L78" s="37" t="s">
        <v>461</v>
      </c>
      <c r="M78" s="36" t="s">
        <v>461</v>
      </c>
      <c r="N78" s="36" t="s">
        <v>461</v>
      </c>
      <c r="O78" s="36" t="s">
        <v>461</v>
      </c>
      <c r="P78" s="32" t="s">
        <v>235</v>
      </c>
      <c r="Q78" s="32" t="s">
        <v>155</v>
      </c>
      <c r="R78" s="32" t="s">
        <v>156</v>
      </c>
      <c r="S78" s="32" t="s">
        <v>157</v>
      </c>
      <c r="T78" s="32" t="s">
        <v>461</v>
      </c>
      <c r="U78" s="35" t="s">
        <v>461</v>
      </c>
      <c r="V78" s="33" t="s">
        <v>158</v>
      </c>
      <c r="W78" s="33" t="s">
        <v>159</v>
      </c>
      <c r="X78" s="33" t="s">
        <v>160</v>
      </c>
      <c r="Y78" s="33" t="s">
        <v>204</v>
      </c>
      <c r="Z78" s="33" t="s">
        <v>162</v>
      </c>
      <c r="AA78" s="33" t="s">
        <v>163</v>
      </c>
      <c r="AB78" s="33" t="s">
        <v>164</v>
      </c>
    </row>
    <row r="79" spans="1:28" ht="75" x14ac:dyDescent="0.25">
      <c r="A79" s="79" t="s">
        <v>458</v>
      </c>
      <c r="B79" s="32" t="s">
        <v>149</v>
      </c>
      <c r="C79" s="35" t="s">
        <v>175</v>
      </c>
      <c r="D79" s="32" t="s">
        <v>152</v>
      </c>
      <c r="E79" s="35" t="s">
        <v>174</v>
      </c>
      <c r="F79" s="32" t="s">
        <v>178</v>
      </c>
      <c r="G79" s="32" t="s">
        <v>339</v>
      </c>
      <c r="H79" s="32" t="s">
        <v>153</v>
      </c>
      <c r="I79" s="32" t="s">
        <v>154</v>
      </c>
      <c r="J79" s="37" t="s">
        <v>461</v>
      </c>
      <c r="K79" s="37" t="s">
        <v>461</v>
      </c>
      <c r="L79" s="37" t="s">
        <v>461</v>
      </c>
      <c r="M79" s="37" t="s">
        <v>461</v>
      </c>
      <c r="N79" s="36" t="s">
        <v>461</v>
      </c>
      <c r="O79" s="36" t="s">
        <v>461</v>
      </c>
      <c r="P79" s="32" t="s">
        <v>235</v>
      </c>
      <c r="Q79" s="32" t="s">
        <v>155</v>
      </c>
      <c r="R79" s="32" t="s">
        <v>156</v>
      </c>
      <c r="S79" s="32" t="s">
        <v>157</v>
      </c>
      <c r="T79" s="32" t="s">
        <v>461</v>
      </c>
      <c r="U79" s="35" t="s">
        <v>461</v>
      </c>
      <c r="V79" s="33" t="s">
        <v>158</v>
      </c>
      <c r="W79" s="33" t="s">
        <v>159</v>
      </c>
      <c r="X79" s="33" t="s">
        <v>160</v>
      </c>
      <c r="Y79" s="33" t="s">
        <v>204</v>
      </c>
      <c r="Z79" s="33" t="s">
        <v>162</v>
      </c>
      <c r="AA79" s="33" t="s">
        <v>163</v>
      </c>
      <c r="AB79" s="33" t="s">
        <v>164</v>
      </c>
    </row>
    <row r="80" spans="1:28" ht="75" x14ac:dyDescent="0.25">
      <c r="A80" s="87" t="s">
        <v>80</v>
      </c>
      <c r="B80" s="32" t="s">
        <v>149</v>
      </c>
      <c r="C80" s="35" t="s">
        <v>175</v>
      </c>
      <c r="D80" s="32" t="s">
        <v>152</v>
      </c>
      <c r="E80" s="46" t="s">
        <v>521</v>
      </c>
      <c r="F80" s="46" t="s">
        <v>522</v>
      </c>
      <c r="G80" s="46" t="s">
        <v>153</v>
      </c>
      <c r="H80" s="46" t="s">
        <v>154</v>
      </c>
      <c r="I80" s="37" t="s">
        <v>461</v>
      </c>
      <c r="J80" s="37" t="s">
        <v>461</v>
      </c>
      <c r="K80" s="37" t="s">
        <v>461</v>
      </c>
      <c r="L80" s="37" t="s">
        <v>461</v>
      </c>
      <c r="M80" s="37" t="s">
        <v>461</v>
      </c>
      <c r="N80" s="37" t="s">
        <v>461</v>
      </c>
      <c r="O80" s="37" t="s">
        <v>461</v>
      </c>
      <c r="P80" s="46" t="s">
        <v>235</v>
      </c>
      <c r="Q80" s="46" t="s">
        <v>155</v>
      </c>
      <c r="R80" s="46" t="s">
        <v>170</v>
      </c>
      <c r="S80" s="46" t="s">
        <v>157</v>
      </c>
      <c r="T80" s="32" t="s">
        <v>461</v>
      </c>
      <c r="U80" s="35" t="s">
        <v>461</v>
      </c>
      <c r="V80" s="33" t="s">
        <v>158</v>
      </c>
      <c r="W80" s="33" t="s">
        <v>159</v>
      </c>
      <c r="X80" s="33" t="s">
        <v>160</v>
      </c>
      <c r="Y80" s="33" t="s">
        <v>204</v>
      </c>
      <c r="Z80" s="33" t="s">
        <v>162</v>
      </c>
      <c r="AA80" s="33" t="s">
        <v>163</v>
      </c>
      <c r="AB80" s="33" t="s">
        <v>164</v>
      </c>
    </row>
    <row r="81" spans="1:28" ht="75" x14ac:dyDescent="0.25">
      <c r="A81" s="88" t="s">
        <v>459</v>
      </c>
      <c r="B81" s="32" t="s">
        <v>149</v>
      </c>
      <c r="C81" s="32" t="s">
        <v>305</v>
      </c>
      <c r="D81" s="32" t="s">
        <v>306</v>
      </c>
      <c r="E81" s="32" t="s">
        <v>307</v>
      </c>
      <c r="F81" s="32" t="s">
        <v>153</v>
      </c>
      <c r="G81" s="32" t="s">
        <v>154</v>
      </c>
      <c r="H81" s="32" t="s">
        <v>461</v>
      </c>
      <c r="I81" s="32" t="s">
        <v>461</v>
      </c>
      <c r="J81" s="32" t="s">
        <v>461</v>
      </c>
      <c r="K81" s="32" t="s">
        <v>461</v>
      </c>
      <c r="L81" s="32" t="s">
        <v>461</v>
      </c>
      <c r="M81" s="32" t="s">
        <v>461</v>
      </c>
      <c r="N81" s="32" t="s">
        <v>461</v>
      </c>
      <c r="O81" s="32" t="s">
        <v>461</v>
      </c>
      <c r="P81" s="32" t="s">
        <v>152</v>
      </c>
      <c r="Q81" s="32" t="s">
        <v>155</v>
      </c>
      <c r="R81" s="32" t="s">
        <v>156</v>
      </c>
      <c r="S81" s="32" t="s">
        <v>157</v>
      </c>
      <c r="T81" s="32" t="s">
        <v>461</v>
      </c>
      <c r="U81" s="32" t="s">
        <v>461</v>
      </c>
      <c r="V81" s="33" t="s">
        <v>158</v>
      </c>
      <c r="W81" s="33" t="s">
        <v>159</v>
      </c>
      <c r="X81" s="33" t="s">
        <v>160</v>
      </c>
      <c r="Y81" s="33" t="s">
        <v>204</v>
      </c>
      <c r="Z81" s="33" t="s">
        <v>162</v>
      </c>
      <c r="AA81" s="33" t="s">
        <v>163</v>
      </c>
      <c r="AB81" s="33" t="s">
        <v>164</v>
      </c>
    </row>
    <row r="82" spans="1:28" ht="75" x14ac:dyDescent="0.25">
      <c r="A82" s="88" t="s">
        <v>462</v>
      </c>
      <c r="B82" s="32" t="s">
        <v>149</v>
      </c>
      <c r="C82" s="32" t="s">
        <v>305</v>
      </c>
      <c r="D82" s="32" t="s">
        <v>463</v>
      </c>
      <c r="E82" s="32" t="s">
        <v>307</v>
      </c>
      <c r="F82" s="32" t="s">
        <v>151</v>
      </c>
      <c r="G82" s="32" t="s">
        <v>464</v>
      </c>
      <c r="H82" s="32" t="s">
        <v>153</v>
      </c>
      <c r="I82" s="32" t="s">
        <v>154</v>
      </c>
      <c r="J82" s="32" t="s">
        <v>461</v>
      </c>
      <c r="K82" s="32" t="s">
        <v>461</v>
      </c>
      <c r="L82" s="32" t="s">
        <v>461</v>
      </c>
      <c r="M82" s="32" t="s">
        <v>461</v>
      </c>
      <c r="N82" s="32" t="s">
        <v>461</v>
      </c>
      <c r="O82" s="32" t="s">
        <v>461</v>
      </c>
      <c r="P82" s="32" t="s">
        <v>152</v>
      </c>
      <c r="Q82" s="32" t="s">
        <v>155</v>
      </c>
      <c r="R82" s="32" t="s">
        <v>156</v>
      </c>
      <c r="S82" s="32" t="s">
        <v>157</v>
      </c>
      <c r="T82" s="32" t="s">
        <v>461</v>
      </c>
      <c r="U82" s="32" t="s">
        <v>461</v>
      </c>
      <c r="V82" s="33" t="s">
        <v>158</v>
      </c>
      <c r="W82" s="33" t="s">
        <v>159</v>
      </c>
      <c r="X82" s="33" t="s">
        <v>160</v>
      </c>
      <c r="Y82" s="33" t="s">
        <v>204</v>
      </c>
      <c r="Z82" s="33" t="s">
        <v>162</v>
      </c>
      <c r="AA82" s="33" t="s">
        <v>163</v>
      </c>
      <c r="AB82" s="33" t="s">
        <v>164</v>
      </c>
    </row>
    <row r="83" spans="1:28" ht="75" x14ac:dyDescent="0.25">
      <c r="A83" s="79" t="s">
        <v>408</v>
      </c>
      <c r="B83" s="32" t="s">
        <v>149</v>
      </c>
      <c r="C83" s="32" t="s">
        <v>181</v>
      </c>
      <c r="D83" s="32" t="s">
        <v>172</v>
      </c>
      <c r="E83" s="32" t="s">
        <v>152</v>
      </c>
      <c r="F83" s="32" t="s">
        <v>173</v>
      </c>
      <c r="G83" s="32" t="s">
        <v>569</v>
      </c>
      <c r="H83" s="32" t="s">
        <v>153</v>
      </c>
      <c r="I83" s="32" t="s">
        <v>154</v>
      </c>
      <c r="J83" s="32" t="s">
        <v>461</v>
      </c>
      <c r="K83" s="32" t="s">
        <v>461</v>
      </c>
      <c r="L83" s="32" t="s">
        <v>461</v>
      </c>
      <c r="M83" s="32" t="s">
        <v>461</v>
      </c>
      <c r="N83" s="32" t="s">
        <v>461</v>
      </c>
      <c r="O83" s="32" t="s">
        <v>461</v>
      </c>
      <c r="P83" s="32" t="s">
        <v>272</v>
      </c>
      <c r="Q83" s="32" t="s">
        <v>155</v>
      </c>
      <c r="R83" s="32" t="s">
        <v>156</v>
      </c>
      <c r="S83" s="32" t="s">
        <v>157</v>
      </c>
      <c r="T83" s="32" t="s">
        <v>461</v>
      </c>
      <c r="U83" s="32" t="s">
        <v>461</v>
      </c>
      <c r="V83" s="33" t="s">
        <v>158</v>
      </c>
      <c r="W83" s="33" t="s">
        <v>159</v>
      </c>
      <c r="X83" s="33" t="s">
        <v>160</v>
      </c>
      <c r="Y83" s="33" t="s">
        <v>204</v>
      </c>
      <c r="Z83" s="33" t="s">
        <v>162</v>
      </c>
      <c r="AA83" s="33" t="s">
        <v>163</v>
      </c>
      <c r="AB83" s="33" t="s">
        <v>164</v>
      </c>
    </row>
    <row r="84" spans="1:28" ht="60" x14ac:dyDescent="0.25">
      <c r="A84" s="82" t="s">
        <v>411</v>
      </c>
      <c r="B84" s="34" t="s">
        <v>149</v>
      </c>
      <c r="C84" s="34" t="s">
        <v>193</v>
      </c>
      <c r="D84" s="34" t="s">
        <v>194</v>
      </c>
      <c r="E84" s="34" t="s">
        <v>195</v>
      </c>
      <c r="F84" s="34" t="s">
        <v>196</v>
      </c>
      <c r="G84" s="32" t="s">
        <v>466</v>
      </c>
      <c r="H84" s="32" t="s">
        <v>151</v>
      </c>
      <c r="I84" s="34" t="s">
        <v>153</v>
      </c>
      <c r="J84" s="34" t="s">
        <v>154</v>
      </c>
      <c r="K84" s="32" t="s">
        <v>461</v>
      </c>
      <c r="L84" s="32" t="s">
        <v>461</v>
      </c>
      <c r="M84" s="32" t="s">
        <v>461</v>
      </c>
      <c r="N84" s="32" t="s">
        <v>461</v>
      </c>
      <c r="O84" s="32" t="s">
        <v>461</v>
      </c>
      <c r="P84" s="34" t="s">
        <v>152</v>
      </c>
      <c r="Q84" s="34" t="s">
        <v>155</v>
      </c>
      <c r="R84" s="34" t="s">
        <v>157</v>
      </c>
      <c r="S84" s="35" t="s">
        <v>178</v>
      </c>
      <c r="T84" s="32" t="s">
        <v>461</v>
      </c>
      <c r="U84" s="32" t="s">
        <v>461</v>
      </c>
      <c r="V84" s="33" t="s">
        <v>158</v>
      </c>
      <c r="W84" s="33" t="s">
        <v>159</v>
      </c>
      <c r="X84" s="33" t="s">
        <v>160</v>
      </c>
      <c r="Y84" s="33" t="s">
        <v>204</v>
      </c>
      <c r="Z84" s="33" t="s">
        <v>162</v>
      </c>
      <c r="AA84" s="33" t="s">
        <v>163</v>
      </c>
      <c r="AB84" s="33" t="s">
        <v>164</v>
      </c>
    </row>
    <row r="85" spans="1:28" ht="60" x14ac:dyDescent="0.25">
      <c r="A85" s="88" t="s">
        <v>467</v>
      </c>
      <c r="B85" s="34" t="s">
        <v>149</v>
      </c>
      <c r="C85" s="32" t="s">
        <v>152</v>
      </c>
      <c r="D85" s="34" t="s">
        <v>191</v>
      </c>
      <c r="E85" s="36" t="s">
        <v>150</v>
      </c>
      <c r="F85" s="32" t="s">
        <v>181</v>
      </c>
      <c r="G85" s="35" t="s">
        <v>178</v>
      </c>
      <c r="H85" s="34" t="s">
        <v>153</v>
      </c>
      <c r="I85" s="34" t="s">
        <v>154</v>
      </c>
      <c r="J85" s="32" t="s">
        <v>461</v>
      </c>
      <c r="K85" s="32" t="s">
        <v>461</v>
      </c>
      <c r="L85" s="32" t="s">
        <v>461</v>
      </c>
      <c r="M85" s="32" t="s">
        <v>461</v>
      </c>
      <c r="N85" s="32" t="s">
        <v>461</v>
      </c>
      <c r="O85" s="32" t="s">
        <v>461</v>
      </c>
      <c r="P85" s="34" t="s">
        <v>152</v>
      </c>
      <c r="Q85" s="34" t="s">
        <v>155</v>
      </c>
      <c r="R85" s="34" t="s">
        <v>157</v>
      </c>
      <c r="S85" s="32" t="s">
        <v>156</v>
      </c>
      <c r="T85" s="35" t="s">
        <v>178</v>
      </c>
      <c r="U85" s="32" t="s">
        <v>461</v>
      </c>
      <c r="V85" s="33" t="s">
        <v>158</v>
      </c>
      <c r="W85" s="33" t="s">
        <v>159</v>
      </c>
      <c r="X85" s="33" t="s">
        <v>160</v>
      </c>
      <c r="Y85" s="33" t="s">
        <v>204</v>
      </c>
      <c r="Z85" s="33" t="s">
        <v>162</v>
      </c>
      <c r="AA85" s="33" t="s">
        <v>163</v>
      </c>
      <c r="AB85" s="33" t="s">
        <v>164</v>
      </c>
    </row>
    <row r="86" spans="1:28" ht="60" x14ac:dyDescent="0.25">
      <c r="A86" s="88" t="s">
        <v>469</v>
      </c>
      <c r="B86" s="34" t="s">
        <v>149</v>
      </c>
      <c r="C86" s="32" t="s">
        <v>152</v>
      </c>
      <c r="D86" s="34" t="s">
        <v>191</v>
      </c>
      <c r="E86" s="32" t="s">
        <v>181</v>
      </c>
      <c r="F86" s="34" t="s">
        <v>153</v>
      </c>
      <c r="G86" s="34" t="s">
        <v>154</v>
      </c>
      <c r="H86" s="32" t="s">
        <v>461</v>
      </c>
      <c r="I86" s="32" t="s">
        <v>461</v>
      </c>
      <c r="J86" s="32" t="s">
        <v>461</v>
      </c>
      <c r="K86" s="32" t="s">
        <v>461</v>
      </c>
      <c r="L86" s="32" t="s">
        <v>461</v>
      </c>
      <c r="M86" s="32" t="s">
        <v>461</v>
      </c>
      <c r="N86" s="32" t="s">
        <v>461</v>
      </c>
      <c r="O86" s="32" t="s">
        <v>461</v>
      </c>
      <c r="P86" s="34" t="s">
        <v>152</v>
      </c>
      <c r="Q86" s="34" t="s">
        <v>155</v>
      </c>
      <c r="R86" s="34" t="s">
        <v>157</v>
      </c>
      <c r="S86" s="32" t="s">
        <v>156</v>
      </c>
      <c r="T86" s="35" t="s">
        <v>178</v>
      </c>
      <c r="U86" s="32" t="s">
        <v>461</v>
      </c>
      <c r="V86" s="33" t="s">
        <v>158</v>
      </c>
      <c r="W86" s="33" t="s">
        <v>159</v>
      </c>
      <c r="X86" s="33" t="s">
        <v>160</v>
      </c>
      <c r="Y86" s="33" t="s">
        <v>204</v>
      </c>
      <c r="Z86" s="33" t="s">
        <v>162</v>
      </c>
      <c r="AA86" s="33" t="s">
        <v>163</v>
      </c>
      <c r="AB86" s="33" t="s">
        <v>164</v>
      </c>
    </row>
    <row r="87" spans="1:28" ht="75" x14ac:dyDescent="0.25">
      <c r="A87" s="79" t="s">
        <v>471</v>
      </c>
      <c r="B87" s="32" t="s">
        <v>149</v>
      </c>
      <c r="C87" s="32" t="s">
        <v>152</v>
      </c>
      <c r="D87" s="32" t="s">
        <v>310</v>
      </c>
      <c r="E87" s="32" t="s">
        <v>311</v>
      </c>
      <c r="F87" s="32" t="s">
        <v>312</v>
      </c>
      <c r="G87" s="32" t="s">
        <v>226</v>
      </c>
      <c r="H87" s="32" t="s">
        <v>303</v>
      </c>
      <c r="I87" s="32" t="s">
        <v>153</v>
      </c>
      <c r="J87" s="37" t="s">
        <v>246</v>
      </c>
      <c r="K87" s="32" t="s">
        <v>461</v>
      </c>
      <c r="L87" s="32" t="s">
        <v>461</v>
      </c>
      <c r="M87" s="32" t="s">
        <v>461</v>
      </c>
      <c r="N87" s="32" t="s">
        <v>461</v>
      </c>
      <c r="O87" s="32" t="s">
        <v>461</v>
      </c>
      <c r="P87" s="32" t="s">
        <v>152</v>
      </c>
      <c r="Q87" s="32" t="s">
        <v>155</v>
      </c>
      <c r="R87" s="32" t="s">
        <v>170</v>
      </c>
      <c r="S87" s="32" t="s">
        <v>157</v>
      </c>
      <c r="T87" s="32" t="s">
        <v>461</v>
      </c>
      <c r="U87" s="32" t="s">
        <v>461</v>
      </c>
      <c r="V87" s="33" t="s">
        <v>158</v>
      </c>
      <c r="W87" s="33" t="s">
        <v>159</v>
      </c>
      <c r="X87" s="33" t="s">
        <v>160</v>
      </c>
      <c r="Y87" s="33" t="s">
        <v>204</v>
      </c>
      <c r="Z87" s="33" t="s">
        <v>162</v>
      </c>
      <c r="AA87" s="33" t="s">
        <v>163</v>
      </c>
      <c r="AB87" s="33" t="s">
        <v>164</v>
      </c>
    </row>
    <row r="88" spans="1:28" ht="75.75" thickBot="1" x14ac:dyDescent="0.3">
      <c r="A88" s="79" t="s">
        <v>472</v>
      </c>
      <c r="B88" s="32" t="s">
        <v>149</v>
      </c>
      <c r="C88" s="32" t="s">
        <v>152</v>
      </c>
      <c r="D88" s="34" t="s">
        <v>475</v>
      </c>
      <c r="E88" s="34" t="s">
        <v>473</v>
      </c>
      <c r="F88" s="32" t="s">
        <v>182</v>
      </c>
      <c r="G88" s="34" t="s">
        <v>239</v>
      </c>
      <c r="H88" s="32" t="s">
        <v>474</v>
      </c>
      <c r="I88" s="32" t="s">
        <v>153</v>
      </c>
      <c r="J88" s="37" t="s">
        <v>246</v>
      </c>
      <c r="K88" s="32" t="s">
        <v>461</v>
      </c>
      <c r="L88" s="32" t="s">
        <v>461</v>
      </c>
      <c r="M88" s="32" t="s">
        <v>461</v>
      </c>
      <c r="N88" s="32" t="s">
        <v>461</v>
      </c>
      <c r="O88" s="32" t="s">
        <v>461</v>
      </c>
      <c r="P88" s="32" t="s">
        <v>152</v>
      </c>
      <c r="Q88" s="32" t="s">
        <v>155</v>
      </c>
      <c r="R88" s="32" t="s">
        <v>178</v>
      </c>
      <c r="S88" s="32" t="s">
        <v>170</v>
      </c>
      <c r="T88" s="32" t="s">
        <v>157</v>
      </c>
      <c r="U88" s="32" t="s">
        <v>461</v>
      </c>
      <c r="V88" s="33" t="s">
        <v>158</v>
      </c>
      <c r="W88" s="33" t="s">
        <v>159</v>
      </c>
      <c r="X88" s="33" t="s">
        <v>160</v>
      </c>
      <c r="Y88" s="33" t="s">
        <v>204</v>
      </c>
      <c r="Z88" s="33" t="s">
        <v>162</v>
      </c>
      <c r="AA88" s="33" t="s">
        <v>163</v>
      </c>
      <c r="AB88" s="33" t="s">
        <v>164</v>
      </c>
    </row>
    <row r="89" spans="1:28" ht="75.75" thickBot="1" x14ac:dyDescent="0.3">
      <c r="A89" s="84" t="s">
        <v>484</v>
      </c>
      <c r="B89" s="43" t="s">
        <v>149</v>
      </c>
      <c r="C89" s="42" t="s">
        <v>481</v>
      </c>
      <c r="D89" s="41" t="s">
        <v>482</v>
      </c>
      <c r="E89" s="42" t="s">
        <v>483</v>
      </c>
      <c r="F89" s="41" t="s">
        <v>153</v>
      </c>
      <c r="G89" s="42" t="s">
        <v>246</v>
      </c>
      <c r="H89" s="32" t="s">
        <v>461</v>
      </c>
      <c r="I89" s="32" t="s">
        <v>461</v>
      </c>
      <c r="J89" s="32" t="s">
        <v>461</v>
      </c>
      <c r="K89" s="32" t="s">
        <v>461</v>
      </c>
      <c r="L89" s="32" t="s">
        <v>461</v>
      </c>
      <c r="M89" s="32" t="s">
        <v>461</v>
      </c>
      <c r="N89" s="32" t="s">
        <v>461</v>
      </c>
      <c r="O89" s="32" t="s">
        <v>461</v>
      </c>
      <c r="P89" s="32" t="s">
        <v>155</v>
      </c>
      <c r="Q89" s="32" t="s">
        <v>157</v>
      </c>
      <c r="R89" s="32" t="s">
        <v>461</v>
      </c>
      <c r="S89" s="32" t="s">
        <v>461</v>
      </c>
      <c r="T89" s="32" t="s">
        <v>461</v>
      </c>
      <c r="U89" s="32" t="s">
        <v>461</v>
      </c>
      <c r="V89" s="33" t="s">
        <v>158</v>
      </c>
      <c r="W89" s="33" t="s">
        <v>159</v>
      </c>
      <c r="X89" s="33" t="s">
        <v>160</v>
      </c>
      <c r="Y89" s="33" t="s">
        <v>204</v>
      </c>
      <c r="Z89" s="33" t="s">
        <v>162</v>
      </c>
      <c r="AA89" s="33" t="s">
        <v>163</v>
      </c>
      <c r="AB89" s="33" t="s">
        <v>164</v>
      </c>
    </row>
    <row r="90" spans="1:28" ht="75.75" thickBot="1" x14ac:dyDescent="0.3">
      <c r="A90" s="84" t="s">
        <v>486</v>
      </c>
      <c r="B90" s="33" t="s">
        <v>149</v>
      </c>
      <c r="C90" s="33" t="s">
        <v>235</v>
      </c>
      <c r="D90" s="33" t="s">
        <v>232</v>
      </c>
      <c r="E90" s="33" t="s">
        <v>180</v>
      </c>
      <c r="F90" s="33" t="s">
        <v>282</v>
      </c>
      <c r="G90" s="33" t="s">
        <v>281</v>
      </c>
      <c r="H90" s="33" t="s">
        <v>244</v>
      </c>
      <c r="I90" s="33" t="s">
        <v>245</v>
      </c>
      <c r="J90" s="33" t="s">
        <v>227</v>
      </c>
      <c r="K90" s="37" t="s">
        <v>461</v>
      </c>
      <c r="L90" s="37" t="s">
        <v>461</v>
      </c>
      <c r="M90" s="36" t="s">
        <v>461</v>
      </c>
      <c r="N90" s="36" t="s">
        <v>461</v>
      </c>
      <c r="O90" s="36" t="s">
        <v>461</v>
      </c>
      <c r="P90" s="33" t="s">
        <v>282</v>
      </c>
      <c r="Q90" s="33" t="s">
        <v>155</v>
      </c>
      <c r="R90" s="33" t="s">
        <v>156</v>
      </c>
      <c r="S90" s="33" t="s">
        <v>157</v>
      </c>
      <c r="T90" s="33" t="s">
        <v>461</v>
      </c>
      <c r="U90" s="33" t="s">
        <v>461</v>
      </c>
      <c r="V90" s="33" t="s">
        <v>158</v>
      </c>
      <c r="W90" s="33" t="s">
        <v>159</v>
      </c>
      <c r="X90" s="33" t="s">
        <v>160</v>
      </c>
      <c r="Y90" s="33" t="s">
        <v>204</v>
      </c>
      <c r="Z90" s="33" t="s">
        <v>162</v>
      </c>
      <c r="AA90" s="33" t="s">
        <v>163</v>
      </c>
      <c r="AB90" s="33" t="s">
        <v>164</v>
      </c>
    </row>
    <row r="91" spans="1:28" ht="60.75" thickBot="1" x14ac:dyDescent="0.3">
      <c r="A91" s="84" t="s">
        <v>488</v>
      </c>
      <c r="B91" s="43" t="s">
        <v>149</v>
      </c>
      <c r="C91" s="44" t="s">
        <v>235</v>
      </c>
      <c r="D91" s="44" t="s">
        <v>232</v>
      </c>
      <c r="E91" s="44" t="s">
        <v>180</v>
      </c>
      <c r="F91" s="44" t="s">
        <v>487</v>
      </c>
      <c r="G91" s="44" t="s">
        <v>281</v>
      </c>
      <c r="H91" s="44" t="s">
        <v>244</v>
      </c>
      <c r="I91" s="44" t="s">
        <v>481</v>
      </c>
      <c r="J91" s="44" t="s">
        <v>182</v>
      </c>
      <c r="K91" s="44" t="s">
        <v>153</v>
      </c>
      <c r="L91" s="44" t="s">
        <v>154</v>
      </c>
      <c r="M91" s="36" t="s">
        <v>461</v>
      </c>
      <c r="N91" s="36" t="s">
        <v>461</v>
      </c>
      <c r="O91" s="36" t="s">
        <v>461</v>
      </c>
      <c r="P91" s="45" t="s">
        <v>487</v>
      </c>
      <c r="Q91" s="44" t="s">
        <v>155</v>
      </c>
      <c r="R91" s="44" t="s">
        <v>156</v>
      </c>
      <c r="S91" s="44" t="s">
        <v>157</v>
      </c>
      <c r="T91" s="33" t="s">
        <v>461</v>
      </c>
      <c r="U91" s="33" t="s">
        <v>461</v>
      </c>
      <c r="V91" s="33" t="s">
        <v>158</v>
      </c>
      <c r="W91" s="33" t="s">
        <v>159</v>
      </c>
      <c r="X91" s="33" t="s">
        <v>160</v>
      </c>
      <c r="Y91" s="33" t="s">
        <v>204</v>
      </c>
      <c r="Z91" s="33" t="s">
        <v>162</v>
      </c>
      <c r="AA91" s="33" t="s">
        <v>163</v>
      </c>
      <c r="AB91" s="33" t="s">
        <v>164</v>
      </c>
    </row>
    <row r="92" spans="1:28" ht="75" x14ac:dyDescent="0.25">
      <c r="A92" s="82" t="s">
        <v>489</v>
      </c>
      <c r="B92" s="32" t="s">
        <v>149</v>
      </c>
      <c r="C92" s="32" t="s">
        <v>230</v>
      </c>
      <c r="D92" s="32" t="s">
        <v>191</v>
      </c>
      <c r="E92" s="32" t="s">
        <v>231</v>
      </c>
      <c r="F92" s="32" t="s">
        <v>180</v>
      </c>
      <c r="G92" s="32" t="s">
        <v>232</v>
      </c>
      <c r="H92" s="32" t="s">
        <v>233</v>
      </c>
      <c r="I92" s="32" t="s">
        <v>234</v>
      </c>
      <c r="J92" s="32" t="s">
        <v>235</v>
      </c>
      <c r="K92" s="37" t="s">
        <v>461</v>
      </c>
      <c r="L92" s="37" t="s">
        <v>461</v>
      </c>
      <c r="M92" s="36" t="s">
        <v>461</v>
      </c>
      <c r="N92" s="36" t="s">
        <v>461</v>
      </c>
      <c r="O92" s="36" t="s">
        <v>461</v>
      </c>
      <c r="P92" s="32" t="s">
        <v>235</v>
      </c>
      <c r="Q92" s="32" t="s">
        <v>155</v>
      </c>
      <c r="R92" s="32" t="s">
        <v>156</v>
      </c>
      <c r="S92" s="32" t="s">
        <v>157</v>
      </c>
      <c r="T92" s="32" t="s">
        <v>461</v>
      </c>
      <c r="U92" s="35" t="s">
        <v>461</v>
      </c>
      <c r="V92" s="33" t="s">
        <v>158</v>
      </c>
      <c r="W92" s="33" t="s">
        <v>159</v>
      </c>
      <c r="X92" s="33" t="s">
        <v>160</v>
      </c>
      <c r="Y92" s="33" t="s">
        <v>204</v>
      </c>
      <c r="Z92" s="33" t="s">
        <v>162</v>
      </c>
      <c r="AA92" s="33" t="s">
        <v>163</v>
      </c>
      <c r="AB92" s="33" t="s">
        <v>164</v>
      </c>
    </row>
    <row r="93" spans="1:28" ht="75" x14ac:dyDescent="0.25">
      <c r="A93" s="87" t="s">
        <v>135</v>
      </c>
      <c r="B93" s="32" t="s">
        <v>149</v>
      </c>
      <c r="C93" s="32" t="s">
        <v>235</v>
      </c>
      <c r="D93" s="32" t="s">
        <v>168</v>
      </c>
      <c r="E93" s="32" t="s">
        <v>153</v>
      </c>
      <c r="F93" s="32" t="s">
        <v>154</v>
      </c>
      <c r="G93" s="37" t="s">
        <v>461</v>
      </c>
      <c r="H93" s="37" t="s">
        <v>461</v>
      </c>
      <c r="I93" s="37" t="s">
        <v>461</v>
      </c>
      <c r="J93" s="37" t="s">
        <v>461</v>
      </c>
      <c r="K93" s="37" t="s">
        <v>461</v>
      </c>
      <c r="L93" s="37" t="s">
        <v>461</v>
      </c>
      <c r="M93" s="37" t="s">
        <v>461</v>
      </c>
      <c r="N93" s="37" t="s">
        <v>461</v>
      </c>
      <c r="O93" s="37" t="s">
        <v>461</v>
      </c>
      <c r="P93" s="36" t="s">
        <v>152</v>
      </c>
      <c r="Q93" s="36" t="s">
        <v>155</v>
      </c>
      <c r="R93" s="36" t="s">
        <v>170</v>
      </c>
      <c r="S93" s="36" t="s">
        <v>480</v>
      </c>
      <c r="T93" s="36" t="s">
        <v>157</v>
      </c>
      <c r="U93" s="36" t="s">
        <v>461</v>
      </c>
      <c r="V93" s="36" t="s">
        <v>158</v>
      </c>
      <c r="W93" s="36" t="s">
        <v>159</v>
      </c>
      <c r="X93" s="36" t="s">
        <v>160</v>
      </c>
      <c r="Y93" s="36" t="s">
        <v>161</v>
      </c>
      <c r="Z93" s="36" t="s">
        <v>162</v>
      </c>
      <c r="AA93" s="36" t="s">
        <v>163</v>
      </c>
      <c r="AB93" s="36" t="s">
        <v>164</v>
      </c>
    </row>
    <row r="94" spans="1:28" ht="15.75" thickBot="1" x14ac:dyDescent="0.3">
      <c r="A94" s="84"/>
      <c r="B94" s="41"/>
      <c r="C94" s="40"/>
    </row>
    <row r="95" spans="1:28" ht="15.75" thickBot="1" x14ac:dyDescent="0.3">
      <c r="A95" s="84"/>
      <c r="B95" s="40"/>
      <c r="C95" s="41"/>
    </row>
    <row r="96" spans="1:28" ht="15.75" thickBot="1" x14ac:dyDescent="0.3">
      <c r="A96" s="84"/>
      <c r="B96" s="41"/>
      <c r="C96" s="40"/>
    </row>
    <row r="97" spans="1:2" ht="15.75" thickBot="1" x14ac:dyDescent="0.3">
      <c r="A97" s="84"/>
      <c r="B97" s="40"/>
    </row>
    <row r="98" spans="1:2" ht="15.75" thickBot="1" x14ac:dyDescent="0.3">
      <c r="A98" s="84"/>
      <c r="B98" s="41"/>
    </row>
    <row r="99" spans="1:2" ht="15.75" thickBot="1" x14ac:dyDescent="0.3">
      <c r="A99" s="84"/>
      <c r="B99" s="40"/>
    </row>
    <row r="100" spans="1:2" ht="15.75" thickBot="1" x14ac:dyDescent="0.3">
      <c r="A100" s="84"/>
      <c r="B100" s="41"/>
    </row>
    <row r="101" spans="1:2" ht="15.75" thickBot="1" x14ac:dyDescent="0.3">
      <c r="A101" s="84"/>
      <c r="B101" s="40"/>
    </row>
    <row r="102" spans="1:2" ht="15.75" thickBot="1" x14ac:dyDescent="0.3">
      <c r="A102" s="84"/>
      <c r="B102" s="41"/>
    </row>
    <row r="103" spans="1:2" x14ac:dyDescent="0.25">
      <c r="A103" s="84"/>
    </row>
    <row r="104" spans="1:2" x14ac:dyDescent="0.25">
      <c r="A104" s="84"/>
    </row>
    <row r="105" spans="1:2" x14ac:dyDescent="0.25">
      <c r="A105" s="84"/>
    </row>
    <row r="106" spans="1:2" x14ac:dyDescent="0.25">
      <c r="A106" s="84"/>
    </row>
    <row r="107" spans="1:2" x14ac:dyDescent="0.25">
      <c r="A107" s="84"/>
    </row>
    <row r="108" spans="1:2" x14ac:dyDescent="0.25">
      <c r="A108" s="84"/>
    </row>
    <row r="109" spans="1:2" x14ac:dyDescent="0.25">
      <c r="A109" s="84"/>
    </row>
    <row r="110" spans="1:2" x14ac:dyDescent="0.25">
      <c r="A110" s="84"/>
    </row>
    <row r="111" spans="1:2" x14ac:dyDescent="0.25">
      <c r="A111" s="84"/>
    </row>
    <row r="112" spans="1:2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PMform</vt:lpstr>
      <vt:lpstr>Checker</vt:lpstr>
      <vt:lpstr>Data table</vt:lpstr>
      <vt:lpstr>Equipments</vt:lpstr>
      <vt:lpstr>PMform!Print_Area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SERIES</cp:lastModifiedBy>
  <cp:lastPrinted>2024-01-16T08:00:53Z</cp:lastPrinted>
  <dcterms:created xsi:type="dcterms:W3CDTF">2022-09-13T01:31:05Z</dcterms:created>
  <dcterms:modified xsi:type="dcterms:W3CDTF">2024-06-09T09:57:18Z</dcterms:modified>
</cp:coreProperties>
</file>