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ka\Desktop\"/>
    </mc:Choice>
  </mc:AlternateContent>
  <xr:revisionPtr revIDLastSave="0" documentId="13_ncr:1_{DFA21FD1-21C4-4150-A340-146C0B7B9B35}" xr6:coauthVersionLast="47" xr6:coauthVersionMax="47" xr10:uidLastSave="{00000000-0000-0000-0000-000000000000}"/>
  <bookViews>
    <workbookView xWindow="-108" yWindow="-108" windowWidth="23256" windowHeight="13176" xr2:uid="{32BC4A0D-1DF1-495B-934E-35F4A1DB5CC3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I10" i="1" s="1"/>
  <c r="F11" i="1"/>
  <c r="G11" i="1"/>
  <c r="I11" i="1"/>
  <c r="F12" i="1"/>
  <c r="G12" i="1"/>
  <c r="I12" i="1" s="1"/>
  <c r="F13" i="1"/>
  <c r="G13" i="1"/>
  <c r="I13" i="1"/>
  <c r="F14" i="1"/>
  <c r="G14" i="1"/>
  <c r="I14" i="1"/>
  <c r="F15" i="1"/>
  <c r="G15" i="1"/>
  <c r="I15" i="1" s="1"/>
  <c r="F16" i="1"/>
  <c r="G16" i="1"/>
  <c r="I16" i="1" s="1"/>
  <c r="F17" i="1"/>
  <c r="G17" i="1"/>
  <c r="I17" i="1"/>
  <c r="F18" i="1"/>
  <c r="G18" i="1"/>
  <c r="I18" i="1" s="1"/>
  <c r="F19" i="1"/>
  <c r="G19" i="1"/>
  <c r="I19" i="1"/>
  <c r="F20" i="1"/>
  <c r="G20" i="1"/>
  <c r="I20" i="1" s="1"/>
  <c r="I21" i="1" l="1"/>
  <c r="I22" i="1" s="1"/>
</calcChain>
</file>

<file path=xl/sharedStrings.xml><?xml version="1.0" encoding="utf-8"?>
<sst xmlns="http://schemas.openxmlformats.org/spreadsheetml/2006/main" count="40" uniqueCount="37">
  <si>
    <t>ของสมนาคุณ</t>
  </si>
  <si>
    <t>กล่องสุ่มXL</t>
  </si>
  <si>
    <t>TOTAL</t>
  </si>
  <si>
    <t>กล่องสุ่มS</t>
  </si>
  <si>
    <t>หวยรวยวันนี้</t>
  </si>
  <si>
    <t>หวยพรุ่งนี้รวย</t>
  </si>
  <si>
    <t>นมเปรี้ยว</t>
  </si>
  <si>
    <t>ลูกบอลพลาสติก</t>
  </si>
  <si>
    <t>สีไม้ 32 สี</t>
  </si>
  <si>
    <t>หมากฝรั่ง</t>
  </si>
  <si>
    <t>สีไม้ 22 สี</t>
  </si>
  <si>
    <t>สีไม้ 12 สี</t>
  </si>
  <si>
    <t>น้ำกระป๋องรสโคล่าไม่มีน้ำตาล</t>
  </si>
  <si>
    <t>น้ำกระป๋องรสโคล่า</t>
  </si>
  <si>
    <t>ขนมกระดาษ</t>
  </si>
  <si>
    <t>QUANTITY</t>
  </si>
  <si>
    <t>COST</t>
  </si>
  <si>
    <t>NAME</t>
  </si>
  <si>
    <t>Input_PRODUCT_ID</t>
  </si>
  <si>
    <t>ถ่านกระดุม</t>
  </si>
  <si>
    <t>CASHIER</t>
  </si>
  <si>
    <t>ลูกอม</t>
  </si>
  <si>
    <t>ดิจิไวซ์</t>
  </si>
  <si>
    <t>สำรับไพ่</t>
  </si>
  <si>
    <t>ลูกแก้ว</t>
  </si>
  <si>
    <t>เมื่อซื้อครบ 500 บาทขึ้นไป</t>
  </si>
  <si>
    <t>น้ำ 1.5 ลิตร</t>
  </si>
  <si>
    <t>ขนมถุง(BigPack)</t>
  </si>
  <si>
    <t>เมื่อซื้อครบ 300 บาทขึ้นไป</t>
  </si>
  <si>
    <t>น้ำ 500 มล.</t>
  </si>
  <si>
    <t>ขนมถุง</t>
  </si>
  <si>
    <t>เมื่อซื้อครบ 100 บาทขึ้นไป</t>
  </si>
  <si>
    <t>น้ำ 150 มล.</t>
  </si>
  <si>
    <t>-</t>
  </si>
  <si>
    <t>หมายเหตุ</t>
  </si>
  <si>
    <t>รายการของสมนาคุณ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</si>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</sst>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฿-41E]* #,##0.00_-;\-[$฿-41E]* #,##0.00_-;_-[$฿-41E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1" fillId="0" borderId="1" xfId="0" applyFont="1" applyBorder="1"/>
    <xf numFmtId="16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4">
    <dxf>
      <numFmt numFmtId="164" formatCode="_-[$฿-41E]* #,##0.00_-;\-[$฿-41E]* #,##0.00_-;_-[$฿-41E]* &quot;-&quot;??_-;_-@_-"/>
    </dxf>
    <dxf>
      <numFmt numFmtId="164" formatCode="_-[$฿-41E]* #,##0.00_-;\-[$฿-41E]* #,##0.00_-;_-[$฿-41E]* &quot;-&quot;??_-;_-@_-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85B21-EFAF-45FF-A3B3-43C8D97E01F5}" name="Table3" displayName="Table3" ref="A1:C22" totalsRowShown="0">
  <autoFilter ref="A1:C22" xr:uid="{387C487A-44F4-4097-9215-83A7B81E351B}"/>
  <tableColumns count="3">
    <tableColumn id="1" xr3:uid="{6720621F-30D9-4561-895C-4542FCE0960E}" name="PRODUCT_ID"/>
    <tableColumn id="2" xr3:uid="{698F604F-895A-47D8-BEE1-469730806A79}" name="NAME"/>
    <tableColumn id="3" xr3:uid="{2C3429AF-92C4-47B1-851B-2EB1C7996853}" name="CO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097EF-6A34-48E7-8C1B-7CA09DAB0217}" name="Table5" displayName="Table5" ref="E1:F4" totalsRowShown="0">
  <autoFilter ref="E1:F4" xr:uid="{3D43CEF1-C963-4AF9-9803-326E60DAD6C0}"/>
  <tableColumns count="2">
    <tableColumn id="1" xr3:uid="{08D8C730-C264-46BB-999B-A9D0CA5C7745}" name="รายการของสมนาคุณ"/>
    <tableColumn id="2" xr3:uid="{CABC9A29-CEE0-4170-96FB-5F89740C54B0}" name="หมายเหตุ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83305-EB96-40C5-BAB5-51472A08CB8E}" name="Table7" displayName="Table7" ref="E9:I20" totalsRowShown="0" headerRowDxfId="3">
  <autoFilter ref="E9:I20" xr:uid="{9BCA46E9-F457-4940-9623-BA478A89ED8A}"/>
  <tableColumns count="5">
    <tableColumn id="1" xr3:uid="{61C74453-C8DC-4869-8344-06D10B8A6B8A}" name="Input_PRODUCT_ID" dataDxfId="2"/>
    <tableColumn id="2" xr3:uid="{6FEA77A1-D7E9-4EF3-B0FC-4A58D8BB238B}" name="NAME">
      <calculatedColumnFormula>VLOOKUP(E10,Table3[#All],2,0)</calculatedColumnFormula>
    </tableColumn>
    <tableColumn id="3" xr3:uid="{C44B2C9A-31BF-4A42-BE24-40EB2D417412}" name="COST" dataDxfId="1">
      <calculatedColumnFormula>VLOOKUP(E10,Table3[#All],3,0)</calculatedColumnFormula>
    </tableColumn>
    <tableColumn id="4" xr3:uid="{1A719A6F-59FE-46DC-BBFA-1167092D66DE}" name="QUANTITY"/>
    <tableColumn id="5" xr3:uid="{3DAA54FE-1EB1-440D-8DF9-C19257F26740}" name="TOTAL" dataDxfId="0">
      <calculatedColumnFormula>SUM(Table7[[#This Row],[COST]]*Table7[[#This Row],[QUANTITY]])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6A31-4F1B-4C7F-9052-56339170BDF6}">
  <dimension ref="A1:I22"/>
  <sheetViews>
    <sheetView tabSelected="1" workbookViewId="0">
      <selection activeCell="J23" sqref="J23"/>
    </sheetView>
  </sheetViews>
  <sheetFormatPr defaultRowHeight="14.4" x14ac:dyDescent="0.3"/>
  <cols>
    <col min="1" max="1" width="13.77734375" customWidth="1"/>
    <col min="2" max="2" width="29.6640625" customWidth="1"/>
    <col min="5" max="5" width="21" customWidth="1"/>
    <col min="6" max="6" width="22.77734375" customWidth="1"/>
    <col min="7" max="8" width="15.44140625" customWidth="1"/>
    <col min="9" max="9" width="12.44140625" customWidth="1"/>
  </cols>
  <sheetData>
    <row r="1" spans="1:9" x14ac:dyDescent="0.3">
      <c r="A1" t="s">
        <v>36</v>
      </c>
      <c r="B1" t="s">
        <v>17</v>
      </c>
      <c r="C1" t="s">
        <v>16</v>
      </c>
      <c r="E1" t="s">
        <v>35</v>
      </c>
      <c r="F1" t="s">
        <v>34</v>
      </c>
    </row>
    <row r="2" spans="1:9" x14ac:dyDescent="0.3">
      <c r="A2">
        <v>0</v>
      </c>
      <c r="B2" t="s">
        <v>33</v>
      </c>
      <c r="C2" s="1">
        <v>0</v>
      </c>
      <c r="E2" t="s">
        <v>32</v>
      </c>
      <c r="F2" t="s">
        <v>31</v>
      </c>
    </row>
    <row r="3" spans="1:9" x14ac:dyDescent="0.3">
      <c r="A3">
        <v>1</v>
      </c>
      <c r="B3" t="s">
        <v>30</v>
      </c>
      <c r="C3" s="1">
        <v>20</v>
      </c>
      <c r="E3" t="s">
        <v>29</v>
      </c>
      <c r="F3" t="s">
        <v>28</v>
      </c>
    </row>
    <row r="4" spans="1:9" x14ac:dyDescent="0.3">
      <c r="A4">
        <v>2</v>
      </c>
      <c r="B4" t="s">
        <v>27</v>
      </c>
      <c r="C4" s="1">
        <v>40</v>
      </c>
      <c r="E4" t="s">
        <v>26</v>
      </c>
      <c r="F4" t="s">
        <v>25</v>
      </c>
    </row>
    <row r="5" spans="1:9" x14ac:dyDescent="0.3">
      <c r="A5">
        <v>3</v>
      </c>
      <c r="B5" t="s">
        <v>24</v>
      </c>
      <c r="C5" s="1">
        <v>35</v>
      </c>
    </row>
    <row r="6" spans="1:9" x14ac:dyDescent="0.3">
      <c r="A6">
        <v>4</v>
      </c>
      <c r="B6" t="s">
        <v>23</v>
      </c>
      <c r="C6" s="1">
        <v>99</v>
      </c>
    </row>
    <row r="7" spans="1:9" x14ac:dyDescent="0.3">
      <c r="A7">
        <v>5</v>
      </c>
      <c r="B7" t="s">
        <v>22</v>
      </c>
      <c r="C7" s="1">
        <v>120</v>
      </c>
    </row>
    <row r="8" spans="1:9" x14ac:dyDescent="0.3">
      <c r="A8">
        <v>6</v>
      </c>
      <c r="B8" t="s">
        <v>21</v>
      </c>
      <c r="C8" s="1">
        <v>5</v>
      </c>
      <c r="E8" s="5" t="s">
        <v>20</v>
      </c>
      <c r="F8" s="3"/>
      <c r="G8" s="3"/>
      <c r="H8" s="3"/>
    </row>
    <row r="9" spans="1:9" x14ac:dyDescent="0.3">
      <c r="A9">
        <v>7</v>
      </c>
      <c r="B9" t="s">
        <v>19</v>
      </c>
      <c r="C9" s="1">
        <v>10</v>
      </c>
      <c r="E9" s="3" t="s">
        <v>18</v>
      </c>
      <c r="F9" s="3" t="s">
        <v>17</v>
      </c>
      <c r="G9" s="3" t="s">
        <v>16</v>
      </c>
      <c r="H9" s="4" t="s">
        <v>15</v>
      </c>
      <c r="I9" s="3" t="s">
        <v>2</v>
      </c>
    </row>
    <row r="10" spans="1:9" x14ac:dyDescent="0.3">
      <c r="A10">
        <v>8</v>
      </c>
      <c r="B10" t="s">
        <v>14</v>
      </c>
      <c r="C10" s="1">
        <v>30</v>
      </c>
      <c r="E10" s="2">
        <v>1</v>
      </c>
      <c r="F10" t="str">
        <f>VLOOKUP(E10,Table3[#All],2,0)</f>
        <v>ขนมถุง</v>
      </c>
      <c r="G10" s="1">
        <f>VLOOKUP(E10,Table3[#All],3,0)</f>
        <v>20</v>
      </c>
      <c r="H10">
        <v>2</v>
      </c>
      <c r="I10" s="1">
        <f>SUM(Table7[[#This Row],[COST]]*Table7[[#This Row],[QUANTITY]])</f>
        <v>40</v>
      </c>
    </row>
    <row r="11" spans="1:9" x14ac:dyDescent="0.3">
      <c r="A11">
        <v>9</v>
      </c>
      <c r="B11" t="s">
        <v>13</v>
      </c>
      <c r="C11" s="1">
        <v>15</v>
      </c>
      <c r="E11" s="2">
        <v>6</v>
      </c>
      <c r="F11" t="str">
        <f>VLOOKUP(E11,Table3[#All],2,0)</f>
        <v>ลูกอม</v>
      </c>
      <c r="G11" s="1">
        <f>VLOOKUP(E11,Table3[#All],3,0)</f>
        <v>5</v>
      </c>
      <c r="H11">
        <v>1</v>
      </c>
      <c r="I11" s="1">
        <f>SUM(Table7[[#This Row],[COST]]*Table7[[#This Row],[QUANTITY]])</f>
        <v>5</v>
      </c>
    </row>
    <row r="12" spans="1:9" x14ac:dyDescent="0.3">
      <c r="A12">
        <v>10</v>
      </c>
      <c r="B12" t="s">
        <v>12</v>
      </c>
      <c r="C12" s="1">
        <v>20</v>
      </c>
      <c r="E12" s="2">
        <v>3</v>
      </c>
      <c r="F12" t="str">
        <f>VLOOKUP(E12,Table3[#All],2,0)</f>
        <v>ลูกแก้ว</v>
      </c>
      <c r="G12" s="1">
        <f>VLOOKUP(E12,Table3[#All],3,0)</f>
        <v>35</v>
      </c>
      <c r="H12">
        <v>1</v>
      </c>
      <c r="I12" s="1">
        <f>SUM(Table7[[#This Row],[COST]]*Table7[[#This Row],[QUANTITY]])</f>
        <v>35</v>
      </c>
    </row>
    <row r="13" spans="1:9" x14ac:dyDescent="0.3">
      <c r="A13">
        <v>11</v>
      </c>
      <c r="B13" t="s">
        <v>11</v>
      </c>
      <c r="C13" s="1">
        <v>55</v>
      </c>
      <c r="E13" s="2">
        <v>12</v>
      </c>
      <c r="F13" t="str">
        <f>VLOOKUP(E13,Table3[#All],2,0)</f>
        <v>สีไม้ 22 สี</v>
      </c>
      <c r="G13" s="1">
        <f>VLOOKUP(E13,Table3[#All],3,0)</f>
        <v>60</v>
      </c>
      <c r="H13">
        <v>10</v>
      </c>
      <c r="I13" s="1">
        <f>SUM(Table7[[#This Row],[COST]]*Table7[[#This Row],[QUANTITY]])</f>
        <v>600</v>
      </c>
    </row>
    <row r="14" spans="1:9" x14ac:dyDescent="0.3">
      <c r="A14">
        <v>12</v>
      </c>
      <c r="B14" t="s">
        <v>10</v>
      </c>
      <c r="C14" s="1">
        <v>60</v>
      </c>
      <c r="E14" s="2">
        <v>0</v>
      </c>
      <c r="F14" t="str">
        <f>VLOOKUP(E14,Table3[#All],2,0)</f>
        <v>-</v>
      </c>
      <c r="G14" s="1">
        <f>VLOOKUP(E14,Table3[#All],3,0)</f>
        <v>0</v>
      </c>
      <c r="I14" s="1">
        <f>SUM(Table7[[#This Row],[COST]]*Table7[[#This Row],[QUANTITY]])</f>
        <v>0</v>
      </c>
    </row>
    <row r="15" spans="1:9" x14ac:dyDescent="0.3">
      <c r="A15">
        <v>13</v>
      </c>
      <c r="B15" t="s">
        <v>9</v>
      </c>
      <c r="C15" s="1">
        <v>1</v>
      </c>
      <c r="E15" s="2">
        <v>0</v>
      </c>
      <c r="F15" t="str">
        <f>VLOOKUP(E15,Table3[#All],2,0)</f>
        <v>-</v>
      </c>
      <c r="G15" s="1">
        <f>VLOOKUP(E15,Table3[#All],3,0)</f>
        <v>0</v>
      </c>
      <c r="I15" s="1">
        <f>SUM(Table7[[#This Row],[COST]]*Table7[[#This Row],[QUANTITY]])</f>
        <v>0</v>
      </c>
    </row>
    <row r="16" spans="1:9" x14ac:dyDescent="0.3">
      <c r="A16">
        <v>14</v>
      </c>
      <c r="B16" t="s">
        <v>8</v>
      </c>
      <c r="C16" s="1">
        <v>70</v>
      </c>
      <c r="E16" s="2">
        <v>0</v>
      </c>
      <c r="F16" t="str">
        <f>VLOOKUP(E16,Table3[#All],2,0)</f>
        <v>-</v>
      </c>
      <c r="G16" s="1">
        <f>VLOOKUP(E16,Table3[#All],3,0)</f>
        <v>0</v>
      </c>
      <c r="I16" s="1">
        <f>SUM(Table7[[#This Row],[COST]]*Table7[[#This Row],[QUANTITY]])</f>
        <v>0</v>
      </c>
    </row>
    <row r="17" spans="1:9" x14ac:dyDescent="0.3">
      <c r="A17">
        <v>15</v>
      </c>
      <c r="B17" t="s">
        <v>7</v>
      </c>
      <c r="C17" s="1">
        <v>55</v>
      </c>
      <c r="E17" s="2">
        <v>0</v>
      </c>
      <c r="F17" t="str">
        <f>VLOOKUP(E17,Table3[#All],2,0)</f>
        <v>-</v>
      </c>
      <c r="G17" s="1">
        <f>VLOOKUP(E17,Table3[#All],3,0)</f>
        <v>0</v>
      </c>
      <c r="I17" s="1">
        <f>SUM(Table7[[#This Row],[COST]]*Table7[[#This Row],[QUANTITY]])</f>
        <v>0</v>
      </c>
    </row>
    <row r="18" spans="1:9" x14ac:dyDescent="0.3">
      <c r="A18">
        <v>16</v>
      </c>
      <c r="B18" t="s">
        <v>6</v>
      </c>
      <c r="C18" s="1">
        <v>16</v>
      </c>
      <c r="E18" s="2">
        <v>0</v>
      </c>
      <c r="F18" t="str">
        <f>VLOOKUP(E18,Table3[#All],2,0)</f>
        <v>-</v>
      </c>
      <c r="G18" s="1">
        <f>VLOOKUP(E18,Table3[#All],3,0)</f>
        <v>0</v>
      </c>
      <c r="I18" s="1">
        <f>SUM(Table7[[#This Row],[COST]]*Table7[[#This Row],[QUANTITY]])</f>
        <v>0</v>
      </c>
    </row>
    <row r="19" spans="1:9" x14ac:dyDescent="0.3">
      <c r="A19">
        <v>17</v>
      </c>
      <c r="B19" t="s">
        <v>5</v>
      </c>
      <c r="C19" s="1">
        <v>88</v>
      </c>
      <c r="E19" s="2">
        <v>0</v>
      </c>
      <c r="F19" t="str">
        <f>VLOOKUP(E19,Table3[#All],2,0)</f>
        <v>-</v>
      </c>
      <c r="G19" s="1">
        <f>VLOOKUP(E19,Table3[#All],3,0)</f>
        <v>0</v>
      </c>
      <c r="I19" s="1">
        <f>SUM(Table7[[#This Row],[COST]]*Table7[[#This Row],[QUANTITY]])</f>
        <v>0</v>
      </c>
    </row>
    <row r="20" spans="1:9" x14ac:dyDescent="0.3">
      <c r="A20">
        <v>18</v>
      </c>
      <c r="B20" t="s">
        <v>4</v>
      </c>
      <c r="C20" s="1">
        <v>69</v>
      </c>
      <c r="E20" s="2">
        <v>0</v>
      </c>
      <c r="F20" t="str">
        <f>VLOOKUP(E20,Table3[#All],2,0)</f>
        <v>-</v>
      </c>
      <c r="G20" s="1">
        <f>VLOOKUP(E20,Table3[#All],3,0)</f>
        <v>0</v>
      </c>
      <c r="I20" s="1">
        <f>SUM(Table7[[#This Row],[COST]]*Table7[[#This Row],[QUANTITY]])</f>
        <v>0</v>
      </c>
    </row>
    <row r="21" spans="1:9" x14ac:dyDescent="0.3">
      <c r="A21">
        <v>19</v>
      </c>
      <c r="B21" t="s">
        <v>3</v>
      </c>
      <c r="C21" s="1">
        <v>200</v>
      </c>
      <c r="H21" s="6" t="s">
        <v>2</v>
      </c>
      <c r="I21" s="7">
        <f>SUM(Table7[[#All],[TOTAL]])</f>
        <v>680</v>
      </c>
    </row>
    <row r="22" spans="1:9" x14ac:dyDescent="0.3">
      <c r="A22">
        <v>20</v>
      </c>
      <c r="B22" t="s">
        <v>1</v>
      </c>
      <c r="C22" s="1">
        <v>500</v>
      </c>
      <c r="H22" s="6" t="s">
        <v>0</v>
      </c>
      <c r="I22" s="8" t="str">
        <f>IF(I21&gt;=500,E4,IF(I21&gt;=300,E3,IF(I21&gt;=100,E2,"ไม่มี")))</f>
        <v>น้ำ 1.5 ลิตร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Nattanon Srijan</dc:creator>
  <cp:lastModifiedBy>Nattanon Srijan</cp:lastModifiedBy>
  <dcterms:created xsi:type="dcterms:W3CDTF">2023-07-12T11:38:32Z</dcterms:created>
  <dcterms:modified xsi:type="dcterms:W3CDTF">2023-07-12T11:39:41Z</dcterms:modified>
</cp:coreProperties>
</file>