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240" windowHeight="13095" activeTab="1"/>
  </bookViews>
  <sheets>
    <sheet name="Scenario Summary" sheetId="5" r:id="rId1"/>
    <sheet name="Sheet1" sheetId="1" r:id="rId2"/>
    <sheet name="Sheet2" sheetId="2" r:id="rId3"/>
    <sheet name="Sheet3" sheetId="3" r:id="rId4"/>
  </sheets>
  <definedNames>
    <definedName name="GW">Sheet1!$I$6</definedName>
    <definedName name="pArbeit">Sheet1!$D$4</definedName>
    <definedName name="pEnergie">Sheet1!$D$3</definedName>
    <definedName name="pEnerige">Sheet1!$D$3</definedName>
    <definedName name="pGrundstoff">Sheet1!$D$6</definedName>
    <definedName name="pXAZ">Sheet1!$D$2</definedName>
    <definedName name="qArbeit">Sheet1!$B$4</definedName>
    <definedName name="qEnergie">Sheet1!$B$3</definedName>
    <definedName name="qGrundstoff">Sheet1!$B$6</definedName>
    <definedName name="qXAZ">Sheet1!$B$2</definedName>
    <definedName name="XAZ">Sheet1!$B$2</definedName>
  </definedNames>
  <calcPr calcId="145621" concurrentCalc="0"/>
</workbook>
</file>

<file path=xl/calcChain.xml><?xml version="1.0" encoding="utf-8"?>
<calcChain xmlns="http://schemas.openxmlformats.org/spreadsheetml/2006/main">
  <c r="B10" i="1" l="1"/>
  <c r="B9" i="1"/>
  <c r="B8" i="1"/>
  <c r="A10" i="1"/>
  <c r="A9" i="1"/>
  <c r="A8" i="1"/>
  <c r="I6" i="1"/>
  <c r="J6" i="1"/>
  <c r="I3" i="1"/>
  <c r="I4" i="1"/>
  <c r="I2" i="1"/>
  <c r="G3" i="1"/>
  <c r="G4" i="1"/>
  <c r="G2" i="1"/>
  <c r="F3" i="1"/>
  <c r="F4" i="1"/>
  <c r="F2" i="1"/>
</calcChain>
</file>

<file path=xl/comments1.xml><?xml version="1.0" encoding="utf-8"?>
<comments xmlns="http://schemas.openxmlformats.org/spreadsheetml/2006/main">
  <authors>
    <author>Röthlin Michael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=10/8
=B$6/B2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=C$6&amp;"/"&amp;C2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=($B$6*$D$6)/(B2*D2)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=(B6*D6)/(B2*D2+B3*D3+B4*D4)</t>
        </r>
      </text>
    </comment>
  </commentList>
</comments>
</file>

<file path=xl/sharedStrings.xml><?xml version="1.0" encoding="utf-8"?>
<sst xmlns="http://schemas.openxmlformats.org/spreadsheetml/2006/main" count="48" uniqueCount="46">
  <si>
    <t>Faktor</t>
  </si>
  <si>
    <t>XAZ</t>
  </si>
  <si>
    <t>Energie</t>
  </si>
  <si>
    <t>Arbeit</t>
  </si>
  <si>
    <t>Grundstoff</t>
  </si>
  <si>
    <t>q</t>
  </si>
  <si>
    <t>qEinh</t>
  </si>
  <si>
    <t>kg</t>
  </si>
  <si>
    <t>kWh</t>
  </si>
  <si>
    <t>h</t>
  </si>
  <si>
    <t>ME</t>
  </si>
  <si>
    <t>p</t>
  </si>
  <si>
    <t>pEinh</t>
  </si>
  <si>
    <t>CHF/kg</t>
  </si>
  <si>
    <t>CHF/kWh</t>
  </si>
  <si>
    <t>CHF/h</t>
  </si>
  <si>
    <t>CHF/ME</t>
  </si>
  <si>
    <t>TP</t>
  </si>
  <si>
    <t>TPEinh</t>
  </si>
  <si>
    <t>TW</t>
  </si>
  <si>
    <t>GW</t>
  </si>
  <si>
    <t>GP: existiert nicht!!</t>
  </si>
  <si>
    <t>qXAZ</t>
  </si>
  <si>
    <t>qEnergie</t>
  </si>
  <si>
    <t>qArbeit</t>
  </si>
  <si>
    <t>pXAZ</t>
  </si>
  <si>
    <t>pEnergie</t>
  </si>
  <si>
    <t>pArbeit</t>
  </si>
  <si>
    <t>qGrundstoff</t>
  </si>
  <si>
    <t>pGrundstoff</t>
  </si>
  <si>
    <t>Basis</t>
  </si>
  <si>
    <t>Created by Röthlin Michael on 17.02.2014
Modified by Röthlin Michael on 17.02.2014</t>
  </si>
  <si>
    <t>NachUmstellung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</si>
  <si>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</si>
  <si>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</si>
  <si>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</si>
  <si>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</si>
  <si>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</si>
  <si>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</si>
  <si>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</si>
  <si>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TP1</t>
  </si>
  <si>
    <t>TW1</t>
  </si>
  <si>
    <t>TP2 Energie</t>
  </si>
  <si>
    <t>TP3 Arbeit</t>
  </si>
  <si>
    <t>TW2 Energie</t>
  </si>
  <si>
    <t>TW3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</si>
</sst>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9.5"/>
      <color theme="1"/>
      <name val="Lucida Sans"/>
      <family val="2"/>
    </font>
    <font>
      <sz val="9.5"/>
      <color theme="1"/>
      <name val="Lucida Sans"/>
      <family val="2"/>
    </font>
    <font>
      <b/>
      <sz val="9.5"/>
      <color theme="1"/>
      <name val="Lucida Sans"/>
      <family val="2"/>
    </font>
    <font>
      <b/>
      <sz val="9"/>
      <color indexed="81"/>
      <name val="Tahoma"/>
      <family val="2"/>
    </font>
    <font>
      <b/>
      <sz val="10"/>
      <color indexed="9"/>
      <name val="Lucida Sans"/>
      <family val="2"/>
    </font>
    <font>
      <b/>
      <sz val="9.5"/>
      <color indexed="8"/>
      <name val="Lucida Sans"/>
      <family val="2"/>
    </font>
    <font>
      <b/>
      <sz val="9.5"/>
      <color indexed="18"/>
      <name val="Lucida Sans"/>
      <family val="2"/>
    </font>
    <font>
      <sz val="9"/>
      <color indexed="9"/>
      <name val="Lucida Sans"/>
      <family val="2"/>
    </font>
    <font>
      <sz val="8"/>
      <color theme="1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1" applyFont="1"/>
    <xf numFmtId="0" fontId="0" fillId="2" borderId="0" xfId="0" applyFill="1"/>
    <xf numFmtId="0" fontId="0" fillId="3" borderId="0" xfId="0" applyFill="1"/>
    <xf numFmtId="2" fontId="2" fillId="4" borderId="0" xfId="0" applyNumberFormat="1" applyFont="1" applyFill="1"/>
    <xf numFmtId="0" fontId="0" fillId="0" borderId="0" xfId="0" applyFill="1" applyBorder="1" applyAlignment="1"/>
    <xf numFmtId="2" fontId="0" fillId="0" borderId="2" xfId="0" applyNumberFormat="1" applyFill="1" applyBorder="1" applyAlignment="1"/>
    <xf numFmtId="0" fontId="4" fillId="5" borderId="3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5" fillId="6" borderId="0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0" fillId="7" borderId="0" xfId="0" applyFill="1" applyBorder="1" applyAlignment="1"/>
    <xf numFmtId="0" fontId="8" fillId="0" borderId="0" xfId="0" applyFont="1" applyFill="1" applyBorder="1" applyAlignment="1">
      <alignment vertical="top" wrapText="1"/>
    </xf>
    <xf numFmtId="2" fontId="0" fillId="2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487865</xdr:colOff>
      <xdr:row>11</xdr:row>
      <xdr:rowOff>89984</xdr:rowOff>
    </xdr:from>
    <xdr:to>
      <xdr:col>6</xdr:col>
      <xdr:colOff>635179</xdr:colOff>
      <xdr:row>19</xdr:row>
      <xdr:rowOff>137933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889" y="1878825"/>
          <a:ext cx="2581997" cy="134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24"/>
  <sheetViews>
    <sheetView showGridLines="0" zoomScale="175" zoomScaleNormal="175" workbookViewId="0">
      <selection activeCell="B26" sqref="B26"/>
    </sheetView>
  </sheetViews>
  <sheetFormatPr defaultRowHeight="12.75" outlineLevelRow="1" outlineLevelCol="1" x14ac:dyDescent="0.2"/>
  <cols>
    <col min="3" max="3" width="11.25" bestFit="1" customWidth="1"/>
    <col min="4" max="6" width="12.75" bestFit="1" customWidth="1" outlineLevel="1"/>
  </cols>
  <sheetData>
    <row r="1" spans="2:6" ht="13.5" thickBot="1" x14ac:dyDescent="0.25"/>
    <row r="2" spans="2:6" x14ac:dyDescent="0.2">
      <c r="B2" s="10" t="s">
        <v>33</v>
      </c>
      <c r="C2" s="10"/>
      <c r="D2" s="15"/>
      <c r="E2" s="15"/>
      <c r="F2" s="15"/>
    </row>
    <row r="3" spans="2:6" collapsed="1" x14ac:dyDescent="0.2">
      <c r="B3" s="9"/>
      <c r="C3" s="9"/>
      <c r="D3" s="16" t="s">
        <v>35</v>
      </c>
      <c r="E3" s="16" t="s">
        <v>30</v>
      </c>
      <c r="F3" s="16" t="s">
        <v>32</v>
      </c>
    </row>
    <row r="4" spans="2:6" ht="67.5" hidden="1" outlineLevel="1" x14ac:dyDescent="0.2">
      <c r="B4" s="12"/>
      <c r="C4" s="12"/>
      <c r="D4" s="7"/>
      <c r="E4" s="18" t="s">
        <v>31</v>
      </c>
      <c r="F4" s="18" t="s">
        <v>31</v>
      </c>
    </row>
    <row r="5" spans="2:6" x14ac:dyDescent="0.2">
      <c r="B5" s="13" t="s">
        <v>34</v>
      </c>
      <c r="C5" s="13"/>
      <c r="D5" s="11"/>
      <c r="E5" s="11"/>
      <c r="F5" s="11"/>
    </row>
    <row r="6" spans="2:6" outlineLevel="1" x14ac:dyDescent="0.2">
      <c r="B6" s="12"/>
      <c r="C6" s="12" t="s">
        <v>22</v>
      </c>
      <c r="D6" s="7">
        <v>8</v>
      </c>
      <c r="E6" s="17">
        <v>8</v>
      </c>
      <c r="F6" s="17">
        <v>8</v>
      </c>
    </row>
    <row r="7" spans="2:6" outlineLevel="1" x14ac:dyDescent="0.2">
      <c r="B7" s="12"/>
      <c r="C7" s="12" t="s">
        <v>23</v>
      </c>
      <c r="D7" s="7">
        <v>4</v>
      </c>
      <c r="E7" s="17">
        <v>5</v>
      </c>
      <c r="F7" s="17">
        <v>4</v>
      </c>
    </row>
    <row r="8" spans="2:6" outlineLevel="1" x14ac:dyDescent="0.2">
      <c r="B8" s="12"/>
      <c r="C8" s="12" t="s">
        <v>24</v>
      </c>
      <c r="D8" s="7">
        <v>0.4</v>
      </c>
      <c r="E8" s="17">
        <v>0.5</v>
      </c>
      <c r="F8" s="17">
        <v>0.4</v>
      </c>
    </row>
    <row r="9" spans="2:6" outlineLevel="1" x14ac:dyDescent="0.2">
      <c r="B9" s="12"/>
      <c r="C9" s="12" t="s">
        <v>25</v>
      </c>
      <c r="D9" s="7">
        <v>0.5</v>
      </c>
      <c r="E9" s="17">
        <v>0.5</v>
      </c>
      <c r="F9" s="17">
        <v>0.5</v>
      </c>
    </row>
    <row r="10" spans="2:6" outlineLevel="1" x14ac:dyDescent="0.2">
      <c r="B10" s="12"/>
      <c r="C10" s="12" t="s">
        <v>26</v>
      </c>
      <c r="D10" s="7">
        <v>0.18</v>
      </c>
      <c r="E10" s="17">
        <v>0.16</v>
      </c>
      <c r="F10" s="17">
        <v>0.18</v>
      </c>
    </row>
    <row r="11" spans="2:6" outlineLevel="1" x14ac:dyDescent="0.2">
      <c r="B11" s="12"/>
      <c r="C11" s="12" t="s">
        <v>27</v>
      </c>
      <c r="D11" s="7">
        <v>55</v>
      </c>
      <c r="E11" s="17">
        <v>40</v>
      </c>
      <c r="F11" s="17">
        <v>55</v>
      </c>
    </row>
    <row r="12" spans="2:6" outlineLevel="1" x14ac:dyDescent="0.2">
      <c r="B12" s="12"/>
      <c r="C12" s="12" t="s">
        <v>28</v>
      </c>
      <c r="D12" s="7">
        <v>10</v>
      </c>
      <c r="E12" s="17">
        <v>10</v>
      </c>
      <c r="F12" s="17">
        <v>10</v>
      </c>
    </row>
    <row r="13" spans="2:6" outlineLevel="1" x14ac:dyDescent="0.2">
      <c r="B13" s="12"/>
      <c r="C13" s="12" t="s">
        <v>29</v>
      </c>
      <c r="D13" s="7">
        <v>5</v>
      </c>
      <c r="E13" s="17">
        <v>5</v>
      </c>
      <c r="F13" s="17">
        <v>5</v>
      </c>
    </row>
    <row r="14" spans="2:6" x14ac:dyDescent="0.2">
      <c r="B14" s="13" t="s">
        <v>36</v>
      </c>
      <c r="C14" s="13"/>
      <c r="D14" s="11"/>
      <c r="E14" s="11"/>
      <c r="F14" s="11"/>
    </row>
    <row r="15" spans="2:6" outlineLevel="1" x14ac:dyDescent="0.2">
      <c r="B15" s="12"/>
      <c r="C15" s="12" t="s">
        <v>40</v>
      </c>
      <c r="D15" s="7">
        <v>1.25</v>
      </c>
      <c r="E15" s="7">
        <v>1.25</v>
      </c>
      <c r="F15" s="7">
        <v>1.25</v>
      </c>
    </row>
    <row r="16" spans="2:6" outlineLevel="1" x14ac:dyDescent="0.2">
      <c r="B16" s="12"/>
      <c r="C16" s="12" t="s">
        <v>42</v>
      </c>
      <c r="D16" s="7">
        <v>2.5</v>
      </c>
      <c r="E16" s="7">
        <v>2</v>
      </c>
      <c r="F16" s="7">
        <v>2.5</v>
      </c>
    </row>
    <row r="17" spans="2:6" outlineLevel="1" x14ac:dyDescent="0.2">
      <c r="B17" s="12"/>
      <c r="C17" s="12" t="s">
        <v>43</v>
      </c>
      <c r="D17" s="7">
        <v>25</v>
      </c>
      <c r="E17" s="7">
        <v>20</v>
      </c>
      <c r="F17" s="7">
        <v>25</v>
      </c>
    </row>
    <row r="18" spans="2:6" outlineLevel="1" x14ac:dyDescent="0.2">
      <c r="B18" s="12"/>
      <c r="C18" s="12" t="s">
        <v>41</v>
      </c>
      <c r="D18" s="7">
        <v>12.5</v>
      </c>
      <c r="E18" s="7">
        <v>12.5</v>
      </c>
      <c r="F18" s="7">
        <v>12.5</v>
      </c>
    </row>
    <row r="19" spans="2:6" outlineLevel="1" x14ac:dyDescent="0.2">
      <c r="B19" s="12"/>
      <c r="C19" s="12" t="s">
        <v>44</v>
      </c>
      <c r="D19" s="7">
        <v>69.4444444444444</v>
      </c>
      <c r="E19" s="7">
        <v>62.5</v>
      </c>
      <c r="F19" s="7">
        <v>69.4444444444444</v>
      </c>
    </row>
    <row r="20" spans="2:6" outlineLevel="1" x14ac:dyDescent="0.2">
      <c r="B20" s="12"/>
      <c r="C20" s="12" t="s">
        <v>45</v>
      </c>
      <c r="D20" s="7">
        <v>2.2727272727272698</v>
      </c>
      <c r="E20" s="7">
        <v>2.5</v>
      </c>
      <c r="F20" s="7">
        <v>2.2727272727272698</v>
      </c>
    </row>
    <row r="21" spans="2:6" ht="13.5" outlineLevel="1" thickBot="1" x14ac:dyDescent="0.25">
      <c r="B21" s="14"/>
      <c r="C21" s="14" t="s">
        <v>20</v>
      </c>
      <c r="D21" s="8">
        <v>1.8712574850299399</v>
      </c>
      <c r="E21" s="19">
        <v>2.0161290322580601</v>
      </c>
      <c r="F21" s="19">
        <v>1.8712574850299399</v>
      </c>
    </row>
    <row r="22" spans="2:6" x14ac:dyDescent="0.2">
      <c r="B22" t="s">
        <v>37</v>
      </c>
    </row>
    <row r="23" spans="2:6" x14ac:dyDescent="0.2">
      <c r="B23" t="s">
        <v>38</v>
      </c>
    </row>
    <row r="24" spans="2:6" x14ac:dyDescent="0.2">
      <c r="B2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zoomScale="205" zoomScaleNormal="205" workbookViewId="0">
      <selection activeCell="C10" sqref="C10"/>
    </sheetView>
  </sheetViews>
  <sheetFormatPr defaultRowHeight="12.75" x14ac:dyDescent="0.2"/>
  <cols>
    <col min="2" max="2" width="7.125" bestFit="1" customWidth="1"/>
    <col min="4" max="4" width="4.875" bestFit="1" customWidth="1"/>
    <col min="8" max="8" width="3.5" bestFit="1" customWidth="1"/>
    <col min="9" max="10" width="4.875" bestFit="1" customWidth="1"/>
  </cols>
  <sheetData>
    <row r="1" spans="1:10" s="1" customFormat="1" x14ac:dyDescent="0.2">
      <c r="A1" s="1" t="s">
        <v>0</v>
      </c>
      <c r="B1" s="1" t="s">
        <v>5</v>
      </c>
      <c r="C1" s="1" t="s">
        <v>6</v>
      </c>
      <c r="D1" s="1" t="s">
        <v>11</v>
      </c>
      <c r="E1" s="1" t="s">
        <v>12</v>
      </c>
      <c r="F1" s="1" t="s">
        <v>17</v>
      </c>
      <c r="G1" s="1" t="s">
        <v>18</v>
      </c>
      <c r="I1" s="1" t="s">
        <v>19</v>
      </c>
    </row>
    <row r="2" spans="1:10" x14ac:dyDescent="0.2">
      <c r="A2" t="s">
        <v>1</v>
      </c>
      <c r="B2" s="4">
        <v>8</v>
      </c>
      <c r="C2" t="s">
        <v>7</v>
      </c>
      <c r="D2" s="5">
        <v>0.5</v>
      </c>
      <c r="E2" t="s">
        <v>13</v>
      </c>
      <c r="F2">
        <f>B$6/B2</f>
        <v>1.25</v>
      </c>
      <c r="G2" t="str">
        <f>C$6&amp;"/"&amp;C2</f>
        <v>ME/kg</v>
      </c>
      <c r="I2">
        <f>($B$6*$D$6)/(B2*D2)</f>
        <v>12.5</v>
      </c>
    </row>
    <row r="3" spans="1:10" x14ac:dyDescent="0.2">
      <c r="A3" t="s">
        <v>2</v>
      </c>
      <c r="B3" s="4">
        <v>4</v>
      </c>
      <c r="C3" t="s">
        <v>8</v>
      </c>
      <c r="D3" s="5">
        <v>0.18</v>
      </c>
      <c r="E3" t="s">
        <v>14</v>
      </c>
      <c r="F3">
        <f t="shared" ref="F3:F4" si="0">B$6/B3</f>
        <v>2.5</v>
      </c>
      <c r="G3" t="str">
        <f t="shared" ref="G3:G4" si="1">C$6&amp;"/"&amp;C3</f>
        <v>ME/kWh</v>
      </c>
      <c r="I3">
        <f t="shared" ref="I3:I4" si="2">($B$6*$D$6)/(B3*D3)</f>
        <v>69.444444444444443</v>
      </c>
    </row>
    <row r="4" spans="1:10" x14ac:dyDescent="0.2">
      <c r="A4" t="s">
        <v>3</v>
      </c>
      <c r="B4" s="4">
        <v>0.4</v>
      </c>
      <c r="C4" t="s">
        <v>9</v>
      </c>
      <c r="D4" s="5">
        <v>55</v>
      </c>
      <c r="E4" t="s">
        <v>15</v>
      </c>
      <c r="F4">
        <f t="shared" si="0"/>
        <v>25</v>
      </c>
      <c r="G4" t="str">
        <f t="shared" si="1"/>
        <v>ME/h</v>
      </c>
      <c r="I4">
        <f t="shared" si="2"/>
        <v>2.2727272727272729</v>
      </c>
    </row>
    <row r="6" spans="1:10" x14ac:dyDescent="0.2">
      <c r="A6" t="s">
        <v>4</v>
      </c>
      <c r="B6" s="4">
        <v>10</v>
      </c>
      <c r="C6" t="s">
        <v>10</v>
      </c>
      <c r="D6" s="5">
        <v>5</v>
      </c>
      <c r="E6" t="s">
        <v>16</v>
      </c>
      <c r="F6" s="1" t="s">
        <v>21</v>
      </c>
      <c r="G6" s="2"/>
      <c r="H6" s="1" t="s">
        <v>20</v>
      </c>
      <c r="I6" s="6">
        <f>(B6*D6)/(B2*D2+B3*D3+B4*D4)</f>
        <v>1.8712574850299402</v>
      </c>
      <c r="J6" s="3">
        <f>I6</f>
        <v>1.8712574850299402</v>
      </c>
    </row>
    <row r="8" spans="1:10" x14ac:dyDescent="0.2">
      <c r="A8" t="str">
        <f>"Kosten "&amp;A2&amp;":"</f>
        <v>Kosten XAZ:</v>
      </c>
      <c r="B8">
        <f>qXAZ*pXAZ</f>
        <v>4</v>
      </c>
    </row>
    <row r="9" spans="1:10" x14ac:dyDescent="0.2">
      <c r="A9" t="str">
        <f t="shared" ref="A9:A10" si="3">"Kosten "&amp;A3&amp;":"</f>
        <v>Kosten Energie:</v>
      </c>
      <c r="B9">
        <f>qEnergie*pEnergie</f>
        <v>0.72</v>
      </c>
    </row>
    <row r="10" spans="1:10" x14ac:dyDescent="0.2">
      <c r="A10" t="str">
        <f t="shared" si="3"/>
        <v>Kosten Arbeit:</v>
      </c>
      <c r="B10">
        <f>qArbeit*pArbeit</f>
        <v>22</v>
      </c>
    </row>
  </sheetData>
  <scenarios current="1" show="1" sqref="F2:F4 I2:I4 I6">
    <scenario name="Basis" locked="1" count="8" user="Röthlin Michael" comment="Created by Röthlin Michael on 17.02.2014_x000a_Modified by Röthlin Michael on 17.02.2014">
      <inputCells r="B2" val="8"/>
      <inputCells r="B3" val="5"/>
      <inputCells r="B4" val="0.5"/>
      <inputCells r="D2" val="0.5"/>
      <inputCells r="D3" val="0.16"/>
      <inputCells r="D4" val="40"/>
      <inputCells r="B6" val="10"/>
      <inputCells r="D6" val="5"/>
    </scenario>
    <scenario name="NachUmstellung" locked="1" count="8" user="Röthlin Michael" comment="Created by Röthlin Michael on 17.02.2014_x000a_Modified by Röthlin Michael on 17.02.2014">
      <inputCells r="B2" val="8"/>
      <inputCells r="B3" val="4"/>
      <inputCells r="B4" val="0.4"/>
      <inputCells r="D2" val="0.5"/>
      <inputCells r="D3" val="0.18"/>
      <inputCells r="D4" val="55"/>
      <inputCells r="B6" val="10"/>
      <inputCells r="D6" val="5"/>
    </scenario>
  </scenario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17" sqref="A17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Scenario Summary</vt:lpstr>
      <vt:lpstr>Sheet1</vt:lpstr>
      <vt:lpstr>Sheet2</vt:lpstr>
      <vt:lpstr>Sheet3</vt:lpstr>
      <vt:lpstr>GW</vt:lpstr>
      <vt:lpstr>pArbeit</vt:lpstr>
      <vt:lpstr>pEnergie</vt:lpstr>
      <vt:lpstr>pEnerige</vt:lpstr>
      <vt:lpstr>pGrundstoff</vt:lpstr>
      <vt:lpstr>pXAZ</vt:lpstr>
      <vt:lpstr>qArbeit</vt:lpstr>
      <vt:lpstr>qEnergie</vt:lpstr>
      <vt:lpstr>qGrundstoff</vt:lpstr>
      <vt:lpstr>qXAZ</vt:lpstr>
      <vt:lpstr>XAZ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Röthlin Michael</dc:creator>
  <cp:lastModifiedBy>Röthlin Michael</cp:lastModifiedBy>
  <dcterms:created xsi:type="dcterms:W3CDTF">2014-02-17T19:12:23Z</dcterms:created>
  <dcterms:modified xsi:type="dcterms:W3CDTF">2014-02-17T20:03:30Z</dcterms:modified>
</cp:coreProperties>
</file>