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HPMartin\docs\PRF &amp; Liquidation\"/>
    </mc:Choice>
  </mc:AlternateContent>
  <xr:revisionPtr revIDLastSave="0" documentId="13_ncr:1_{907B1CFC-35C1-4F87-934F-5A87CF5FAC3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" sheetId="1" r:id="rId1"/>
    <sheet name="Drop down List (LOCKED)" sheetId="2" r:id="rId2"/>
    <sheet name="Chart of Accounts (LOCKED)" sheetId="5" r:id="rId3"/>
    <sheet name="Authority Matrix (LOCKED)" sheetId="3" r:id="rId4"/>
  </sheets>
  <externalReferences>
    <externalReference r:id="rId5"/>
  </externalReferences>
  <definedNames>
    <definedName name="_xlnm._FilterDatabase" localSheetId="3" hidden="1">'Authority Matrix (LOCKED)'!$A$1:$I$135</definedName>
    <definedName name="_xlnm._FilterDatabase" localSheetId="2" hidden="1">'Chart of Accounts (LOCKED)'!$A$1:$D$270</definedName>
    <definedName name="_xlnm._FilterDatabase" localSheetId="0" hidden="1">FORM!$B$16:$BB$16</definedName>
    <definedName name="AccountsNameList">'[1]Chart of Accounts (Locked)'!$B$2:$B$95</definedName>
    <definedName name="Advance_Payment">'Drop down List (LOCKED)'!$C$2:$C$5</definedName>
    <definedName name="Bank_Transfer">'Drop down List (LOCKED)'!$H$2:$H$20</definedName>
    <definedName name="Bank_Transfer_">'Drop down List (LOCKED)'!$H$2:$H$20</definedName>
    <definedName name="CAPEX">'Drop down List (LOCKED)'!$F$2:$F$12</definedName>
    <definedName name="Cash_Advance">'Drop down List (LOCKED)'!$I$2</definedName>
    <definedName name="Category">'Drop down List (LOCKED)'!$A$2:$A$18</definedName>
    <definedName name="Company_Events_and_Trainings">'Drop down List (LOCKED)'!$D$2:$D$8</definedName>
    <definedName name="Compensation_and_Benefits">'Drop down List (LOCKED)'!$J$2:$J$16</definedName>
    <definedName name="Cost_of_Sales">'Drop down List (LOCKED)'!$R$2:$R$6</definedName>
    <definedName name="Delivery_Expense">'Drop down List (LOCKED)'!$O$2:$O$5</definedName>
    <definedName name="Deposit">'Drop down List (LOCKED)'!$Q$2:$Q$5</definedName>
    <definedName name="External_Loan">'Drop down List (LOCKED)'!$P$2:$P$4</definedName>
    <definedName name="Finance">'Drop down List (LOCKED)'!$N$2:$N$15</definedName>
    <definedName name="Freight_Expense">'Drop down List (LOCKED)'!$G$2:$G$4</definedName>
    <definedName name="General_Administration">'Drop down List (LOCKED)'!$B$2:$B$38</definedName>
    <definedName name="Interco">'Drop down List (LOCKED)'!$H$2:$H$20</definedName>
    <definedName name="Interco_Bank_Transfer">'Drop down List (LOCKED)'!$H$2:$H$20</definedName>
    <definedName name="Intercompany_Loans">'Drop down List (LOCKED)'!$E$2:$E$5</definedName>
    <definedName name="Operations">'Drop down List (LOCKED)'!$L$2:$L$18</definedName>
    <definedName name="_xlnm.Print_Area" localSheetId="0">FORM!$B$1:$BB$46</definedName>
    <definedName name="rename">'Drop down List (LOCKED)'!$H$2:$H$20</definedName>
    <definedName name="Sales_and_Incentives">'Drop down List (LOCKED)'!$K$2:$K$10</definedName>
    <definedName name="Travel_and_Representation">'Drop down List (LOCKED)'!$M$2:$M$9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5" i="1" l="1"/>
  <c r="AV22" i="1" l="1"/>
  <c r="AN22" i="1"/>
  <c r="AF22" i="1"/>
  <c r="AV20" i="1"/>
  <c r="AN20" i="1"/>
  <c r="AF20" i="1"/>
  <c r="AV18" i="1"/>
  <c r="AN18" i="1"/>
  <c r="AF18" i="1"/>
  <c r="AV28" i="1"/>
  <c r="AN28" i="1"/>
  <c r="AF28" i="1"/>
  <c r="AV26" i="1"/>
  <c r="AN26" i="1"/>
  <c r="AF26" i="1"/>
  <c r="AV24" i="1"/>
  <c r="AN24" i="1"/>
  <c r="AF24" i="1"/>
  <c r="AV30" i="1" l="1"/>
  <c r="AV32" i="1" l="1"/>
  <c r="AN32" i="1"/>
  <c r="AF32" i="1"/>
  <c r="AF30" i="1" l="1"/>
  <c r="AN30" i="1"/>
  <c r="AR7" i="1" l="1"/>
  <c r="E270" i="5" l="1"/>
  <c r="E269" i="5"/>
  <c r="E268" i="5"/>
  <c r="E267" i="5"/>
  <c r="E266" i="5"/>
  <c r="E265" i="5"/>
  <c r="E264" i="5"/>
  <c r="E257" i="5"/>
  <c r="E255" i="5"/>
  <c r="E247" i="5"/>
  <c r="E246" i="5"/>
  <c r="E239" i="5"/>
  <c r="E236" i="5"/>
  <c r="E233" i="5"/>
  <c r="E232" i="5"/>
  <c r="E231" i="5"/>
  <c r="E230" i="5"/>
  <c r="E229" i="5"/>
  <c r="E227" i="5"/>
  <c r="E226" i="5"/>
  <c r="E225" i="5"/>
  <c r="E224" i="5"/>
  <c r="E223" i="5"/>
  <c r="E222" i="5"/>
  <c r="E221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1" i="5"/>
  <c r="E180" i="5"/>
  <c r="E179" i="5"/>
  <c r="E178" i="5"/>
  <c r="E177" i="5"/>
  <c r="E175" i="5"/>
  <c r="E174" i="5"/>
  <c r="E173" i="5"/>
  <c r="E172" i="5"/>
  <c r="E171" i="5"/>
  <c r="E170" i="5"/>
  <c r="E169" i="5"/>
  <c r="E168" i="5"/>
  <c r="E167" i="5"/>
  <c r="E166" i="5"/>
  <c r="E165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1" i="5"/>
  <c r="E120" i="5"/>
  <c r="E119" i="5"/>
  <c r="E118" i="5"/>
  <c r="E117" i="5"/>
  <c r="E103" i="5"/>
  <c r="E101" i="5"/>
  <c r="E99" i="5"/>
  <c r="E93" i="5"/>
  <c r="E92" i="5"/>
  <c r="E91" i="5"/>
  <c r="E89" i="5"/>
  <c r="E88" i="5"/>
  <c r="E73" i="5"/>
  <c r="E67" i="5"/>
  <c r="E66" i="5"/>
  <c r="E58" i="5"/>
  <c r="E57" i="5"/>
  <c r="E56" i="5"/>
  <c r="E55" i="5"/>
  <c r="E54" i="5"/>
  <c r="E53" i="5"/>
  <c r="E50" i="5"/>
  <c r="E48" i="5"/>
  <c r="E46" i="5"/>
  <c r="E44" i="5"/>
  <c r="E42" i="5"/>
  <c r="E40" i="5"/>
  <c r="E39" i="5"/>
  <c r="E32" i="5"/>
  <c r="E27" i="5"/>
  <c r="E26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4" i="5"/>
  <c r="E5" i="5"/>
  <c r="E6" i="5"/>
  <c r="E3" i="5"/>
  <c r="AV36" i="1"/>
  <c r="AN36" i="1"/>
  <c r="AF36" i="1"/>
  <c r="AV34" i="1" l="1"/>
  <c r="AN34" i="1"/>
  <c r="AF34" i="1"/>
</calcChain>
</file>

<file path=xl/sharedStrings.xml><?xml version="1.0" encoding="utf-8"?>
<sst xmlns="http://schemas.openxmlformats.org/spreadsheetml/2006/main" count="2222" uniqueCount="463">
  <si>
    <t>HP Martin Holdings Inc.</t>
  </si>
  <si>
    <t>500 Boni Avenue, Barangay Plainview</t>
  </si>
  <si>
    <t>Mandaluyong City</t>
  </si>
  <si>
    <t>HP MARTIN</t>
  </si>
  <si>
    <t>OXYCHEM SERVICES</t>
  </si>
  <si>
    <t>OXYCHEM S&amp;E</t>
  </si>
  <si>
    <t>OXYCHEM CORPORATION</t>
  </si>
  <si>
    <t>SAUBER</t>
  </si>
  <si>
    <t>BSC</t>
  </si>
  <si>
    <t>Employee:</t>
  </si>
  <si>
    <t>Date:</t>
  </si>
  <si>
    <t>Department:</t>
  </si>
  <si>
    <t>Email:</t>
  </si>
  <si>
    <t>Purpose:</t>
  </si>
  <si>
    <t>Building Repairs</t>
  </si>
  <si>
    <t>Size</t>
  </si>
  <si>
    <t>Color</t>
  </si>
  <si>
    <t>Other Description</t>
  </si>
  <si>
    <t>Endorsed by:</t>
  </si>
  <si>
    <t>Cash</t>
  </si>
  <si>
    <t>Terms</t>
  </si>
  <si>
    <t>Day/s</t>
  </si>
  <si>
    <t>Cheque</t>
  </si>
  <si>
    <t>Dated Cheque</t>
  </si>
  <si>
    <t>Auto-Debit</t>
  </si>
  <si>
    <t>Category</t>
  </si>
  <si>
    <t>Account Name</t>
  </si>
  <si>
    <t>Brand</t>
  </si>
  <si>
    <t>Signature:</t>
  </si>
  <si>
    <t>Approver Signature</t>
  </si>
  <si>
    <t>Date Needed</t>
  </si>
  <si>
    <t>PAYMENT DETAILS</t>
  </si>
  <si>
    <t>Date of Cash Availability</t>
  </si>
  <si>
    <t>Treasury Control Number</t>
  </si>
  <si>
    <t>FORM OF PAYMENT:</t>
  </si>
  <si>
    <t>Approval sought for</t>
  </si>
  <si>
    <t>Documentation Expenses</t>
  </si>
  <si>
    <t>Department/Division Head</t>
  </si>
  <si>
    <t>Not Applicable</t>
  </si>
  <si>
    <t>Approver Level</t>
  </si>
  <si>
    <t>Approver Name</t>
  </si>
  <si>
    <t>Dues and Subscription</t>
  </si>
  <si>
    <t>Division Head</t>
  </si>
  <si>
    <t>Group Head</t>
  </si>
  <si>
    <t>Joseph Martin</t>
  </si>
  <si>
    <t>Office Supplies</t>
  </si>
  <si>
    <t>Medical Expense</t>
  </si>
  <si>
    <t>Medical Expense (Laguna)</t>
  </si>
  <si>
    <t>Jason Matias</t>
  </si>
  <si>
    <t>GSD Head</t>
  </si>
  <si>
    <t>Cebu Branch Head</t>
  </si>
  <si>
    <t>Medical Expense (Hospitalization)</t>
  </si>
  <si>
    <t>Paul Martin</t>
  </si>
  <si>
    <t>Medical Expense (Branch Head)</t>
  </si>
  <si>
    <t>GSD Head or Branch Head</t>
  </si>
  <si>
    <t>HRPM Division Head</t>
  </si>
  <si>
    <t xml:space="preserve">Security and Janitorial </t>
  </si>
  <si>
    <t>Security and Janitorial (Payroll)</t>
  </si>
  <si>
    <t>PMIT Head</t>
  </si>
  <si>
    <t>Insurance Expense (Inventory)</t>
  </si>
  <si>
    <t>Insurance Expense (Owned Office)</t>
  </si>
  <si>
    <t>Insurance Expense (Company Vehicles)</t>
  </si>
  <si>
    <t>Insurance Expense (Delivery Vans)</t>
  </si>
  <si>
    <t>Insurance Expense (Motorcycles)</t>
  </si>
  <si>
    <t>OPS Division Head</t>
  </si>
  <si>
    <t>Office Equipment Repairs</t>
  </si>
  <si>
    <t>Office Equipment Repairs (IT related)</t>
  </si>
  <si>
    <t>Financial Controller</t>
  </si>
  <si>
    <t>Finance Division Head</t>
  </si>
  <si>
    <t>Fare and other expenses</t>
  </si>
  <si>
    <t>Gas and Fuel (Transportation)</t>
  </si>
  <si>
    <t>Toll and Parking Fee</t>
  </si>
  <si>
    <t>General Repair &amp; Maintenance</t>
  </si>
  <si>
    <t>General Repair &amp; Maintenance (Laguna)</t>
  </si>
  <si>
    <t>OPS Department</t>
  </si>
  <si>
    <t>Leasehold Repairs</t>
  </si>
  <si>
    <t>Transportation Equipment Repairs (Company Vehicles)</t>
  </si>
  <si>
    <t>Transportation Equipment Repairs (Motorcycles)</t>
  </si>
  <si>
    <t>Printing and Reproduction</t>
  </si>
  <si>
    <t>Department Head</t>
  </si>
  <si>
    <t>HR Head</t>
  </si>
  <si>
    <t>Employees Benefits - Others</t>
  </si>
  <si>
    <t>Recruitment Expense</t>
  </si>
  <si>
    <t>Corporate Events (Team Building)</t>
  </si>
  <si>
    <t>Corporate Events (CL Plus)</t>
  </si>
  <si>
    <t>Admin Group head</t>
  </si>
  <si>
    <t>Corporate Events (Strat Plan Annual Presentation)</t>
  </si>
  <si>
    <t>Representation (Strat Planning Division wide)</t>
  </si>
  <si>
    <t>DUAL Approver</t>
  </si>
  <si>
    <t>Division head</t>
  </si>
  <si>
    <t>Internal Training</t>
  </si>
  <si>
    <t>Travel and Entertainment Expense - Others</t>
  </si>
  <si>
    <t>Representation - Employee Meals and others</t>
  </si>
  <si>
    <t>HR head</t>
  </si>
  <si>
    <t>Loan Interest</t>
  </si>
  <si>
    <t>Loan interest-loan from Affiliates</t>
  </si>
  <si>
    <t>Audit Fee</t>
  </si>
  <si>
    <t>Consultation Fee</t>
  </si>
  <si>
    <t>Legal Expenses</t>
  </si>
  <si>
    <t>Managing Fee</t>
  </si>
  <si>
    <t>Retainers Fee</t>
  </si>
  <si>
    <t>BIR Expenses</t>
  </si>
  <si>
    <t>Business Permit</t>
  </si>
  <si>
    <t>Fines and Penalties</t>
  </si>
  <si>
    <t>Permits and Registrations</t>
  </si>
  <si>
    <t>Real Property Tax</t>
  </si>
  <si>
    <t>Sales Group Head</t>
  </si>
  <si>
    <t>Store Supplies</t>
  </si>
  <si>
    <t>Marita Relampagos</t>
  </si>
  <si>
    <t>Sample Expenses</t>
  </si>
  <si>
    <t>Production Supplies</t>
  </si>
  <si>
    <t>Laboratory Supplies (PPD)</t>
  </si>
  <si>
    <t>Logistic Supplies</t>
  </si>
  <si>
    <t>Warehouse Supplies</t>
  </si>
  <si>
    <t>Lester Ragonjan</t>
  </si>
  <si>
    <t>Loss on Inventory</t>
  </si>
  <si>
    <t>R&amp;D Expense</t>
  </si>
  <si>
    <t>Donations and Contributions</t>
  </si>
  <si>
    <t>Capital Expenditure</t>
  </si>
  <si>
    <t>Controller and CFO</t>
  </si>
  <si>
    <t>Capital Expenditure (Replacement)</t>
  </si>
  <si>
    <t>Capital Expenditure (New Hire)</t>
  </si>
  <si>
    <t>1st Approver</t>
  </si>
  <si>
    <t>2nd Approver</t>
  </si>
  <si>
    <t>3rd Approver</t>
  </si>
  <si>
    <t>GSD Control Number</t>
  </si>
  <si>
    <t>To be filled-up by TREASURY DEPARTMENT</t>
  </si>
  <si>
    <t>To be filled-up by PURCHASING DEPT (GSD)</t>
  </si>
  <si>
    <t>PDC Date</t>
  </si>
  <si>
    <t>Dept. Head</t>
  </si>
  <si>
    <t>Dept./Division Head</t>
  </si>
  <si>
    <t>General Administration</t>
  </si>
  <si>
    <t>Compensation and Benefits</t>
  </si>
  <si>
    <t>Company Events and Trainings</t>
  </si>
  <si>
    <t>Sales and Incentives</t>
  </si>
  <si>
    <t>Travel and Representation</t>
  </si>
  <si>
    <t>Finance</t>
  </si>
  <si>
    <t>Operations</t>
  </si>
  <si>
    <t>Accounts</t>
  </si>
  <si>
    <t>Nature</t>
  </si>
  <si>
    <t>Cash on Hand</t>
  </si>
  <si>
    <t xml:space="preserve">Asset </t>
  </si>
  <si>
    <t>used to account cash collections for deposit</t>
  </si>
  <si>
    <t>Bank Transfer</t>
  </si>
  <si>
    <t>Undeposited Cash on Hand</t>
  </si>
  <si>
    <t>Eastwest Bank - 01-0702-00091-8</t>
  </si>
  <si>
    <t>Fund transfer and loan payment of corp</t>
  </si>
  <si>
    <t>Eastwest Bank - USD</t>
  </si>
  <si>
    <t>Eastwest Bank - 107-02-00343-7</t>
  </si>
  <si>
    <t>Fund transfer,loan &amp; importation related disbursement of SEQ</t>
  </si>
  <si>
    <t>Eastwest Bank - 107-02-00343-1</t>
  </si>
  <si>
    <t>Metrobank - Peso</t>
  </si>
  <si>
    <t>Main disbursing bank account of Corp, Payment to Vatable supplier</t>
  </si>
  <si>
    <t>Metrobank - USD</t>
  </si>
  <si>
    <t>Metrobank - 007-714-003824</t>
  </si>
  <si>
    <t>Psbank - Peso</t>
  </si>
  <si>
    <t>Fund transfer, payment to non vatable supplier of Corp</t>
  </si>
  <si>
    <t>Banco de Oro - Peso</t>
  </si>
  <si>
    <t>Fund transfer of Corp</t>
  </si>
  <si>
    <t>Undeposited Cash/Check</t>
  </si>
  <si>
    <t>Eastwest Bank - 107-02-00383-6</t>
  </si>
  <si>
    <t>Security Bank - Peso</t>
  </si>
  <si>
    <t>Security Bank - USD</t>
  </si>
  <si>
    <t>Eastwest Bank -2000-1665-6525</t>
  </si>
  <si>
    <t>DBP - 0-05020-490-2</t>
  </si>
  <si>
    <t>HP Matin MBTC - 007-714-50204-9</t>
  </si>
  <si>
    <t>LBP - 2311103744</t>
  </si>
  <si>
    <t>AUB</t>
  </si>
  <si>
    <t>Petty Cash</t>
  </si>
  <si>
    <t>Set-up, increase and decrease of petty cash fund</t>
  </si>
  <si>
    <t>Accounts Receivable Trade</t>
  </si>
  <si>
    <t>Recording of AR sales</t>
  </si>
  <si>
    <t>Allowance for Bad debts</t>
  </si>
  <si>
    <t>Accounts Receivable Others</t>
  </si>
  <si>
    <t>Cash Advance</t>
  </si>
  <si>
    <t>Advances to Employees</t>
  </si>
  <si>
    <t>record amount chargeable/deductible to employees</t>
  </si>
  <si>
    <t>Advances to Affiliattes</t>
  </si>
  <si>
    <t>Used to account receivable from related affiliates</t>
  </si>
  <si>
    <t>Creditable Withholding Tax</t>
  </si>
  <si>
    <t>Used to account withholding tax withheld by the client in the collection</t>
  </si>
  <si>
    <t>PDC on Hand (Receivable)</t>
  </si>
  <si>
    <t>Credit Card Payments</t>
  </si>
  <si>
    <t>Other Income</t>
  </si>
  <si>
    <t>Loans to Affiliates</t>
  </si>
  <si>
    <t>Record loan receivable from other affiliates</t>
  </si>
  <si>
    <t>Interest Receivable</t>
  </si>
  <si>
    <t>Record receivable due to interest</t>
  </si>
  <si>
    <t>AR Trade 2</t>
  </si>
  <si>
    <t>Temporary account to separate AR's that are for write off</t>
  </si>
  <si>
    <t>Investments</t>
  </si>
  <si>
    <t>Raw Materials Inventory</t>
  </si>
  <si>
    <t>Purchase of Raw materials</t>
  </si>
  <si>
    <t>Work In Process Inventory</t>
  </si>
  <si>
    <t>Inventory</t>
  </si>
  <si>
    <t>Production, use, and sale of inventories</t>
  </si>
  <si>
    <t>CAPEX</t>
  </si>
  <si>
    <t>Land</t>
  </si>
  <si>
    <t>Acquisition of land</t>
  </si>
  <si>
    <t>Building and Building Improvement</t>
  </si>
  <si>
    <t>Acquisition and disposal of builing and account improvement related to builing owned</t>
  </si>
  <si>
    <t>Accum Deprn-Bldg and Bldg. Improvement</t>
  </si>
  <si>
    <t>Furniture and Fixtures</t>
  </si>
  <si>
    <t>Acquisition and disposition of Furniture and Fixture</t>
  </si>
  <si>
    <t>Accum Deprn-Furniture and Fixtures</t>
  </si>
  <si>
    <t>Tools and Equipments</t>
  </si>
  <si>
    <t>Acquisition and disposition of tools and Equipment</t>
  </si>
  <si>
    <t>Accum Deprn-Tools and Equipments</t>
  </si>
  <si>
    <t>Transportation Equipment</t>
  </si>
  <si>
    <t>Acquisition and disposition of vehicle used for admin purposes</t>
  </si>
  <si>
    <t>Accum Deprn-Transportation Equipment</t>
  </si>
  <si>
    <t>Delivery Equipment</t>
  </si>
  <si>
    <t>Acquisition and disposition of vehicle used by the logistic</t>
  </si>
  <si>
    <t>Accum Deprn-Delivery Equipment</t>
  </si>
  <si>
    <t>Leasehold Improvement</t>
  </si>
  <si>
    <t>Account to record improvement made on leased assets</t>
  </si>
  <si>
    <t>Accum Deprn-Leasehold Improvement</t>
  </si>
  <si>
    <t>Construction in Progress</t>
  </si>
  <si>
    <t>Account to record spending on a long term capitalizable project that are still in progress</t>
  </si>
  <si>
    <t>Store and Office Equipment</t>
  </si>
  <si>
    <t>Purchase and disposals of equipment used for admin purposes</t>
  </si>
  <si>
    <t>Laboratory Equipment</t>
  </si>
  <si>
    <t>Purchase and disposals of equipment related to laboratory activities</t>
  </si>
  <si>
    <t>Production Equipment</t>
  </si>
  <si>
    <t>Purchase and disposals of equipment related to Production</t>
  </si>
  <si>
    <t>Deposit</t>
  </si>
  <si>
    <t>Rental Deposit/Security Deposit</t>
  </si>
  <si>
    <t>Used to account refundable deposit made as per contract</t>
  </si>
  <si>
    <t>Electrical Deposit</t>
  </si>
  <si>
    <t>Telephone Deposit</t>
  </si>
  <si>
    <t>Prepaid Insurance</t>
  </si>
  <si>
    <t xml:space="preserve">Set up account for Insurance paid by the company </t>
  </si>
  <si>
    <t>Prepaid Supplies</t>
  </si>
  <si>
    <t xml:space="preserve">Set up account for office supplies paid by the company </t>
  </si>
  <si>
    <t>Other Prepaid Expenses</t>
  </si>
  <si>
    <t>Set up account for other prepaid expenditure</t>
  </si>
  <si>
    <t>Bidding Refundable Deposit</t>
  </si>
  <si>
    <t>Prepaid Taxes</t>
  </si>
  <si>
    <t>Set up account for Prepayments related to taxes</t>
  </si>
  <si>
    <t>Input Tax</t>
  </si>
  <si>
    <t>Record input vat in the purchase of goods and services</t>
  </si>
  <si>
    <t>Advances subject for liquidation</t>
  </si>
  <si>
    <t>Disbursement and liquidation of  advances accountable to employees</t>
  </si>
  <si>
    <t>Advances to Customers</t>
  </si>
  <si>
    <t>Advances to Supplier</t>
  </si>
  <si>
    <t>Disbursement and liquidation of  advances accountable to Supplier</t>
  </si>
  <si>
    <t>Cash for Allocation</t>
  </si>
  <si>
    <t>Advances subject for liquidation (Employees)</t>
  </si>
  <si>
    <t>Advances to Stockholder</t>
  </si>
  <si>
    <t>Record receivable from stockholder</t>
  </si>
  <si>
    <t>ADVANCES CLEARING</t>
  </si>
  <si>
    <t>ACCRUED ADVANCES</t>
  </si>
  <si>
    <t>Intangible Asset</t>
  </si>
  <si>
    <t>Record assets that have no physical presence such as Patent</t>
  </si>
  <si>
    <t>Accounts Payable Trade</t>
  </si>
  <si>
    <t xml:space="preserve">Liabilities </t>
  </si>
  <si>
    <t>Purchase and payment of Inventory related purchases</t>
  </si>
  <si>
    <t>Due to Stockholders</t>
  </si>
  <si>
    <t>SSS, Medicare Premium Payable</t>
  </si>
  <si>
    <t>Record SSS contributions that should be remitted to SSS</t>
  </si>
  <si>
    <t>SSS Loans Payable</t>
  </si>
  <si>
    <t>Record SSS loan amortization that should be remitted to SSS</t>
  </si>
  <si>
    <t>PH Payable</t>
  </si>
  <si>
    <t>Record Philhealth contributions that should be remitted to Philhealth</t>
  </si>
  <si>
    <t>HDMF Payable</t>
  </si>
  <si>
    <t>Record PAG-IBIG contributions that should be remitted to Pag-ibig</t>
  </si>
  <si>
    <t>HDMF Loan Payable</t>
  </si>
  <si>
    <t>Record PAG-IBIG Loan amortization that should be remitted to Pag-ibig</t>
  </si>
  <si>
    <t>Withholding Tax Payable - Expanded</t>
  </si>
  <si>
    <t>Record withholding tax that should be remiited to BIR</t>
  </si>
  <si>
    <t>Accrued Payables</t>
  </si>
  <si>
    <t>Purchase and payment of Non-inventory transactions</t>
  </si>
  <si>
    <t>Withholding Tax Payable - Compensation</t>
  </si>
  <si>
    <t>Record withholding tax in compansation that should be remiited to BIR</t>
  </si>
  <si>
    <t>Commission Payable</t>
  </si>
  <si>
    <t>Record of Commisssion expense</t>
  </si>
  <si>
    <t>Employee Reserve Fund</t>
  </si>
  <si>
    <t>Used to record bond deduction in the commission of the agents</t>
  </si>
  <si>
    <t>Accrued Payroll</t>
  </si>
  <si>
    <t>Used to accrual of salary</t>
  </si>
  <si>
    <t>Accrued 13th Month</t>
  </si>
  <si>
    <t>Used to accrual of 13th month</t>
  </si>
  <si>
    <t>Intercompany Loans</t>
  </si>
  <si>
    <t>Advances from Affiliates</t>
  </si>
  <si>
    <t>Used to record payable to other affiliates</t>
  </si>
  <si>
    <t>Loan from Affiliates</t>
  </si>
  <si>
    <t>Used to record loan payable to other affiliates</t>
  </si>
  <si>
    <t>Accounts Payable - Others</t>
  </si>
  <si>
    <t>Customer Deposit</t>
  </si>
  <si>
    <t>Advance payment of customer</t>
  </si>
  <si>
    <t>Customer Advances</t>
  </si>
  <si>
    <t>Advances from Customer</t>
  </si>
  <si>
    <t>Record amount paid by company but reimbursible to client</t>
  </si>
  <si>
    <t>Advances from Stockholders</t>
  </si>
  <si>
    <t>Income Tax Payable</t>
  </si>
  <si>
    <t>Vat Payable</t>
  </si>
  <si>
    <t>Percentage Tax</t>
  </si>
  <si>
    <t>Accounts Payable Trade 2</t>
  </si>
  <si>
    <t>Bank Loans Payable</t>
  </si>
  <si>
    <t>Record transactions realted to company's payable to bank such as car loan</t>
  </si>
  <si>
    <t>Trust Receipt Payable</t>
  </si>
  <si>
    <t>Other Loans Payable</t>
  </si>
  <si>
    <t>Bank Loan Payable</t>
  </si>
  <si>
    <t>Loan from Stockholder</t>
  </si>
  <si>
    <t>SLP Loan Payable</t>
  </si>
  <si>
    <t>Record amount deducted from payroll related to SLP loan</t>
  </si>
  <si>
    <t>Deferred Income from Machine</t>
  </si>
  <si>
    <t>Advances from Employees</t>
  </si>
  <si>
    <t>Suspense Account</t>
  </si>
  <si>
    <t>Subscribed Capital Stock</t>
  </si>
  <si>
    <t xml:space="preserve">Capital </t>
  </si>
  <si>
    <t>Retained Earnings</t>
  </si>
  <si>
    <t>Accumulation of Income earned by the company since its inception</t>
  </si>
  <si>
    <t>Sales</t>
  </si>
  <si>
    <t xml:space="preserve">Income </t>
  </si>
  <si>
    <t>Cash Sales</t>
  </si>
  <si>
    <t>Seminar Fees</t>
  </si>
  <si>
    <t>Technician Fees</t>
  </si>
  <si>
    <t>Dishwashing Rental Fees</t>
  </si>
  <si>
    <t>Trucking Fee</t>
  </si>
  <si>
    <t>Interest income - Loan to Affiliates</t>
  </si>
  <si>
    <t>Cost of Sales - RM</t>
  </si>
  <si>
    <t xml:space="preserve">Cost of Sales </t>
  </si>
  <si>
    <t>Landed Cost Allocation Cost</t>
  </si>
  <si>
    <t>Gas and Fuel (Delivery)</t>
  </si>
  <si>
    <t xml:space="preserve">Delivery Expense </t>
  </si>
  <si>
    <t>Toll and Parking Fee (Delivery)</t>
  </si>
  <si>
    <t>Meal Allowance and others(Delivery)</t>
  </si>
  <si>
    <t>Trucking Charges (Delivery)</t>
  </si>
  <si>
    <t>GPS (DELIVERY)</t>
  </si>
  <si>
    <t>Shipping Charges (Freight)</t>
  </si>
  <si>
    <t>Freight Expense</t>
  </si>
  <si>
    <t>Crates (Freight)</t>
  </si>
  <si>
    <t>Importation (Freight)</t>
  </si>
  <si>
    <t>Air Fare (Travel)</t>
  </si>
  <si>
    <t xml:space="preserve">Expense </t>
  </si>
  <si>
    <t>Meals Allowance (Travel)</t>
  </si>
  <si>
    <t>Hotel Accomodation (Travel)</t>
  </si>
  <si>
    <t>Transporation Allowance (Travel)</t>
  </si>
  <si>
    <t xml:space="preserve">Technical Service Charges </t>
  </si>
  <si>
    <t>Washing and Cleaning Supplies</t>
  </si>
  <si>
    <t>Dishwashing Spare Parts</t>
  </si>
  <si>
    <t>Chemical Expense</t>
  </si>
  <si>
    <t>Cost of Sales 2</t>
  </si>
  <si>
    <t>Loss on Disposal/Spoilage</t>
  </si>
  <si>
    <t>Direct Labor Cost</t>
  </si>
  <si>
    <t>Conversion Difference</t>
  </si>
  <si>
    <t>Salaries and Wages</t>
  </si>
  <si>
    <t>Allowances</t>
  </si>
  <si>
    <t>Overtime Pay</t>
  </si>
  <si>
    <t>SSS Premiums</t>
  </si>
  <si>
    <t>Philhealth Premiums</t>
  </si>
  <si>
    <t>Pag-ibig Premiums</t>
  </si>
  <si>
    <t>Bonus / 13th Month</t>
  </si>
  <si>
    <t>Employees Benefits - Health Insurance</t>
  </si>
  <si>
    <t>Employees Benefits - Clothing Allowance</t>
  </si>
  <si>
    <t>Employees Benefits - Allowances</t>
  </si>
  <si>
    <t>Outside Services - Compensation</t>
  </si>
  <si>
    <t>Outside Services - Overtime</t>
  </si>
  <si>
    <t>Commission Expense</t>
  </si>
  <si>
    <t>Professional Development Cost</t>
  </si>
  <si>
    <t>Christmas Expense</t>
  </si>
  <si>
    <t>Depreciation Expense - Building</t>
  </si>
  <si>
    <t>Office Equipment</t>
  </si>
  <si>
    <t xml:space="preserve">Depreciation Expense - Store and Office Equipment </t>
  </si>
  <si>
    <t>Depreciation Expense - Intangible</t>
  </si>
  <si>
    <t>Bank Charges</t>
  </si>
  <si>
    <t>Advertising and Promotion</t>
  </si>
  <si>
    <t>Seminar Expense</t>
  </si>
  <si>
    <t>Sales - Incentives</t>
  </si>
  <si>
    <t>Marketing Expense - Others</t>
  </si>
  <si>
    <t>Miscellaneous Expense</t>
  </si>
  <si>
    <t>Tools and Maintenance Supplies</t>
  </si>
  <si>
    <t>Packaging Expense</t>
  </si>
  <si>
    <t>Computer and Internet</t>
  </si>
  <si>
    <t>Rent Expense</t>
  </si>
  <si>
    <t>Production - Repairs and Maintenance</t>
  </si>
  <si>
    <t>Delivery Equipment Repairs</t>
  </si>
  <si>
    <t>Representation - Processors</t>
  </si>
  <si>
    <t>Professional Fee - Other services</t>
  </si>
  <si>
    <t>Fines and Penalties (GOVT)</t>
  </si>
  <si>
    <t>LOGISTIC CHARGES(INTERNAL)</t>
  </si>
  <si>
    <t>Light and Power</t>
  </si>
  <si>
    <t>Water</t>
  </si>
  <si>
    <t>Communication Expense (Utilities)</t>
  </si>
  <si>
    <t>Postage</t>
  </si>
  <si>
    <t>Loss on Inventory2</t>
  </si>
  <si>
    <t>Other Losses</t>
  </si>
  <si>
    <t>Project Management Exp</t>
  </si>
  <si>
    <t>Personal Protective Equipment (PPE)</t>
  </si>
  <si>
    <t>Stock Opening Balance</t>
  </si>
  <si>
    <t>Customers Opening Balance</t>
  </si>
  <si>
    <t>Suppliers Opening Balance</t>
  </si>
  <si>
    <t>G/L Accounts Opening Balance</t>
  </si>
  <si>
    <t>Advances to Cashier</t>
  </si>
  <si>
    <t>Used to record amount returned from liquidation that are subject to deposit</t>
  </si>
  <si>
    <t>Sales Discount</t>
  </si>
  <si>
    <t xml:space="preserve">DBU - Sales Incentive </t>
  </si>
  <si>
    <t>Digital Marketing Expense</t>
  </si>
  <si>
    <t>Operating Lease Expense</t>
  </si>
  <si>
    <t>Accum Amort-Intangible Asset</t>
  </si>
  <si>
    <t>Prior - Security and Janitorial Expense</t>
  </si>
  <si>
    <t>Prior - Communication Expense</t>
  </si>
  <si>
    <t>Prior - Insurance Expense</t>
  </si>
  <si>
    <t>Prior - Delivery Equipment Repairs</t>
  </si>
  <si>
    <t>Prior - Employee Benefits - Clothing</t>
  </si>
  <si>
    <t>Prior - Transportation Equipment Repairs</t>
  </si>
  <si>
    <t>Gift Check Payable</t>
  </si>
  <si>
    <t>Purchase Discount</t>
  </si>
  <si>
    <t>HP Martin MBTC 2</t>
  </si>
  <si>
    <t>Fund transfer</t>
  </si>
  <si>
    <t>Shared Services Billing Payable</t>
  </si>
  <si>
    <t>Used to record payables related to shared services</t>
  </si>
  <si>
    <t>ESTIMATED PAYABLE(CLEARING)</t>
  </si>
  <si>
    <t>Shared Services</t>
  </si>
  <si>
    <t>Foreign Exchange Gain/Loss</t>
  </si>
  <si>
    <t>Advance Payment</t>
  </si>
  <si>
    <t>External Loan</t>
  </si>
  <si>
    <t>Laboratory Supplies (QM)</t>
  </si>
  <si>
    <t>Delivery Expense</t>
  </si>
  <si>
    <t>Representation Expense - Clients</t>
  </si>
  <si>
    <t>Representation Expense - Mancom/Execom</t>
  </si>
  <si>
    <t>Delivery Equipment Registration</t>
  </si>
  <si>
    <t>Transportation Equipment Registration (Motorcycles)</t>
  </si>
  <si>
    <t>(from Training Expense)</t>
  </si>
  <si>
    <t>REQUESTOR to Fill up Green Cells</t>
  </si>
  <si>
    <t>Type</t>
  </si>
  <si>
    <t>Transportation Equipment Registration (Company Vehicles)</t>
  </si>
  <si>
    <t>Delivery Equipment Repairs (Cebu)</t>
  </si>
  <si>
    <t>Compensation_and_Benefits</t>
  </si>
  <si>
    <t>Advance_Payment</t>
  </si>
  <si>
    <t>Cash_Advance</t>
  </si>
  <si>
    <t>Company_Events_and_Trainings</t>
  </si>
  <si>
    <t>Delivery_Expense</t>
  </si>
  <si>
    <t>External_Loan</t>
  </si>
  <si>
    <t>Freight_Expense</t>
  </si>
  <si>
    <t>General_Administration</t>
  </si>
  <si>
    <t>Intercompany_Loans</t>
  </si>
  <si>
    <t>Sales_and_Incentives</t>
  </si>
  <si>
    <t>Travel_and_Representation</t>
  </si>
  <si>
    <t>Cost_of_Sales</t>
  </si>
  <si>
    <t>Interco_Bank_Transfer</t>
  </si>
  <si>
    <t>Treasury Head</t>
  </si>
  <si>
    <t>GSD Dept. Head</t>
  </si>
  <si>
    <t>Controller</t>
  </si>
  <si>
    <t>CFO</t>
  </si>
  <si>
    <t>PURCHASE REQUEST FORM (PRF)</t>
  </si>
  <si>
    <t>Amount</t>
  </si>
  <si>
    <t>Qty</t>
  </si>
  <si>
    <t>Check Payee:</t>
  </si>
  <si>
    <t>Supplier</t>
  </si>
  <si>
    <t>Pest Control Supplies</t>
  </si>
  <si>
    <t xml:space="preserve">Controller </t>
  </si>
  <si>
    <t>Parts &amp; Supply</t>
  </si>
  <si>
    <t>oxychem corporation</t>
  </si>
  <si>
    <t>Ezekiel  Santos</t>
  </si>
  <si>
    <t>IT</t>
  </si>
  <si>
    <t>Rowena Asuncion</t>
  </si>
  <si>
    <t>Contractor service fee</t>
  </si>
  <si>
    <t>CCTV renovation of POWERCLEAN outlets</t>
  </si>
  <si>
    <t>Transporation/ allowance</t>
  </si>
  <si>
    <t>Materials</t>
  </si>
  <si>
    <t>Contigency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</si>
</sst>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14"/>
      <color theme="0"/>
      <name val="Arial Black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Arial Black"/>
      <family val="2"/>
    </font>
    <font>
      <sz val="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30">
    <xf numFmtId="0" fontId="0" fillId="0" borderId="0" xfId="0"/>
    <xf numFmtId="0" fontId="4" fillId="2" borderId="0" xfId="0" applyFont="1" applyFill="1"/>
    <xf numFmtId="0" fontId="0" fillId="2" borderId="0" xfId="0" applyFill="1"/>
    <xf numFmtId="0" fontId="0" fillId="4" borderId="1" xfId="0" applyFill="1" applyBorder="1" applyAlignment="1" applyProtection="1">
      <alignment horizontal="center" vertical="center"/>
      <protection locked="0"/>
    </xf>
    <xf numFmtId="0" fontId="3" fillId="2" borderId="0" xfId="0" applyFont="1" applyFill="1"/>
    <xf numFmtId="0" fontId="4" fillId="4" borderId="1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2" fillId="2" borderId="0" xfId="0" applyFont="1" applyFill="1"/>
    <xf numFmtId="0" fontId="7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3" borderId="27" xfId="0" applyFont="1" applyFill="1" applyBorder="1" applyAlignment="1">
      <alignment horizontal="left" vertical="top" wrapText="1"/>
    </xf>
    <xf numFmtId="0" fontId="1" fillId="3" borderId="27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vertical="top" wrapText="1"/>
    </xf>
    <xf numFmtId="0" fontId="3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0" fillId="2" borderId="16" xfId="0" applyFont="1" applyFill="1" applyBorder="1"/>
    <xf numFmtId="0" fontId="9" fillId="2" borderId="25" xfId="0" applyFont="1" applyFill="1" applyBorder="1"/>
    <xf numFmtId="0" fontId="9" fillId="2" borderId="2" xfId="0" applyFont="1" applyFill="1" applyBorder="1"/>
    <xf numFmtId="0" fontId="9" fillId="2" borderId="26" xfId="0" applyFont="1" applyFill="1" applyBorder="1"/>
    <xf numFmtId="0" fontId="9" fillId="2" borderId="17" xfId="0" applyFont="1" applyFill="1" applyBorder="1"/>
    <xf numFmtId="0" fontId="9" fillId="2" borderId="18" xfId="0" applyFont="1" applyFill="1" applyBorder="1"/>
    <xf numFmtId="0" fontId="2" fillId="2" borderId="25" xfId="0" applyFont="1" applyFill="1" applyBorder="1"/>
    <xf numFmtId="0" fontId="2" fillId="2" borderId="2" xfId="0" applyFont="1" applyFill="1" applyBorder="1"/>
    <xf numFmtId="0" fontId="2" fillId="2" borderId="26" xfId="0" applyFont="1" applyFill="1" applyBorder="1"/>
    <xf numFmtId="0" fontId="8" fillId="2" borderId="14" xfId="0" applyFont="1" applyFill="1" applyBorder="1"/>
    <xf numFmtId="0" fontId="2" fillId="2" borderId="15" xfId="0" applyFont="1" applyFill="1" applyBorder="1"/>
    <xf numFmtId="0" fontId="12" fillId="2" borderId="14" xfId="0" applyFont="1" applyFill="1" applyBorder="1"/>
    <xf numFmtId="0" fontId="12" fillId="2" borderId="0" xfId="0" applyFont="1" applyFill="1"/>
    <xf numFmtId="0" fontId="12" fillId="2" borderId="15" xfId="0" applyFont="1" applyFill="1" applyBorder="1"/>
    <xf numFmtId="0" fontId="2" fillId="2" borderId="14" xfId="0" applyFont="1" applyFill="1" applyBorder="1"/>
    <xf numFmtId="0" fontId="12" fillId="2" borderId="25" xfId="0" applyFont="1" applyFill="1" applyBorder="1"/>
    <xf numFmtId="0" fontId="12" fillId="2" borderId="2" xfId="0" applyFont="1" applyFill="1" applyBorder="1"/>
    <xf numFmtId="0" fontId="12" fillId="2" borderId="26" xfId="0" applyFont="1" applyFill="1" applyBorder="1"/>
    <xf numFmtId="0" fontId="5" fillId="3" borderId="0" xfId="0" applyFont="1" applyFill="1"/>
    <xf numFmtId="0" fontId="5" fillId="2" borderId="0" xfId="0" applyFont="1" applyFill="1"/>
    <xf numFmtId="0" fontId="3" fillId="0" borderId="0" xfId="0" applyFont="1"/>
    <xf numFmtId="0" fontId="0" fillId="6" borderId="28" xfId="0" applyFill="1" applyBorder="1"/>
    <xf numFmtId="0" fontId="0" fillId="0" borderId="28" xfId="0" applyBorder="1"/>
    <xf numFmtId="0" fontId="1" fillId="3" borderId="29" xfId="0" applyFont="1" applyFill="1" applyBorder="1" applyAlignment="1">
      <alignment horizontal="center" vertical="top" wrapText="1"/>
    </xf>
    <xf numFmtId="0" fontId="0" fillId="5" borderId="28" xfId="0" applyFill="1" applyBorder="1"/>
    <xf numFmtId="0" fontId="0" fillId="0" borderId="0" xfId="0" applyAlignment="1">
      <alignment vertical="top"/>
    </xf>
    <xf numFmtId="0" fontId="1" fillId="7" borderId="0" xfId="0" applyFont="1" applyFill="1"/>
    <xf numFmtId="0" fontId="0" fillId="8" borderId="28" xfId="0" applyFill="1" applyBorder="1"/>
    <xf numFmtId="0" fontId="3" fillId="5" borderId="0" xfId="0" applyFont="1" applyFill="1"/>
    <xf numFmtId="0" fontId="3" fillId="9" borderId="0" xfId="0" applyFont="1" applyFill="1"/>
    <xf numFmtId="0" fontId="1" fillId="7" borderId="0" xfId="0" applyFont="1" applyFill="1" applyAlignment="1">
      <alignment horizontal="center"/>
    </xf>
    <xf numFmtId="0" fontId="0" fillId="6" borderId="28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left" vertical="top" wrapText="1"/>
    </xf>
    <xf numFmtId="0" fontId="0" fillId="5" borderId="0" xfId="0" applyFill="1"/>
    <xf numFmtId="0" fontId="0" fillId="10" borderId="1" xfId="0" applyFill="1" applyBorder="1" applyAlignment="1" applyProtection="1">
      <alignment horizontal="center" vertical="center"/>
      <protection locked="0"/>
    </xf>
    <xf numFmtId="0" fontId="4" fillId="10" borderId="1" xfId="0" applyFont="1" applyFill="1" applyBorder="1"/>
    <xf numFmtId="0" fontId="17" fillId="2" borderId="7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7" fillId="4" borderId="6" xfId="0" applyFont="1" applyFill="1" applyBorder="1" applyAlignment="1" applyProtection="1">
      <alignment horizontal="left" vertical="center" wrapText="1"/>
      <protection locked="0"/>
    </xf>
    <xf numFmtId="0" fontId="7" fillId="4" borderId="7" xfId="0" applyFont="1" applyFill="1" applyBorder="1" applyAlignment="1" applyProtection="1">
      <alignment horizontal="left" vertical="center" wrapText="1"/>
      <protection locked="0"/>
    </xf>
    <xf numFmtId="0" fontId="7" fillId="4" borderId="8" xfId="0" applyFont="1" applyFill="1" applyBorder="1" applyAlignment="1" applyProtection="1">
      <alignment horizontal="left" vertical="center" wrapText="1"/>
      <protection locked="0"/>
    </xf>
    <xf numFmtId="0" fontId="7" fillId="4" borderId="9" xfId="0" applyFont="1" applyFill="1" applyBorder="1" applyAlignment="1" applyProtection="1">
      <alignment horizontal="left" vertical="center" wrapText="1"/>
      <protection locked="0"/>
    </xf>
    <xf numFmtId="0" fontId="7" fillId="4" borderId="2" xfId="0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 applyProtection="1">
      <alignment horizontal="left" vertical="center" wrapText="1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 wrapText="1"/>
      <protection locked="0"/>
    </xf>
    <xf numFmtId="0" fontId="3" fillId="4" borderId="9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3" fillId="4" borderId="10" xfId="0" applyFont="1" applyFill="1" applyBorder="1" applyAlignment="1" applyProtection="1">
      <alignment horizontal="center" vertical="center" wrapText="1"/>
      <protection locked="0"/>
    </xf>
    <xf numFmtId="4" fontId="3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31" xfId="0" applyFont="1" applyFill="1" applyBorder="1" applyAlignment="1" applyProtection="1">
      <alignment horizontal="center" vertical="center" wrapText="1"/>
      <protection locked="0"/>
    </xf>
    <xf numFmtId="0" fontId="3" fillId="4" borderId="30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43" fontId="3" fillId="4" borderId="30" xfId="1" applyFont="1" applyFill="1" applyBorder="1" applyAlignment="1" applyProtection="1">
      <alignment horizontal="center" vertical="center" wrapText="1"/>
      <protection locked="0"/>
    </xf>
    <xf numFmtId="43" fontId="3" fillId="4" borderId="31" xfId="1" applyFont="1" applyFill="1" applyBorder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8" fillId="2" borderId="15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12" xfId="0" applyFont="1" applyFill="1" applyBorder="1" applyAlignment="1">
      <alignment horizontal="left" vertical="top" wrapText="1"/>
    </xf>
    <xf numFmtId="0" fontId="10" fillId="2" borderId="13" xfId="0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15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/>
    </xf>
    <xf numFmtId="0" fontId="0" fillId="4" borderId="2" xfId="0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5" fontId="0" fillId="4" borderId="2" xfId="0" applyNumberFormat="1" applyFill="1" applyBorder="1" applyAlignment="1" applyProtection="1">
      <alignment horizontal="center" wrapText="1"/>
      <protection locked="0"/>
    </xf>
    <xf numFmtId="0" fontId="0" fillId="4" borderId="2" xfId="0" applyFill="1" applyBorder="1" applyAlignment="1" applyProtection="1">
      <alignment horizontal="center" wrapText="1"/>
      <protection locked="0"/>
    </xf>
    <xf numFmtId="0" fontId="14" fillId="4" borderId="3" xfId="2" applyFill="1" applyBorder="1" applyAlignment="1" applyProtection="1">
      <alignment horizontal="center" wrapText="1"/>
      <protection locked="0"/>
    </xf>
    <xf numFmtId="0" fontId="0" fillId="4" borderId="3" xfId="0" applyFill="1" applyBorder="1" applyAlignment="1" applyProtection="1">
      <alignment horizontal="center" wrapText="1"/>
      <protection locked="0"/>
    </xf>
    <xf numFmtId="0" fontId="16" fillId="4" borderId="2" xfId="0" applyFont="1" applyFill="1" applyBorder="1" applyAlignment="1" applyProtection="1">
      <alignment horizontal="center" wrapText="1"/>
      <protection locked="0"/>
    </xf>
    <xf numFmtId="0" fontId="15" fillId="4" borderId="2" xfId="0" applyFont="1" applyFill="1" applyBorder="1" applyAlignment="1" applyProtection="1">
      <alignment horizontal="center" wrapText="1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0" fillId="4" borderId="3" xfId="0" applyFill="1" applyBorder="1" applyAlignment="1" applyProtection="1">
      <alignment horizontal="center"/>
      <protection locked="0"/>
    </xf>
    <xf numFmtId="15" fontId="0" fillId="4" borderId="2" xfId="0" applyNumberFormat="1" applyFill="1" applyBorder="1" applyAlignment="1">
      <alignment horizontal="center" wrapText="1"/>
    </xf>
    <xf numFmtId="43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110378</xdr:colOff>
      <xdr:row>1</xdr:row>
      <xdr:rowOff>31376</xdr:rowOff>
    </xdr:from>
    <xdr:to>
      <xdr:col>8</xdr:col>
      <xdr:colOff>136038</xdr:colOff>
      <xdr:row>3</xdr:row>
      <xdr:rowOff>136151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0B8BDE-4C72-4F68-9239-CDCFBBB971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3" y="107576"/>
          <a:ext cx="154966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elaCruz\Desktop\2019\Authority%20Matrix\Forms\Main%20-%20Forms%20Mar%201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chase Order Form"/>
      <sheetName val="Airline Booking Request"/>
      <sheetName val="Liquidation Form"/>
      <sheetName val="Chart of Accounts (Locked)"/>
      <sheetName val="Approval Matrix (Locked)"/>
    </sheetNames>
    <sheetDataSet>
      <sheetData sheetId="0"/>
      <sheetData sheetId="1"/>
      <sheetData sheetId="2"/>
      <sheetData sheetId="3">
        <row r="2">
          <cell r="B2" t="str">
            <v>Advertising &amp; Promotion</v>
          </cell>
        </row>
        <row r="3">
          <cell r="B3" t="str">
            <v>Air Fare</v>
          </cell>
        </row>
        <row r="4">
          <cell r="B4" t="str">
            <v>Audit Fee</v>
          </cell>
        </row>
        <row r="5">
          <cell r="B5" t="str">
            <v>BIR Expenses</v>
          </cell>
        </row>
        <row r="6">
          <cell r="B6" t="str">
            <v>Building Repairs</v>
          </cell>
        </row>
        <row r="7">
          <cell r="B7" t="str">
            <v>Business Permit</v>
          </cell>
        </row>
        <row r="8">
          <cell r="B8" t="str">
            <v>Commission and Incentives</v>
          </cell>
        </row>
        <row r="9">
          <cell r="B9" t="str">
            <v>Communication Expense</v>
          </cell>
        </row>
        <row r="10">
          <cell r="B10" t="str">
            <v>Consultation Fee</v>
          </cell>
        </row>
        <row r="11">
          <cell r="B11" t="str">
            <v>Corporate Events-Christmas Expense</v>
          </cell>
        </row>
        <row r="12">
          <cell r="B12" t="str">
            <v>Corporate Events-Strat Plan Annual Presentation</v>
          </cell>
        </row>
        <row r="13">
          <cell r="B13" t="str">
            <v>Corporate Events-Team Building</v>
          </cell>
        </row>
        <row r="14">
          <cell r="B14" t="str">
            <v>Digital Marketing</v>
          </cell>
        </row>
        <row r="15">
          <cell r="B15" t="str">
            <v>Dishwashing spareparts</v>
          </cell>
        </row>
        <row r="16">
          <cell r="B16" t="str">
            <v>Documentation Expenses</v>
          </cell>
        </row>
        <row r="17">
          <cell r="B17" t="str">
            <v>Donations and Contributions</v>
          </cell>
        </row>
        <row r="18">
          <cell r="B18" t="str">
            <v>Dues and Subscription</v>
          </cell>
        </row>
        <row r="19">
          <cell r="B19" t="str">
            <v>Electricity and Water</v>
          </cell>
        </row>
        <row r="20">
          <cell r="B20" t="str">
            <v>Emp Benefits - Clothing Allowance</v>
          </cell>
        </row>
        <row r="21">
          <cell r="B21" t="str">
            <v>Emp Benefits - Health Insurance</v>
          </cell>
        </row>
        <row r="22">
          <cell r="B22" t="str">
            <v>Employees Benefits - Others</v>
          </cell>
        </row>
        <row r="23">
          <cell r="B23" t="str">
            <v>Equipment rentals</v>
          </cell>
        </row>
        <row r="24">
          <cell r="B24" t="str">
            <v>External training</v>
          </cell>
        </row>
        <row r="25">
          <cell r="B25" t="str">
            <v>Fare and other expenses</v>
          </cell>
        </row>
        <row r="26">
          <cell r="B26" t="str">
            <v>Fines and Penalties</v>
          </cell>
        </row>
        <row r="27">
          <cell r="B27" t="str">
            <v>Freight Expenses-Crates</v>
          </cell>
        </row>
        <row r="28">
          <cell r="B28" t="str">
            <v>Freight Expenses-Importation</v>
          </cell>
        </row>
        <row r="29">
          <cell r="B29" t="str">
            <v>Freight Expenses-Shipping Charges</v>
          </cell>
        </row>
        <row r="30">
          <cell r="B30" t="str">
            <v>Gas and Fuel (Transportation)</v>
          </cell>
        </row>
        <row r="31">
          <cell r="B31" t="str">
            <v>General Repair &amp; Maintenance</v>
          </cell>
        </row>
        <row r="32">
          <cell r="B32" t="str">
            <v>General Repair &amp; Maintenance - Laguna</v>
          </cell>
        </row>
        <row r="33">
          <cell r="B33" t="str">
            <v>Hotel Accommodation</v>
          </cell>
        </row>
        <row r="34">
          <cell r="B34" t="str">
            <v>Insurance Expense-Company Vehicles</v>
          </cell>
        </row>
        <row r="35">
          <cell r="B35" t="str">
            <v>Insurance Expense-Delivery Vans</v>
          </cell>
        </row>
        <row r="36">
          <cell r="B36" t="str">
            <v>Insurance Expense-Inventory</v>
          </cell>
        </row>
        <row r="37">
          <cell r="B37" t="str">
            <v>Insurance Expense-Motorcycles</v>
          </cell>
        </row>
        <row r="38">
          <cell r="B38" t="str">
            <v>Insurance Expense-Owned Office</v>
          </cell>
        </row>
        <row r="39">
          <cell r="B39" t="str">
            <v>Internal training</v>
          </cell>
        </row>
        <row r="40">
          <cell r="B40" t="str">
            <v>Laboratory Supplies PPD</v>
          </cell>
        </row>
        <row r="41">
          <cell r="B41" t="str">
            <v>Laboratory Supplies QM</v>
          </cell>
        </row>
        <row r="42">
          <cell r="B42" t="str">
            <v>Leasehold Repairs</v>
          </cell>
        </row>
        <row r="43">
          <cell r="B43" t="str">
            <v>Legal Expenses</v>
          </cell>
        </row>
        <row r="44">
          <cell r="B44" t="str">
            <v>Loan Interest</v>
          </cell>
        </row>
        <row r="45">
          <cell r="B45" t="str">
            <v>Loan interest-loan from Affiliates</v>
          </cell>
        </row>
        <row r="46">
          <cell r="B46" t="str">
            <v>Logistic Supplies</v>
          </cell>
        </row>
        <row r="47">
          <cell r="B47" t="str">
            <v>Logistics Expenses-Gas and Fuel</v>
          </cell>
        </row>
        <row r="48">
          <cell r="B48" t="str">
            <v>Logistics Expenses-GPS</v>
          </cell>
        </row>
        <row r="49">
          <cell r="B49" t="str">
            <v>Logistics Expenses-Meal Allowance and others</v>
          </cell>
        </row>
        <row r="50">
          <cell r="B50" t="str">
            <v>Logistics Expenses-Toll and Parking Fee</v>
          </cell>
        </row>
        <row r="51">
          <cell r="B51" t="str">
            <v>Loss on Inventory</v>
          </cell>
        </row>
        <row r="52">
          <cell r="B52" t="str">
            <v>Managing Fee</v>
          </cell>
        </row>
        <row r="53">
          <cell r="B53" t="str">
            <v>Marketing - Others</v>
          </cell>
        </row>
        <row r="54">
          <cell r="B54" t="str">
            <v>Meals Allowance</v>
          </cell>
        </row>
        <row r="55">
          <cell r="B55" t="str">
            <v>Medical Expense-Cebu</v>
          </cell>
        </row>
        <row r="56">
          <cell r="B56" t="str">
            <v>Medical Expense-Hospitalization</v>
          </cell>
        </row>
        <row r="57">
          <cell r="B57" t="str">
            <v>Medical Expense-Laguna</v>
          </cell>
        </row>
        <row r="58">
          <cell r="B58" t="str">
            <v>Medical Expense-Mnl, Bora,  &amp; Depot</v>
          </cell>
        </row>
        <row r="59">
          <cell r="B59" t="str">
            <v>Office Equipment Repairs</v>
          </cell>
        </row>
        <row r="60">
          <cell r="B60" t="str">
            <v>Office Equipment Repairs-IT related</v>
          </cell>
        </row>
        <row r="61">
          <cell r="B61" t="str">
            <v>Office rentals 
(Including Outlets)</v>
          </cell>
        </row>
        <row r="62">
          <cell r="B62" t="str">
            <v>Office Supplies</v>
          </cell>
        </row>
        <row r="63">
          <cell r="B63" t="str">
            <v>Outside Services (Contractuals) Compensation and Overtime</v>
          </cell>
        </row>
        <row r="64">
          <cell r="B64" t="str">
            <v>Packaging Expenses</v>
          </cell>
        </row>
        <row r="65">
          <cell r="B65" t="str">
            <v>Pag-ibig, Philhealth, SSS-Penalties</v>
          </cell>
        </row>
        <row r="66">
          <cell r="B66" t="str">
            <v>Pag-ibig, Philhealth, SSS-Premium</v>
          </cell>
        </row>
        <row r="67">
          <cell r="B67" t="str">
            <v>Permits and Registrations</v>
          </cell>
        </row>
        <row r="68">
          <cell r="B68" t="str">
            <v>Personal protective equipment</v>
          </cell>
        </row>
        <row r="69">
          <cell r="B69" t="str">
            <v>Postage Expense</v>
          </cell>
        </row>
        <row r="70">
          <cell r="B70" t="str">
            <v>Printing and Reproduction</v>
          </cell>
        </row>
        <row r="71">
          <cell r="B71" t="str">
            <v>Production equipment repair and maintenance</v>
          </cell>
        </row>
        <row r="72">
          <cell r="B72" t="str">
            <v>Production Supplies</v>
          </cell>
        </row>
        <row r="73">
          <cell r="B73" t="str">
            <v>R&amp;D Expense</v>
          </cell>
        </row>
        <row r="74">
          <cell r="B74" t="str">
            <v>Real Property Tax</v>
          </cell>
        </row>
        <row r="75">
          <cell r="B75" t="str">
            <v>Recruitment Expense</v>
          </cell>
        </row>
        <row r="76">
          <cell r="B76" t="str">
            <v>Recruitment Expense-Headhunter</v>
          </cell>
        </row>
        <row r="77">
          <cell r="B77" t="str">
            <v>Representation - Employee Meals and others</v>
          </cell>
        </row>
        <row r="78">
          <cell r="B78" t="str">
            <v>Representation - Gov't Processors</v>
          </cell>
        </row>
        <row r="79">
          <cell r="B79" t="str">
            <v>Representation Clients</v>
          </cell>
        </row>
        <row r="80">
          <cell r="B80" t="str">
            <v>Representation-CL plus</v>
          </cell>
        </row>
        <row r="81">
          <cell r="B81" t="str">
            <v>Representation-Mancom/Execom</v>
          </cell>
        </row>
        <row r="82">
          <cell r="B82" t="str">
            <v>Representation-Strat Planning Division wide</v>
          </cell>
        </row>
        <row r="83">
          <cell r="B83" t="str">
            <v>Retainers Fee</v>
          </cell>
        </row>
        <row r="84">
          <cell r="B84" t="str">
            <v>Sample Expenses</v>
          </cell>
        </row>
        <row r="85">
          <cell r="B85" t="str">
            <v>Security and Janitorial Expense-Janitorial Supplies</v>
          </cell>
        </row>
        <row r="86">
          <cell r="B86" t="str">
            <v>Security and Janitorial Expense-Security payroll</v>
          </cell>
        </row>
        <row r="87">
          <cell r="B87" t="str">
            <v>Store Supplies</v>
          </cell>
        </row>
        <row r="88">
          <cell r="B88" t="str">
            <v>Toll and Parking Fee</v>
          </cell>
        </row>
        <row r="89">
          <cell r="B89" t="str">
            <v>Tools and Maintenance</v>
          </cell>
        </row>
        <row r="90">
          <cell r="B90" t="str">
            <v>Transportation Allowance</v>
          </cell>
        </row>
        <row r="91">
          <cell r="B91" t="str">
            <v>Transportation Equipment Repairs-Company vehicles</v>
          </cell>
        </row>
        <row r="92">
          <cell r="B92" t="str">
            <v>Transportation Equipment Repairs-Delivery Vans</v>
          </cell>
        </row>
        <row r="93">
          <cell r="B93" t="str">
            <v>Transportation Equipment Repairs-Motorcycles</v>
          </cell>
        </row>
        <row r="94">
          <cell r="B94" t="str">
            <v>Travel and Entertainment Expense - Others</v>
          </cell>
        </row>
        <row r="95">
          <cell r="B95" t="str">
            <v>Warehouse Supplies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B47"/>
  <sheetViews>
    <sheetView tabSelected="1" topLeftCell="A13" zoomScaleNormal="100" workbookViewId="0">
      <selection activeCell="AD25" sqref="AD25:AD26"/>
    </sheetView>
  </sheetViews>
  <sheetFormatPr defaultRowHeight="15" x14ac:dyDescent="0.25"/>
  <cols>
    <col min="1" max="1" width="5.5703125" style="2" customWidth="1"/>
    <col min="2" max="4" width="3.42578125" style="2" customWidth="1"/>
    <col min="5" max="5" width="2.42578125" style="2" customWidth="1"/>
    <col min="6" max="6" width="3.28515625" style="2" customWidth="1"/>
    <col min="7" max="10" width="3.42578125" style="2" customWidth="1"/>
    <col min="11" max="11" width="3" style="2" customWidth="1"/>
    <col min="12" max="12" width="3.42578125" style="2" customWidth="1"/>
    <col min="13" max="13" width="2" style="2" customWidth="1"/>
    <col min="14" max="14" width="1.7109375" style="2" customWidth="1"/>
    <col min="15" max="15" width="3.42578125" style="2" customWidth="1"/>
    <col min="16" max="16" width="3.28515625" style="2" customWidth="1"/>
    <col min="17" max="17" width="4.42578125" style="2" customWidth="1"/>
    <col min="18" max="18" width="4.28515625" style="2" customWidth="1"/>
    <col min="19" max="19" width="2.85546875" style="2" customWidth="1"/>
    <col min="20" max="20" width="8" style="2" customWidth="1"/>
    <col min="21" max="24" width="3.42578125" style="2" customWidth="1"/>
    <col min="25" max="25" width="2.85546875" style="2" customWidth="1"/>
    <col min="26" max="26" width="1.85546875" style="2" customWidth="1"/>
    <col min="27" max="28" width="2.42578125" style="2" customWidth="1"/>
    <col min="29" max="29" width="2.28515625" style="2" customWidth="1"/>
    <col min="30" max="31" width="15.28515625" style="2" customWidth="1"/>
    <col min="32" max="32" width="2.7109375" style="2" customWidth="1"/>
    <col min="33" max="40" width="3.42578125" style="2" customWidth="1"/>
    <col min="41" max="41" width="1.85546875" style="2" customWidth="1"/>
    <col min="42" max="42" width="3" style="2" customWidth="1"/>
    <col min="43" max="43" width="4.7109375" style="2" customWidth="1"/>
    <col min="44" max="44" width="3.42578125" style="2" customWidth="1"/>
    <col min="45" max="45" width="4" style="2" customWidth="1"/>
    <col min="46" max="46" width="5.42578125" style="2" customWidth="1"/>
    <col min="47" max="47" width="2" style="2" customWidth="1"/>
    <col min="48" max="53" width="3.42578125" style="2" customWidth="1"/>
    <col min="54" max="54" width="2.85546875" style="2" customWidth="1"/>
    <col min="55" max="55" width="6.28515625" style="2" customWidth="1"/>
    <col min="56" max="60" width="3.42578125" style="2" customWidth="1"/>
    <col min="61" max="16384" width="9.140625" style="2"/>
  </cols>
  <sheetData>
    <row r="1" spans="2:54" s="1" customFormat="1" ht="6" thickBot="1" x14ac:dyDescent="0.2"/>
    <row r="2" spans="2:54" x14ac:dyDescent="0.25">
      <c r="J2" s="2" t="s">
        <v>0</v>
      </c>
      <c r="AF2" s="9"/>
      <c r="AG2" s="120" t="s">
        <v>425</v>
      </c>
      <c r="AH2" s="121"/>
      <c r="AI2" s="121"/>
      <c r="AJ2" s="121"/>
      <c r="AK2" s="121"/>
      <c r="AL2" s="121"/>
      <c r="AM2" s="122"/>
      <c r="AQ2" s="9"/>
      <c r="AR2" s="10"/>
      <c r="AS2" s="10"/>
      <c r="AT2" s="10"/>
      <c r="AV2" s="94" t="s">
        <v>126</v>
      </c>
      <c r="AW2" s="95"/>
      <c r="AX2" s="95"/>
      <c r="AY2" s="95"/>
      <c r="AZ2" s="95"/>
      <c r="BA2" s="95"/>
      <c r="BB2" s="96"/>
    </row>
    <row r="3" spans="2:54" ht="15.75" thickBot="1" x14ac:dyDescent="0.3">
      <c r="J3" s="2" t="s">
        <v>1</v>
      </c>
      <c r="AF3" s="9"/>
      <c r="AG3" s="123"/>
      <c r="AH3" s="124"/>
      <c r="AI3" s="124"/>
      <c r="AJ3" s="124"/>
      <c r="AK3" s="124"/>
      <c r="AL3" s="124"/>
      <c r="AM3" s="125"/>
      <c r="AQ3" s="9"/>
      <c r="AR3" s="10"/>
      <c r="AS3" s="10"/>
      <c r="AT3" s="10"/>
      <c r="AV3" s="97"/>
      <c r="AW3" s="98"/>
      <c r="AX3" s="98"/>
      <c r="AY3" s="98"/>
      <c r="AZ3" s="98"/>
      <c r="BA3" s="98"/>
      <c r="BB3" s="99"/>
    </row>
    <row r="4" spans="2:54" x14ac:dyDescent="0.25">
      <c r="J4" s="2" t="s">
        <v>2</v>
      </c>
      <c r="AV4" s="24"/>
      <c r="AW4" s="25"/>
      <c r="AX4" s="25"/>
      <c r="AY4" s="25"/>
      <c r="AZ4" s="25"/>
      <c r="BA4" s="25"/>
      <c r="BB4" s="26"/>
    </row>
    <row r="5" spans="2:54" ht="22.5" x14ac:dyDescent="0.45">
      <c r="B5" s="36" t="s">
        <v>446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7"/>
      <c r="AG5" s="106" t="s">
        <v>31</v>
      </c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V5" s="27" t="s">
        <v>32</v>
      </c>
      <c r="AW5" s="8"/>
      <c r="AX5" s="8"/>
      <c r="AY5" s="8"/>
      <c r="AZ5" s="8"/>
      <c r="BA5" s="8"/>
      <c r="BB5" s="28"/>
    </row>
    <row r="6" spans="2:54" s="1" customFormat="1" ht="5.25" x14ac:dyDescent="0.15">
      <c r="AV6" s="29"/>
      <c r="AW6" s="30"/>
      <c r="AX6" s="30"/>
      <c r="AY6" s="30"/>
      <c r="AZ6" s="30"/>
      <c r="BA6" s="30"/>
      <c r="BB6" s="31"/>
    </row>
    <row r="7" spans="2:54" x14ac:dyDescent="0.25">
      <c r="C7" s="3"/>
      <c r="D7" s="2" t="s">
        <v>3</v>
      </c>
      <c r="L7" s="3"/>
      <c r="M7" s="2" t="s">
        <v>4</v>
      </c>
      <c r="U7" s="3"/>
      <c r="V7" s="2" t="s">
        <v>5</v>
      </c>
      <c r="AG7" s="4" t="s">
        <v>30</v>
      </c>
      <c r="AK7" s="127"/>
      <c r="AL7" s="107"/>
      <c r="AM7" s="107"/>
      <c r="AN7" s="107"/>
      <c r="AO7"/>
      <c r="AP7" s="4" t="s">
        <v>447</v>
      </c>
      <c r="AR7" s="128">
        <f>+AD35</f>
        <v>68680</v>
      </c>
      <c r="AS7" s="129"/>
      <c r="AT7" s="129"/>
      <c r="AV7" s="32"/>
      <c r="AW7" s="8"/>
      <c r="AX7" s="8"/>
      <c r="AY7" s="8"/>
      <c r="AZ7" s="8"/>
      <c r="BA7" s="8"/>
      <c r="BB7" s="28"/>
    </row>
    <row r="8" spans="2:54" s="1" customFormat="1" ht="5.25" x14ac:dyDescent="0.15">
      <c r="AV8" s="33"/>
      <c r="AW8" s="34"/>
      <c r="AX8" s="34"/>
      <c r="AY8" s="34"/>
      <c r="AZ8" s="34"/>
      <c r="BA8" s="34"/>
      <c r="BB8" s="35"/>
    </row>
    <row r="9" spans="2:54" x14ac:dyDescent="0.25">
      <c r="C9" s="57"/>
      <c r="D9" s="2" t="s">
        <v>6</v>
      </c>
      <c r="L9" s="3"/>
      <c r="M9" s="2" t="s">
        <v>7</v>
      </c>
      <c r="U9" s="3"/>
      <c r="V9" s="2" t="s">
        <v>8</v>
      </c>
      <c r="AG9" s="4" t="s">
        <v>449</v>
      </c>
      <c r="AK9" s="107" t="s">
        <v>454</v>
      </c>
      <c r="AL9" s="107"/>
      <c r="AM9" s="107"/>
      <c r="AN9" s="107"/>
      <c r="AO9" s="107"/>
      <c r="AP9" s="107"/>
      <c r="AQ9" s="107"/>
      <c r="AR9" s="107"/>
      <c r="AS9" s="107"/>
      <c r="AT9" s="107"/>
      <c r="AV9" s="27" t="s">
        <v>33</v>
      </c>
      <c r="AW9" s="8"/>
      <c r="AX9" s="8"/>
      <c r="AY9" s="8"/>
      <c r="AZ9" s="8"/>
      <c r="BA9" s="8"/>
      <c r="BB9" s="28"/>
    </row>
    <row r="10" spans="2:54" s="1" customFormat="1" ht="6" thickBot="1" x14ac:dyDescent="0.2">
      <c r="AV10" s="6"/>
      <c r="BB10" s="7"/>
    </row>
    <row r="11" spans="2:54" x14ac:dyDescent="0.25">
      <c r="B11" s="4" t="s">
        <v>9</v>
      </c>
      <c r="F11" s="112" t="s">
        <v>455</v>
      </c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4" t="s">
        <v>10</v>
      </c>
      <c r="W11" s="111">
        <v>45357</v>
      </c>
      <c r="X11" s="112"/>
      <c r="Y11" s="112"/>
      <c r="Z11" s="112"/>
      <c r="AA11" s="112"/>
      <c r="AB11" s="112"/>
      <c r="AC11" s="112"/>
      <c r="AD11" s="112"/>
      <c r="AE11" s="112"/>
      <c r="AF11" s="17"/>
      <c r="AG11" s="4" t="s">
        <v>34</v>
      </c>
      <c r="AP11" s="4"/>
      <c r="AQ11" s="1"/>
      <c r="AV11" s="100" t="s">
        <v>127</v>
      </c>
      <c r="AW11" s="101"/>
      <c r="AX11" s="101"/>
      <c r="AY11" s="101"/>
      <c r="AZ11" s="101"/>
      <c r="BA11" s="101"/>
      <c r="BB11" s="102"/>
    </row>
    <row r="12" spans="2:54" x14ac:dyDescent="0.25">
      <c r="B12" s="4" t="s">
        <v>11</v>
      </c>
      <c r="F12" s="114" t="s">
        <v>456</v>
      </c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4" t="s">
        <v>12</v>
      </c>
      <c r="W12" s="113"/>
      <c r="X12" s="114"/>
      <c r="Y12" s="114"/>
      <c r="Z12" s="114"/>
      <c r="AA12" s="114"/>
      <c r="AB12" s="114"/>
      <c r="AC12" s="114"/>
      <c r="AD12" s="114"/>
      <c r="AE12" s="114"/>
      <c r="AF12" s="17"/>
      <c r="AG12" s="58"/>
      <c r="AH12" s="4" t="s">
        <v>19</v>
      </c>
      <c r="AI12" s="4"/>
      <c r="AJ12" s="1"/>
      <c r="AK12" s="1"/>
      <c r="AM12" s="4"/>
      <c r="AN12" s="4" t="s">
        <v>22</v>
      </c>
      <c r="AO12" s="4"/>
      <c r="AU12" s="4"/>
      <c r="AV12" s="103"/>
      <c r="AW12" s="104"/>
      <c r="AX12" s="104"/>
      <c r="AY12" s="104"/>
      <c r="AZ12" s="104"/>
      <c r="BA12" s="104"/>
      <c r="BB12" s="105"/>
    </row>
    <row r="13" spans="2:54" x14ac:dyDescent="0.25">
      <c r="B13" s="4" t="s">
        <v>18</v>
      </c>
      <c r="F13" s="126" t="s">
        <v>457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6" t="s">
        <v>28</v>
      </c>
      <c r="V13" s="17"/>
      <c r="W13" s="17"/>
      <c r="X13" s="114"/>
      <c r="Y13" s="114"/>
      <c r="Z13" s="114"/>
      <c r="AA13" s="114"/>
      <c r="AB13" s="114"/>
      <c r="AC13" s="114"/>
      <c r="AD13" s="114"/>
      <c r="AE13" s="114"/>
      <c r="AF13" s="17"/>
      <c r="AG13" s="5"/>
      <c r="AH13" s="4" t="s">
        <v>24</v>
      </c>
      <c r="AI13" s="4"/>
      <c r="AJ13" s="1"/>
      <c r="AK13" s="1"/>
      <c r="AM13" s="4"/>
      <c r="AN13" s="5"/>
      <c r="AO13" s="4" t="s">
        <v>23</v>
      </c>
      <c r="AP13" s="1"/>
      <c r="AU13" s="4"/>
      <c r="AV13" s="19"/>
      <c r="AW13" s="20"/>
      <c r="AX13" s="20"/>
      <c r="AY13" s="20"/>
      <c r="AZ13" s="20"/>
      <c r="BA13" s="20"/>
      <c r="BB13" s="21"/>
    </row>
    <row r="14" spans="2:54" ht="24" thickBot="1" x14ac:dyDescent="0.4">
      <c r="B14" s="4" t="s">
        <v>13</v>
      </c>
      <c r="F14" s="115" t="s">
        <v>459</v>
      </c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7"/>
      <c r="AG14" s="4" t="s">
        <v>20</v>
      </c>
      <c r="AH14" s="1"/>
      <c r="AI14" s="107"/>
      <c r="AJ14" s="107"/>
      <c r="AK14" s="4" t="s">
        <v>21</v>
      </c>
      <c r="AM14" s="4"/>
      <c r="AN14" s="5"/>
      <c r="AO14" s="4" t="s">
        <v>128</v>
      </c>
      <c r="AP14" s="4"/>
      <c r="AQ14" s="1"/>
      <c r="AR14" s="107"/>
      <c r="AS14" s="107"/>
      <c r="AT14" s="107"/>
      <c r="AV14" s="18" t="s">
        <v>125</v>
      </c>
      <c r="AW14" s="22"/>
      <c r="AX14" s="22"/>
      <c r="AY14" s="22"/>
      <c r="AZ14" s="22"/>
      <c r="BA14" s="22"/>
      <c r="BB14" s="23"/>
    </row>
    <row r="15" spans="2:54" s="1" customFormat="1" ht="5.25" x14ac:dyDescent="0.15"/>
    <row r="16" spans="2:54" x14ac:dyDescent="0.25">
      <c r="B16" s="108" t="s">
        <v>25</v>
      </c>
      <c r="C16" s="109"/>
      <c r="D16" s="109"/>
      <c r="E16" s="109"/>
      <c r="F16" s="110"/>
      <c r="G16" s="108" t="s">
        <v>26</v>
      </c>
      <c r="H16" s="109"/>
      <c r="I16" s="109"/>
      <c r="J16" s="109"/>
      <c r="K16" s="110"/>
      <c r="L16" s="117" t="s">
        <v>448</v>
      </c>
      <c r="M16" s="118"/>
      <c r="N16" s="119"/>
      <c r="O16" s="117" t="s">
        <v>27</v>
      </c>
      <c r="P16" s="118"/>
      <c r="Q16" s="119"/>
      <c r="R16" s="117" t="s">
        <v>15</v>
      </c>
      <c r="S16" s="118"/>
      <c r="T16" s="119"/>
      <c r="U16" s="117" t="s">
        <v>16</v>
      </c>
      <c r="V16" s="119"/>
      <c r="W16" s="117" t="s">
        <v>17</v>
      </c>
      <c r="X16" s="118"/>
      <c r="Y16" s="118"/>
      <c r="Z16" s="118"/>
      <c r="AA16" s="118"/>
      <c r="AB16" s="118"/>
      <c r="AC16" s="118"/>
      <c r="AD16" s="54" t="s">
        <v>447</v>
      </c>
      <c r="AE16" s="54" t="s">
        <v>450</v>
      </c>
      <c r="AF16" s="108" t="s">
        <v>29</v>
      </c>
      <c r="AG16" s="109"/>
      <c r="AH16" s="109"/>
      <c r="AI16" s="109"/>
      <c r="AJ16" s="109"/>
      <c r="AK16" s="109"/>
      <c r="AL16" s="109"/>
      <c r="AM16" s="110"/>
      <c r="AN16" s="83" t="s">
        <v>29</v>
      </c>
      <c r="AO16" s="84"/>
      <c r="AP16" s="84"/>
      <c r="AQ16" s="84"/>
      <c r="AR16" s="84"/>
      <c r="AS16" s="84"/>
      <c r="AT16" s="84"/>
      <c r="AU16" s="85"/>
      <c r="AV16" s="83" t="s">
        <v>29</v>
      </c>
      <c r="AW16" s="84"/>
      <c r="AX16" s="84"/>
      <c r="AY16" s="84"/>
      <c r="AZ16" s="84"/>
      <c r="BA16" s="84"/>
      <c r="BB16" s="85"/>
    </row>
    <row r="17" spans="2:54" ht="15" customHeight="1" x14ac:dyDescent="0.25">
      <c r="B17" s="62" t="s">
        <v>436</v>
      </c>
      <c r="C17" s="63"/>
      <c r="D17" s="63"/>
      <c r="E17" s="63"/>
      <c r="F17" s="64"/>
      <c r="G17" s="62" t="s">
        <v>14</v>
      </c>
      <c r="H17" s="63"/>
      <c r="I17" s="63"/>
      <c r="J17" s="63"/>
      <c r="K17" s="64"/>
      <c r="L17" s="68">
        <v>1</v>
      </c>
      <c r="M17" s="69"/>
      <c r="N17" s="70"/>
      <c r="O17" s="74"/>
      <c r="P17" s="75"/>
      <c r="Q17" s="76"/>
      <c r="R17" s="68"/>
      <c r="S17" s="69"/>
      <c r="T17" s="70"/>
      <c r="U17" s="68"/>
      <c r="V17" s="70"/>
      <c r="W17" s="74" t="s">
        <v>458</v>
      </c>
      <c r="X17" s="75"/>
      <c r="Y17" s="75"/>
      <c r="Z17" s="75"/>
      <c r="AA17" s="75"/>
      <c r="AB17" s="75"/>
      <c r="AC17" s="75"/>
      <c r="AD17" s="80">
        <v>27500</v>
      </c>
      <c r="AE17" s="82"/>
      <c r="AF17" s="83"/>
      <c r="AG17" s="84"/>
      <c r="AH17" s="84"/>
      <c r="AI17" s="84"/>
      <c r="AJ17" s="84"/>
      <c r="AK17" s="84"/>
      <c r="AL17" s="84"/>
      <c r="AM17" s="85"/>
      <c r="AN17" s="83"/>
      <c r="AO17" s="84"/>
      <c r="AP17" s="84"/>
      <c r="AQ17" s="84"/>
      <c r="AR17" s="84"/>
      <c r="AS17" s="84"/>
      <c r="AT17" s="84"/>
      <c r="AU17" s="85"/>
      <c r="AV17" s="83"/>
      <c r="AW17" s="84"/>
      <c r="AX17" s="84"/>
      <c r="AY17" s="84"/>
      <c r="AZ17" s="84"/>
      <c r="BA17" s="84"/>
      <c r="BB17" s="85"/>
    </row>
    <row r="18" spans="2:54" ht="77.25" customHeight="1" x14ac:dyDescent="0.25">
      <c r="B18" s="65"/>
      <c r="C18" s="66"/>
      <c r="D18" s="66"/>
      <c r="E18" s="66"/>
      <c r="F18" s="67"/>
      <c r="G18" s="65"/>
      <c r="H18" s="66"/>
      <c r="I18" s="66"/>
      <c r="J18" s="66"/>
      <c r="K18" s="67"/>
      <c r="L18" s="71"/>
      <c r="M18" s="72"/>
      <c r="N18" s="73"/>
      <c r="O18" s="77"/>
      <c r="P18" s="78"/>
      <c r="Q18" s="79"/>
      <c r="R18" s="71"/>
      <c r="S18" s="72"/>
      <c r="T18" s="73"/>
      <c r="U18" s="71"/>
      <c r="V18" s="73"/>
      <c r="W18" s="77"/>
      <c r="X18" s="78"/>
      <c r="Y18" s="78"/>
      <c r="Z18" s="78"/>
      <c r="AA18" s="78"/>
      <c r="AB18" s="78"/>
      <c r="AC18" s="78"/>
      <c r="AD18" s="81"/>
      <c r="AE18" s="81"/>
      <c r="AF18" s="86" t="str">
        <f>IFERROR(VLOOKUP(G17,'Authority Matrix (LOCKED)'!A:B,2,0)&amp;"-"&amp;VLOOKUP(G17,'Authority Matrix (LOCKED)'!A:E,5,0),"")</f>
        <v>1st Approver-PMIT Head</v>
      </c>
      <c r="AG18" s="87"/>
      <c r="AH18" s="87"/>
      <c r="AI18" s="87"/>
      <c r="AJ18" s="87"/>
      <c r="AK18" s="87"/>
      <c r="AL18" s="87"/>
      <c r="AM18" s="88"/>
      <c r="AN18" s="86" t="str">
        <f>IFERROR(VLOOKUP(G17,'Authority Matrix (LOCKED)'!A:C,3,0)&amp;"-"&amp;VLOOKUP(G17,'Authority Matrix (LOCKED)'!A:F,6,0),"")</f>
        <v>2nd Approver-HRPM Division Head</v>
      </c>
      <c r="AO18" s="87"/>
      <c r="AP18" s="87"/>
      <c r="AQ18" s="87"/>
      <c r="AR18" s="87"/>
      <c r="AS18" s="87"/>
      <c r="AT18" s="87"/>
      <c r="AU18" s="88"/>
      <c r="AV18" s="86" t="str">
        <f>IFERROR(VLOOKUP(G17,'Authority Matrix (LOCKED)'!A:D,4,0)&amp;"-"&amp;VLOOKUP(G17,'Authority Matrix (LOCKED)'!A:G,7,0),"")</f>
        <v>3rd Approver-Joseph Martin</v>
      </c>
      <c r="AW18" s="87"/>
      <c r="AX18" s="87"/>
      <c r="AY18" s="87"/>
      <c r="AZ18" s="87"/>
      <c r="BA18" s="87"/>
      <c r="BB18" s="88"/>
    </row>
    <row r="19" spans="2:54" ht="15" customHeight="1" x14ac:dyDescent="0.25">
      <c r="B19" s="62" t="s">
        <v>436</v>
      </c>
      <c r="C19" s="63"/>
      <c r="D19" s="63"/>
      <c r="E19" s="63"/>
      <c r="F19" s="64"/>
      <c r="G19" s="62" t="s">
        <v>14</v>
      </c>
      <c r="H19" s="63"/>
      <c r="I19" s="63"/>
      <c r="J19" s="63"/>
      <c r="K19" s="64"/>
      <c r="L19" s="68">
        <v>1</v>
      </c>
      <c r="M19" s="69"/>
      <c r="N19" s="70"/>
      <c r="O19" s="74"/>
      <c r="P19" s="75"/>
      <c r="Q19" s="76"/>
      <c r="R19" s="68"/>
      <c r="S19" s="69"/>
      <c r="T19" s="70"/>
      <c r="U19" s="68"/>
      <c r="V19" s="70"/>
      <c r="W19" s="74" t="s">
        <v>460</v>
      </c>
      <c r="X19" s="75"/>
      <c r="Y19" s="75"/>
      <c r="Z19" s="75"/>
      <c r="AA19" s="75"/>
      <c r="AB19" s="75"/>
      <c r="AC19" s="75"/>
      <c r="AD19" s="80">
        <v>10000</v>
      </c>
      <c r="AE19" s="82"/>
      <c r="AF19" s="89"/>
      <c r="AG19" s="90"/>
      <c r="AH19" s="90"/>
      <c r="AI19" s="90"/>
      <c r="AJ19" s="90"/>
      <c r="AK19" s="90"/>
      <c r="AL19" s="90"/>
      <c r="AM19" s="91"/>
      <c r="AN19" s="89"/>
      <c r="AO19" s="90"/>
      <c r="AP19" s="90"/>
      <c r="AQ19" s="90"/>
      <c r="AR19" s="90"/>
      <c r="AS19" s="90"/>
      <c r="AT19" s="90"/>
      <c r="AU19" s="91"/>
      <c r="AV19" s="89"/>
      <c r="AW19" s="90"/>
      <c r="AX19" s="90"/>
      <c r="AY19" s="90"/>
      <c r="AZ19" s="90"/>
      <c r="BA19" s="90"/>
      <c r="BB19" s="91"/>
    </row>
    <row r="20" spans="2:54" ht="18" customHeight="1" x14ac:dyDescent="0.25">
      <c r="B20" s="65"/>
      <c r="C20" s="66"/>
      <c r="D20" s="66"/>
      <c r="E20" s="66"/>
      <c r="F20" s="67"/>
      <c r="G20" s="65"/>
      <c r="H20" s="66"/>
      <c r="I20" s="66"/>
      <c r="J20" s="66"/>
      <c r="K20" s="67"/>
      <c r="L20" s="71"/>
      <c r="M20" s="72"/>
      <c r="N20" s="73"/>
      <c r="O20" s="77"/>
      <c r="P20" s="78"/>
      <c r="Q20" s="79"/>
      <c r="R20" s="71"/>
      <c r="S20" s="72"/>
      <c r="T20" s="73"/>
      <c r="U20" s="71"/>
      <c r="V20" s="73"/>
      <c r="W20" s="77"/>
      <c r="X20" s="78"/>
      <c r="Y20" s="78"/>
      <c r="Z20" s="78"/>
      <c r="AA20" s="78"/>
      <c r="AB20" s="78"/>
      <c r="AC20" s="78"/>
      <c r="AD20" s="81"/>
      <c r="AE20" s="81"/>
      <c r="AF20" s="86" t="str">
        <f>IFERROR(VLOOKUP(G19,'Authority Matrix (LOCKED)'!A:B,2,0)&amp;"-"&amp;VLOOKUP(G19,'Authority Matrix (LOCKED)'!A:E,5,0),"")</f>
        <v>1st Approver-PMIT Head</v>
      </c>
      <c r="AG20" s="87"/>
      <c r="AH20" s="87"/>
      <c r="AI20" s="87"/>
      <c r="AJ20" s="87"/>
      <c r="AK20" s="87"/>
      <c r="AL20" s="87"/>
      <c r="AM20" s="88"/>
      <c r="AN20" s="86" t="str">
        <f>IFERROR(VLOOKUP(G19,'Authority Matrix (LOCKED)'!A:C,3,0)&amp;"-"&amp;VLOOKUP(G19,'Authority Matrix (LOCKED)'!A:F,6,0),"")</f>
        <v>2nd Approver-HRPM Division Head</v>
      </c>
      <c r="AO20" s="87"/>
      <c r="AP20" s="87"/>
      <c r="AQ20" s="87"/>
      <c r="AR20" s="87"/>
      <c r="AS20" s="87"/>
      <c r="AT20" s="87"/>
      <c r="AU20" s="88"/>
      <c r="AV20" s="86" t="str">
        <f>IFERROR(VLOOKUP(G19,'Authority Matrix (LOCKED)'!A:D,4,0)&amp;"-"&amp;VLOOKUP(G19,'Authority Matrix (LOCKED)'!A:G,7,0),"")</f>
        <v>3rd Approver-Joseph Martin</v>
      </c>
      <c r="AW20" s="87"/>
      <c r="AX20" s="87"/>
      <c r="AY20" s="87"/>
      <c r="AZ20" s="87"/>
      <c r="BA20" s="87"/>
      <c r="BB20" s="88"/>
    </row>
    <row r="21" spans="2:54" ht="33" customHeight="1" x14ac:dyDescent="0.25">
      <c r="B21" s="62" t="s">
        <v>436</v>
      </c>
      <c r="C21" s="63"/>
      <c r="D21" s="63"/>
      <c r="E21" s="63"/>
      <c r="F21" s="64"/>
      <c r="G21" s="62" t="s">
        <v>14</v>
      </c>
      <c r="H21" s="63"/>
      <c r="I21" s="63"/>
      <c r="J21" s="63"/>
      <c r="K21" s="64"/>
      <c r="L21" s="68">
        <v>1</v>
      </c>
      <c r="M21" s="69"/>
      <c r="N21" s="70"/>
      <c r="O21" s="74"/>
      <c r="P21" s="75"/>
      <c r="Q21" s="76"/>
      <c r="R21" s="68"/>
      <c r="S21" s="69"/>
      <c r="T21" s="70"/>
      <c r="U21" s="68"/>
      <c r="V21" s="70"/>
      <c r="W21" s="74" t="s">
        <v>461</v>
      </c>
      <c r="X21" s="75"/>
      <c r="Y21" s="75"/>
      <c r="Z21" s="75"/>
      <c r="AA21" s="75"/>
      <c r="AB21" s="75"/>
      <c r="AC21" s="75"/>
      <c r="AD21" s="80">
        <v>21180</v>
      </c>
      <c r="AE21" s="82"/>
      <c r="AF21" s="89"/>
      <c r="AG21" s="90"/>
      <c r="AH21" s="90"/>
      <c r="AI21" s="90"/>
      <c r="AJ21" s="90"/>
      <c r="AK21" s="90"/>
      <c r="AL21" s="90"/>
      <c r="AM21" s="91"/>
      <c r="AN21" s="89"/>
      <c r="AO21" s="90"/>
      <c r="AP21" s="90"/>
      <c r="AQ21" s="90"/>
      <c r="AR21" s="90"/>
      <c r="AS21" s="90"/>
      <c r="AT21" s="90"/>
      <c r="AU21" s="91"/>
      <c r="AV21" s="89"/>
      <c r="AW21" s="90"/>
      <c r="AX21" s="90"/>
      <c r="AY21" s="90"/>
      <c r="AZ21" s="90"/>
      <c r="BA21" s="90"/>
      <c r="BB21" s="91"/>
    </row>
    <row r="22" spans="2:54" ht="11.25" customHeight="1" x14ac:dyDescent="0.25">
      <c r="B22" s="65"/>
      <c r="C22" s="66"/>
      <c r="D22" s="66"/>
      <c r="E22" s="66"/>
      <c r="F22" s="67"/>
      <c r="G22" s="65"/>
      <c r="H22" s="66"/>
      <c r="I22" s="66"/>
      <c r="J22" s="66"/>
      <c r="K22" s="67"/>
      <c r="L22" s="71"/>
      <c r="M22" s="72"/>
      <c r="N22" s="73"/>
      <c r="O22" s="77"/>
      <c r="P22" s="78"/>
      <c r="Q22" s="79"/>
      <c r="R22" s="71"/>
      <c r="S22" s="72"/>
      <c r="T22" s="73"/>
      <c r="U22" s="71"/>
      <c r="V22" s="73"/>
      <c r="W22" s="77"/>
      <c r="X22" s="78"/>
      <c r="Y22" s="78"/>
      <c r="Z22" s="78"/>
      <c r="AA22" s="78"/>
      <c r="AB22" s="78"/>
      <c r="AC22" s="78"/>
      <c r="AD22" s="81"/>
      <c r="AE22" s="81"/>
      <c r="AF22" s="86" t="str">
        <f>IFERROR(VLOOKUP(G21,'Authority Matrix (LOCKED)'!A:B,2,0)&amp;"-"&amp;VLOOKUP(G21,'Authority Matrix (LOCKED)'!A:E,5,0),"")</f>
        <v>1st Approver-PMIT Head</v>
      </c>
      <c r="AG22" s="87"/>
      <c r="AH22" s="87"/>
      <c r="AI22" s="87"/>
      <c r="AJ22" s="87"/>
      <c r="AK22" s="87"/>
      <c r="AL22" s="87"/>
      <c r="AM22" s="88"/>
      <c r="AN22" s="86" t="str">
        <f>IFERROR(VLOOKUP(G21,'Authority Matrix (LOCKED)'!A:C,3,0)&amp;"-"&amp;VLOOKUP(G21,'Authority Matrix (LOCKED)'!A:F,6,0),"")</f>
        <v>2nd Approver-HRPM Division Head</v>
      </c>
      <c r="AO22" s="87"/>
      <c r="AP22" s="87"/>
      <c r="AQ22" s="87"/>
      <c r="AR22" s="87"/>
      <c r="AS22" s="87"/>
      <c r="AT22" s="87"/>
      <c r="AU22" s="88"/>
      <c r="AV22" s="86" t="str">
        <f>IFERROR(VLOOKUP(G21,'Authority Matrix (LOCKED)'!A:D,4,0)&amp;"-"&amp;VLOOKUP(G21,'Authority Matrix (LOCKED)'!A:G,7,0),"")</f>
        <v>3rd Approver-Joseph Martin</v>
      </c>
      <c r="AW22" s="87"/>
      <c r="AX22" s="87"/>
      <c r="AY22" s="87"/>
      <c r="AZ22" s="87"/>
      <c r="BA22" s="87"/>
      <c r="BB22" s="88"/>
    </row>
    <row r="23" spans="2:54" ht="15" customHeight="1" x14ac:dyDescent="0.25">
      <c r="B23" s="62" t="s">
        <v>436</v>
      </c>
      <c r="C23" s="63"/>
      <c r="D23" s="63"/>
      <c r="E23" s="63"/>
      <c r="F23" s="64"/>
      <c r="G23" s="62" t="s">
        <v>14</v>
      </c>
      <c r="H23" s="63"/>
      <c r="I23" s="63"/>
      <c r="J23" s="63"/>
      <c r="K23" s="64"/>
      <c r="L23" s="68">
        <v>1</v>
      </c>
      <c r="M23" s="69"/>
      <c r="N23" s="70"/>
      <c r="O23" s="74"/>
      <c r="P23" s="75"/>
      <c r="Q23" s="76"/>
      <c r="R23" s="68"/>
      <c r="S23" s="69"/>
      <c r="T23" s="70"/>
      <c r="U23" s="68"/>
      <c r="V23" s="70"/>
      <c r="W23" s="74" t="s">
        <v>462</v>
      </c>
      <c r="X23" s="75"/>
      <c r="Y23" s="75"/>
      <c r="Z23" s="75"/>
      <c r="AA23" s="75"/>
      <c r="AB23" s="75"/>
      <c r="AC23" s="75"/>
      <c r="AD23" s="80">
        <v>10000</v>
      </c>
      <c r="AE23" s="82"/>
      <c r="AF23" s="83"/>
      <c r="AG23" s="84"/>
      <c r="AH23" s="84"/>
      <c r="AI23" s="84"/>
      <c r="AJ23" s="84"/>
      <c r="AK23" s="84"/>
      <c r="AL23" s="84"/>
      <c r="AM23" s="85"/>
      <c r="AN23" s="83"/>
      <c r="AO23" s="84"/>
      <c r="AP23" s="84"/>
      <c r="AQ23" s="84"/>
      <c r="AR23" s="84"/>
      <c r="AS23" s="84"/>
      <c r="AT23" s="84"/>
      <c r="AU23" s="85"/>
      <c r="AV23" s="83"/>
      <c r="AW23" s="84"/>
      <c r="AX23" s="84"/>
      <c r="AY23" s="84"/>
      <c r="AZ23" s="84"/>
      <c r="BA23" s="84"/>
      <c r="BB23" s="85"/>
    </row>
    <row r="24" spans="2:54" ht="15" customHeight="1" x14ac:dyDescent="0.25">
      <c r="B24" s="65"/>
      <c r="C24" s="66"/>
      <c r="D24" s="66"/>
      <c r="E24" s="66"/>
      <c r="F24" s="67"/>
      <c r="G24" s="65"/>
      <c r="H24" s="66"/>
      <c r="I24" s="66"/>
      <c r="J24" s="66"/>
      <c r="K24" s="67"/>
      <c r="L24" s="71"/>
      <c r="M24" s="72"/>
      <c r="N24" s="73"/>
      <c r="O24" s="77"/>
      <c r="P24" s="78"/>
      <c r="Q24" s="79"/>
      <c r="R24" s="71"/>
      <c r="S24" s="72"/>
      <c r="T24" s="73"/>
      <c r="U24" s="71"/>
      <c r="V24" s="73"/>
      <c r="W24" s="77"/>
      <c r="X24" s="78"/>
      <c r="Y24" s="78"/>
      <c r="Z24" s="78"/>
      <c r="AA24" s="78"/>
      <c r="AB24" s="78"/>
      <c r="AC24" s="78"/>
      <c r="AD24" s="81"/>
      <c r="AE24" s="81"/>
      <c r="AF24" s="86" t="str">
        <f>IFERROR(VLOOKUP(G23,'Authority Matrix (LOCKED)'!A:B,2,0)&amp;"-"&amp;VLOOKUP(G23,'Authority Matrix (LOCKED)'!A:E,5,0),"")</f>
        <v>1st Approver-PMIT Head</v>
      </c>
      <c r="AG24" s="87"/>
      <c r="AH24" s="87"/>
      <c r="AI24" s="87"/>
      <c r="AJ24" s="87"/>
      <c r="AK24" s="87"/>
      <c r="AL24" s="87"/>
      <c r="AM24" s="88"/>
      <c r="AN24" s="86" t="str">
        <f>IFERROR(VLOOKUP(G23,'Authority Matrix (LOCKED)'!A:C,3,0)&amp;"-"&amp;VLOOKUP(G23,'Authority Matrix (LOCKED)'!A:F,6,0),"")</f>
        <v>2nd Approver-HRPM Division Head</v>
      </c>
      <c r="AO24" s="87"/>
      <c r="AP24" s="87"/>
      <c r="AQ24" s="87"/>
      <c r="AR24" s="87"/>
      <c r="AS24" s="87"/>
      <c r="AT24" s="87"/>
      <c r="AU24" s="88"/>
      <c r="AV24" s="86" t="str">
        <f>IFERROR(VLOOKUP(G23,'Authority Matrix (LOCKED)'!A:D,4,0)&amp;"-"&amp;VLOOKUP(G23,'Authority Matrix (LOCKED)'!A:G,7,0),"")</f>
        <v>3rd Approver-Joseph Martin</v>
      </c>
      <c r="AW24" s="87"/>
      <c r="AX24" s="87"/>
      <c r="AY24" s="87"/>
      <c r="AZ24" s="87"/>
      <c r="BA24" s="87"/>
      <c r="BB24" s="88"/>
    </row>
    <row r="25" spans="2:54" ht="15" customHeight="1" x14ac:dyDescent="0.25">
      <c r="B25" s="62"/>
      <c r="C25" s="63"/>
      <c r="D25" s="63"/>
      <c r="E25" s="63"/>
      <c r="F25" s="64"/>
      <c r="G25" s="62"/>
      <c r="H25" s="63"/>
      <c r="I25" s="63"/>
      <c r="J25" s="63"/>
      <c r="K25" s="64"/>
      <c r="L25" s="68"/>
      <c r="M25" s="69"/>
      <c r="N25" s="70"/>
      <c r="O25" s="74"/>
      <c r="P25" s="75"/>
      <c r="Q25" s="76"/>
      <c r="R25" s="68"/>
      <c r="S25" s="69"/>
      <c r="T25" s="70"/>
      <c r="U25" s="68"/>
      <c r="V25" s="70"/>
      <c r="W25" s="74"/>
      <c r="X25" s="75"/>
      <c r="Y25" s="75"/>
      <c r="Z25" s="75"/>
      <c r="AA25" s="75"/>
      <c r="AB25" s="75"/>
      <c r="AC25" s="75"/>
      <c r="AD25" s="80"/>
      <c r="AE25" s="82"/>
      <c r="AF25" s="89"/>
      <c r="AG25" s="90"/>
      <c r="AH25" s="90"/>
      <c r="AI25" s="90"/>
      <c r="AJ25" s="90"/>
      <c r="AK25" s="90"/>
      <c r="AL25" s="90"/>
      <c r="AM25" s="91"/>
      <c r="AN25" s="89"/>
      <c r="AO25" s="90"/>
      <c r="AP25" s="90"/>
      <c r="AQ25" s="90"/>
      <c r="AR25" s="90"/>
      <c r="AS25" s="90"/>
      <c r="AT25" s="90"/>
      <c r="AU25" s="91"/>
      <c r="AV25" s="89"/>
      <c r="AW25" s="90"/>
      <c r="AX25" s="90"/>
      <c r="AY25" s="90"/>
      <c r="AZ25" s="90"/>
      <c r="BA25" s="90"/>
      <c r="BB25" s="91"/>
    </row>
    <row r="26" spans="2:54" x14ac:dyDescent="0.25">
      <c r="B26" s="65"/>
      <c r="C26" s="66"/>
      <c r="D26" s="66"/>
      <c r="E26" s="66"/>
      <c r="F26" s="67"/>
      <c r="G26" s="65"/>
      <c r="H26" s="66"/>
      <c r="I26" s="66"/>
      <c r="J26" s="66"/>
      <c r="K26" s="67"/>
      <c r="L26" s="71"/>
      <c r="M26" s="72"/>
      <c r="N26" s="73"/>
      <c r="O26" s="77"/>
      <c r="P26" s="78"/>
      <c r="Q26" s="79"/>
      <c r="R26" s="71"/>
      <c r="S26" s="72"/>
      <c r="T26" s="73"/>
      <c r="U26" s="71"/>
      <c r="V26" s="73"/>
      <c r="W26" s="77"/>
      <c r="X26" s="78"/>
      <c r="Y26" s="78"/>
      <c r="Z26" s="78"/>
      <c r="AA26" s="78"/>
      <c r="AB26" s="78"/>
      <c r="AC26" s="78"/>
      <c r="AD26" s="81"/>
      <c r="AE26" s="81"/>
      <c r="AF26" s="86" t="str">
        <f>IFERROR(VLOOKUP(G25,'Authority Matrix (LOCKED)'!A:B,2,0)&amp;"-"&amp;VLOOKUP(G25,'Authority Matrix (LOCKED)'!A:E,5,0),"")</f>
        <v/>
      </c>
      <c r="AG26" s="87"/>
      <c r="AH26" s="87"/>
      <c r="AI26" s="87"/>
      <c r="AJ26" s="87"/>
      <c r="AK26" s="87"/>
      <c r="AL26" s="87"/>
      <c r="AM26" s="88"/>
      <c r="AN26" s="86" t="str">
        <f>IFERROR(VLOOKUP(G25,'Authority Matrix (LOCKED)'!A:C,3,0)&amp;"-"&amp;VLOOKUP(G25,'Authority Matrix (LOCKED)'!A:F,6,0),"")</f>
        <v/>
      </c>
      <c r="AO26" s="87"/>
      <c r="AP26" s="87"/>
      <c r="AQ26" s="87"/>
      <c r="AR26" s="87"/>
      <c r="AS26" s="87"/>
      <c r="AT26" s="87"/>
      <c r="AU26" s="88"/>
      <c r="AV26" s="86" t="str">
        <f>IFERROR(VLOOKUP(G25,'Authority Matrix (LOCKED)'!A:D,4,0)&amp;"-"&amp;VLOOKUP(G25,'Authority Matrix (LOCKED)'!A:G,7,0),"")</f>
        <v/>
      </c>
      <c r="AW26" s="87"/>
      <c r="AX26" s="87"/>
      <c r="AY26" s="87"/>
      <c r="AZ26" s="87"/>
      <c r="BA26" s="87"/>
      <c r="BB26" s="88"/>
    </row>
    <row r="27" spans="2:54" ht="15" customHeight="1" x14ac:dyDescent="0.25">
      <c r="B27" s="62"/>
      <c r="C27" s="63"/>
      <c r="D27" s="63"/>
      <c r="E27" s="63"/>
      <c r="F27" s="64"/>
      <c r="G27" s="62"/>
      <c r="H27" s="63"/>
      <c r="I27" s="63"/>
      <c r="J27" s="63"/>
      <c r="K27" s="64"/>
      <c r="L27" s="68"/>
      <c r="M27" s="69"/>
      <c r="N27" s="70"/>
      <c r="O27" s="74"/>
      <c r="P27" s="75"/>
      <c r="Q27" s="76"/>
      <c r="R27" s="68"/>
      <c r="S27" s="69"/>
      <c r="T27" s="70"/>
      <c r="U27" s="68"/>
      <c r="V27" s="70"/>
      <c r="W27" s="74"/>
      <c r="X27" s="75"/>
      <c r="Y27" s="75"/>
      <c r="Z27" s="75"/>
      <c r="AA27" s="75"/>
      <c r="AB27" s="75"/>
      <c r="AC27" s="75"/>
      <c r="AD27" s="80"/>
      <c r="AE27" s="82"/>
      <c r="AF27" s="89"/>
      <c r="AG27" s="90"/>
      <c r="AH27" s="90"/>
      <c r="AI27" s="90"/>
      <c r="AJ27" s="90"/>
      <c r="AK27" s="90"/>
      <c r="AL27" s="90"/>
      <c r="AM27" s="91"/>
      <c r="AN27" s="89"/>
      <c r="AO27" s="90"/>
      <c r="AP27" s="90"/>
      <c r="AQ27" s="90"/>
      <c r="AR27" s="90"/>
      <c r="AS27" s="90"/>
      <c r="AT27" s="90"/>
      <c r="AU27" s="91"/>
      <c r="AV27" s="89"/>
      <c r="AW27" s="90"/>
      <c r="AX27" s="90"/>
      <c r="AY27" s="90"/>
      <c r="AZ27" s="90"/>
      <c r="BA27" s="90"/>
      <c r="BB27" s="91"/>
    </row>
    <row r="28" spans="2:54" x14ac:dyDescent="0.25">
      <c r="B28" s="65"/>
      <c r="C28" s="66"/>
      <c r="D28" s="66"/>
      <c r="E28" s="66"/>
      <c r="F28" s="67"/>
      <c r="G28" s="65"/>
      <c r="H28" s="66"/>
      <c r="I28" s="66"/>
      <c r="J28" s="66"/>
      <c r="K28" s="67"/>
      <c r="L28" s="71"/>
      <c r="M28" s="72"/>
      <c r="N28" s="73"/>
      <c r="O28" s="77"/>
      <c r="P28" s="78"/>
      <c r="Q28" s="79"/>
      <c r="R28" s="71"/>
      <c r="S28" s="72"/>
      <c r="T28" s="73"/>
      <c r="U28" s="71"/>
      <c r="V28" s="73"/>
      <c r="W28" s="77"/>
      <c r="X28" s="78"/>
      <c r="Y28" s="78"/>
      <c r="Z28" s="78"/>
      <c r="AA28" s="78"/>
      <c r="AB28" s="78"/>
      <c r="AC28" s="78"/>
      <c r="AD28" s="81"/>
      <c r="AE28" s="81"/>
      <c r="AF28" s="86" t="str">
        <f>IFERROR(VLOOKUP(G27,'Authority Matrix (LOCKED)'!A:B,2,0)&amp;"-"&amp;VLOOKUP(G27,'Authority Matrix (LOCKED)'!A:E,5,0),"")</f>
        <v/>
      </c>
      <c r="AG28" s="87"/>
      <c r="AH28" s="87"/>
      <c r="AI28" s="87"/>
      <c r="AJ28" s="87"/>
      <c r="AK28" s="87"/>
      <c r="AL28" s="87"/>
      <c r="AM28" s="88"/>
      <c r="AN28" s="86" t="str">
        <f>IFERROR(VLOOKUP(G27,'Authority Matrix (LOCKED)'!A:C,3,0)&amp;"-"&amp;VLOOKUP(G27,'Authority Matrix (LOCKED)'!A:F,6,0),"")</f>
        <v/>
      </c>
      <c r="AO28" s="87"/>
      <c r="AP28" s="87"/>
      <c r="AQ28" s="87"/>
      <c r="AR28" s="87"/>
      <c r="AS28" s="87"/>
      <c r="AT28" s="87"/>
      <c r="AU28" s="88"/>
      <c r="AV28" s="86" t="str">
        <f>IFERROR(VLOOKUP(G27,'Authority Matrix (LOCKED)'!A:D,4,0)&amp;"-"&amp;VLOOKUP(G27,'Authority Matrix (LOCKED)'!A:G,7,0),"")</f>
        <v/>
      </c>
      <c r="AW28" s="87"/>
      <c r="AX28" s="87"/>
      <c r="AY28" s="87"/>
      <c r="AZ28" s="87"/>
      <c r="BA28" s="87"/>
      <c r="BB28" s="88"/>
    </row>
    <row r="29" spans="2:54" ht="15" customHeight="1" x14ac:dyDescent="0.25">
      <c r="B29" s="62"/>
      <c r="C29" s="63"/>
      <c r="D29" s="63"/>
      <c r="E29" s="63"/>
      <c r="F29" s="64"/>
      <c r="G29" s="62"/>
      <c r="H29" s="63"/>
      <c r="I29" s="63"/>
      <c r="J29" s="63"/>
      <c r="K29" s="64"/>
      <c r="L29" s="68"/>
      <c r="M29" s="69"/>
      <c r="N29" s="70"/>
      <c r="O29" s="74"/>
      <c r="P29" s="75"/>
      <c r="Q29" s="76"/>
      <c r="R29" s="68"/>
      <c r="S29" s="69"/>
      <c r="T29" s="70"/>
      <c r="U29" s="68"/>
      <c r="V29" s="70"/>
      <c r="W29" s="74"/>
      <c r="X29" s="75"/>
      <c r="Y29" s="75"/>
      <c r="Z29" s="75"/>
      <c r="AA29" s="75"/>
      <c r="AB29" s="75"/>
      <c r="AC29" s="75"/>
      <c r="AD29" s="80"/>
      <c r="AE29" s="82"/>
      <c r="AF29" s="83"/>
      <c r="AG29" s="84"/>
      <c r="AH29" s="84"/>
      <c r="AI29" s="84"/>
      <c r="AJ29" s="84"/>
      <c r="AK29" s="84"/>
      <c r="AL29" s="84"/>
      <c r="AM29" s="85"/>
      <c r="AN29" s="83"/>
      <c r="AO29" s="84"/>
      <c r="AP29" s="84"/>
      <c r="AQ29" s="84"/>
      <c r="AR29" s="84"/>
      <c r="AS29" s="84"/>
      <c r="AT29" s="84"/>
      <c r="AU29" s="85"/>
      <c r="AV29" s="83"/>
      <c r="AW29" s="84"/>
      <c r="AX29" s="84"/>
      <c r="AY29" s="84"/>
      <c r="AZ29" s="84"/>
      <c r="BA29" s="84"/>
      <c r="BB29" s="85"/>
    </row>
    <row r="30" spans="2:54" ht="15" customHeight="1" x14ac:dyDescent="0.25">
      <c r="B30" s="65"/>
      <c r="C30" s="66"/>
      <c r="D30" s="66"/>
      <c r="E30" s="66"/>
      <c r="F30" s="67"/>
      <c r="G30" s="65"/>
      <c r="H30" s="66"/>
      <c r="I30" s="66"/>
      <c r="J30" s="66"/>
      <c r="K30" s="67"/>
      <c r="L30" s="71"/>
      <c r="M30" s="72"/>
      <c r="N30" s="73"/>
      <c r="O30" s="77"/>
      <c r="P30" s="78"/>
      <c r="Q30" s="79"/>
      <c r="R30" s="71"/>
      <c r="S30" s="72"/>
      <c r="T30" s="73"/>
      <c r="U30" s="71"/>
      <c r="V30" s="73"/>
      <c r="W30" s="77"/>
      <c r="X30" s="78"/>
      <c r="Y30" s="78"/>
      <c r="Z30" s="78"/>
      <c r="AA30" s="78"/>
      <c r="AB30" s="78"/>
      <c r="AC30" s="78"/>
      <c r="AD30" s="81"/>
      <c r="AE30" s="81"/>
      <c r="AF30" s="86" t="str">
        <f>IFERROR(VLOOKUP(G29,'Authority Matrix (LOCKED)'!A:B,2,0)&amp;"-"&amp;VLOOKUP(G29,'Authority Matrix (LOCKED)'!A:E,5,0),"")</f>
        <v/>
      </c>
      <c r="AG30" s="87"/>
      <c r="AH30" s="87"/>
      <c r="AI30" s="87"/>
      <c r="AJ30" s="87"/>
      <c r="AK30" s="87"/>
      <c r="AL30" s="87"/>
      <c r="AM30" s="88"/>
      <c r="AN30" s="86" t="str">
        <f>IFERROR(VLOOKUP(G29,'Authority Matrix (LOCKED)'!A:C,3,0)&amp;"-"&amp;VLOOKUP(G29,'Authority Matrix (LOCKED)'!A:F,6,0),"")</f>
        <v/>
      </c>
      <c r="AO30" s="87"/>
      <c r="AP30" s="87"/>
      <c r="AQ30" s="87"/>
      <c r="AR30" s="87"/>
      <c r="AS30" s="87"/>
      <c r="AT30" s="87"/>
      <c r="AU30" s="88"/>
      <c r="AV30" s="86" t="str">
        <f>IFERROR(VLOOKUP(G29,'Authority Matrix (LOCKED)'!A:D,4,0)&amp;"-"&amp;VLOOKUP(G29,'Authority Matrix (LOCKED)'!A:G,7,0),"")</f>
        <v/>
      </c>
      <c r="AW30" s="87"/>
      <c r="AX30" s="87"/>
      <c r="AY30" s="87"/>
      <c r="AZ30" s="87"/>
      <c r="BA30" s="87"/>
      <c r="BB30" s="88"/>
    </row>
    <row r="31" spans="2:54" ht="15" customHeight="1" x14ac:dyDescent="0.25">
      <c r="B31" s="62"/>
      <c r="C31" s="63"/>
      <c r="D31" s="63"/>
      <c r="E31" s="63"/>
      <c r="F31" s="64"/>
      <c r="G31" s="62"/>
      <c r="H31" s="63"/>
      <c r="I31" s="63"/>
      <c r="J31" s="63"/>
      <c r="K31" s="64"/>
      <c r="L31" s="68"/>
      <c r="M31" s="69"/>
      <c r="N31" s="70"/>
      <c r="O31" s="74"/>
      <c r="P31" s="75"/>
      <c r="Q31" s="76"/>
      <c r="R31" s="68"/>
      <c r="S31" s="69"/>
      <c r="T31" s="70"/>
      <c r="U31" s="68"/>
      <c r="V31" s="70"/>
      <c r="W31" s="74"/>
      <c r="X31" s="75"/>
      <c r="Y31" s="75"/>
      <c r="Z31" s="75"/>
      <c r="AA31" s="75"/>
      <c r="AB31" s="75"/>
      <c r="AC31" s="75"/>
      <c r="AD31" s="80"/>
      <c r="AE31" s="82"/>
      <c r="AF31" s="89"/>
      <c r="AG31" s="90"/>
      <c r="AH31" s="90"/>
      <c r="AI31" s="90"/>
      <c r="AJ31" s="90"/>
      <c r="AK31" s="90"/>
      <c r="AL31" s="90"/>
      <c r="AM31" s="91"/>
      <c r="AN31" s="89"/>
      <c r="AO31" s="90"/>
      <c r="AP31" s="90"/>
      <c r="AQ31" s="90"/>
      <c r="AR31" s="90"/>
      <c r="AS31" s="90"/>
      <c r="AT31" s="90"/>
      <c r="AU31" s="91"/>
      <c r="AV31" s="89"/>
      <c r="AW31" s="90"/>
      <c r="AX31" s="90"/>
      <c r="AY31" s="90"/>
      <c r="AZ31" s="90"/>
      <c r="BA31" s="90"/>
      <c r="BB31" s="91"/>
    </row>
    <row r="32" spans="2:54" x14ac:dyDescent="0.25">
      <c r="B32" s="65"/>
      <c r="C32" s="66"/>
      <c r="D32" s="66"/>
      <c r="E32" s="66"/>
      <c r="F32" s="67"/>
      <c r="G32" s="65"/>
      <c r="H32" s="66"/>
      <c r="I32" s="66"/>
      <c r="J32" s="66"/>
      <c r="K32" s="67"/>
      <c r="L32" s="71"/>
      <c r="M32" s="72"/>
      <c r="N32" s="73"/>
      <c r="O32" s="77"/>
      <c r="P32" s="78"/>
      <c r="Q32" s="79"/>
      <c r="R32" s="71"/>
      <c r="S32" s="72"/>
      <c r="T32" s="73"/>
      <c r="U32" s="71"/>
      <c r="V32" s="73"/>
      <c r="W32" s="77"/>
      <c r="X32" s="78"/>
      <c r="Y32" s="78"/>
      <c r="Z32" s="78"/>
      <c r="AA32" s="78"/>
      <c r="AB32" s="78"/>
      <c r="AC32" s="78"/>
      <c r="AD32" s="81"/>
      <c r="AE32" s="81"/>
      <c r="AF32" s="86" t="str">
        <f>IFERROR(VLOOKUP(G31,'Authority Matrix (LOCKED)'!A:B,2,0)&amp;"-"&amp;VLOOKUP(G31,'Authority Matrix (LOCKED)'!A:E,5,0),"")</f>
        <v/>
      </c>
      <c r="AG32" s="87"/>
      <c r="AH32" s="87"/>
      <c r="AI32" s="87"/>
      <c r="AJ32" s="87"/>
      <c r="AK32" s="87"/>
      <c r="AL32" s="87"/>
      <c r="AM32" s="88"/>
      <c r="AN32" s="86" t="str">
        <f>IFERROR(VLOOKUP(G31,'Authority Matrix (LOCKED)'!A:C,3,0)&amp;"-"&amp;VLOOKUP(G31,'Authority Matrix (LOCKED)'!A:F,6,0),"")</f>
        <v/>
      </c>
      <c r="AO32" s="87"/>
      <c r="AP32" s="87"/>
      <c r="AQ32" s="87"/>
      <c r="AR32" s="87"/>
      <c r="AS32" s="87"/>
      <c r="AT32" s="87"/>
      <c r="AU32" s="88"/>
      <c r="AV32" s="86" t="str">
        <f>IFERROR(VLOOKUP(G31,'Authority Matrix (LOCKED)'!A:D,4,0)&amp;"-"&amp;VLOOKUP(G31,'Authority Matrix (LOCKED)'!A:G,7,0),"")</f>
        <v/>
      </c>
      <c r="AW32" s="87"/>
      <c r="AX32" s="87"/>
      <c r="AY32" s="87"/>
      <c r="AZ32" s="87"/>
      <c r="BA32" s="87"/>
      <c r="BB32" s="88"/>
    </row>
    <row r="33" spans="2:54" ht="15" customHeight="1" x14ac:dyDescent="0.25">
      <c r="B33" s="62"/>
      <c r="C33" s="63"/>
      <c r="D33" s="63"/>
      <c r="E33" s="63"/>
      <c r="F33" s="64"/>
      <c r="G33" s="62"/>
      <c r="H33" s="63"/>
      <c r="I33" s="63"/>
      <c r="J33" s="63"/>
      <c r="K33" s="64"/>
      <c r="L33" s="68"/>
      <c r="M33" s="69"/>
      <c r="N33" s="70"/>
      <c r="O33" s="74"/>
      <c r="P33" s="75"/>
      <c r="Q33" s="76"/>
      <c r="R33" s="68"/>
      <c r="S33" s="69"/>
      <c r="T33" s="70"/>
      <c r="U33" s="68"/>
      <c r="V33" s="70"/>
      <c r="W33" s="74"/>
      <c r="X33" s="75"/>
      <c r="Y33" s="75"/>
      <c r="Z33" s="75"/>
      <c r="AA33" s="75"/>
      <c r="AB33" s="75"/>
      <c r="AC33" s="75"/>
      <c r="AD33" s="80"/>
      <c r="AE33" s="82"/>
      <c r="AF33" s="89"/>
      <c r="AG33" s="90"/>
      <c r="AH33" s="90"/>
      <c r="AI33" s="90"/>
      <c r="AJ33" s="90"/>
      <c r="AK33" s="90"/>
      <c r="AL33" s="90"/>
      <c r="AM33" s="91"/>
      <c r="AN33" s="89"/>
      <c r="AO33" s="90"/>
      <c r="AP33" s="90"/>
      <c r="AQ33" s="90"/>
      <c r="AR33" s="90"/>
      <c r="AS33" s="90"/>
      <c r="AT33" s="90"/>
      <c r="AU33" s="91"/>
      <c r="AV33" s="89"/>
      <c r="AW33" s="90"/>
      <c r="AX33" s="90"/>
      <c r="AY33" s="90"/>
      <c r="AZ33" s="90"/>
      <c r="BA33" s="90"/>
      <c r="BB33" s="91"/>
    </row>
    <row r="34" spans="2:54" x14ac:dyDescent="0.25">
      <c r="B34" s="65"/>
      <c r="C34" s="66"/>
      <c r="D34" s="66"/>
      <c r="E34" s="66"/>
      <c r="F34" s="67"/>
      <c r="G34" s="65"/>
      <c r="H34" s="66"/>
      <c r="I34" s="66"/>
      <c r="J34" s="66"/>
      <c r="K34" s="67"/>
      <c r="L34" s="71"/>
      <c r="M34" s="72"/>
      <c r="N34" s="73"/>
      <c r="O34" s="77"/>
      <c r="P34" s="78"/>
      <c r="Q34" s="79"/>
      <c r="R34" s="71"/>
      <c r="S34" s="72"/>
      <c r="T34" s="73"/>
      <c r="U34" s="71"/>
      <c r="V34" s="73"/>
      <c r="W34" s="77"/>
      <c r="X34" s="78"/>
      <c r="Y34" s="78"/>
      <c r="Z34" s="78"/>
      <c r="AA34" s="78"/>
      <c r="AB34" s="78"/>
      <c r="AC34" s="78"/>
      <c r="AD34" s="81"/>
      <c r="AE34" s="81"/>
      <c r="AF34" s="86" t="str">
        <f>IFERROR(VLOOKUP(G33,'Authority Matrix (LOCKED)'!A:B,2,0)&amp;"-"&amp;VLOOKUP(G33,'Authority Matrix (LOCKED)'!A:E,5,0),"")</f>
        <v/>
      </c>
      <c r="AG34" s="87"/>
      <c r="AH34" s="87"/>
      <c r="AI34" s="87"/>
      <c r="AJ34" s="87"/>
      <c r="AK34" s="87"/>
      <c r="AL34" s="87"/>
      <c r="AM34" s="88"/>
      <c r="AN34" s="86" t="str">
        <f>IFERROR(VLOOKUP(G33,'Authority Matrix (LOCKED)'!A:C,3,0)&amp;"-"&amp;VLOOKUP(G33,'Authority Matrix (LOCKED)'!A:F,6,0),"")</f>
        <v/>
      </c>
      <c r="AO34" s="87"/>
      <c r="AP34" s="87"/>
      <c r="AQ34" s="87"/>
      <c r="AR34" s="87"/>
      <c r="AS34" s="87"/>
      <c r="AT34" s="87"/>
      <c r="AU34" s="88"/>
      <c r="AV34" s="86" t="str">
        <f>IFERROR(VLOOKUP(G33,'Authority Matrix (LOCKED)'!A:D,4,0)&amp;"-"&amp;VLOOKUP(G33,'Authority Matrix (LOCKED)'!A:G,7,0),"")</f>
        <v/>
      </c>
      <c r="AW34" s="87"/>
      <c r="AX34" s="87"/>
      <c r="AY34" s="87"/>
      <c r="AZ34" s="87"/>
      <c r="BA34" s="87"/>
      <c r="BB34" s="88"/>
    </row>
    <row r="35" spans="2:54" x14ac:dyDescent="0.25">
      <c r="B35" s="62"/>
      <c r="C35" s="63"/>
      <c r="D35" s="63"/>
      <c r="E35" s="63"/>
      <c r="F35" s="64"/>
      <c r="G35" s="62"/>
      <c r="H35" s="63"/>
      <c r="I35" s="63"/>
      <c r="J35" s="63"/>
      <c r="K35" s="64"/>
      <c r="L35" s="68"/>
      <c r="M35" s="69"/>
      <c r="N35" s="70"/>
      <c r="O35" s="68"/>
      <c r="P35" s="69"/>
      <c r="Q35" s="70"/>
      <c r="R35" s="68"/>
      <c r="S35" s="69"/>
      <c r="T35" s="70"/>
      <c r="U35" s="68"/>
      <c r="V35" s="70"/>
      <c r="W35" s="74"/>
      <c r="X35" s="75"/>
      <c r="Y35" s="75"/>
      <c r="Z35" s="75"/>
      <c r="AA35" s="75"/>
      <c r="AB35" s="75"/>
      <c r="AC35" s="75"/>
      <c r="AD35" s="92">
        <f>SUM(AD17:AD34)</f>
        <v>68680</v>
      </c>
      <c r="AE35" s="92"/>
      <c r="AF35" s="89"/>
      <c r="AG35" s="90"/>
      <c r="AH35" s="90"/>
      <c r="AI35" s="90"/>
      <c r="AJ35" s="90"/>
      <c r="AK35" s="90"/>
      <c r="AL35" s="90"/>
      <c r="AM35" s="91"/>
      <c r="AN35" s="89"/>
      <c r="AO35" s="90"/>
      <c r="AP35" s="90"/>
      <c r="AQ35" s="90"/>
      <c r="AR35" s="90"/>
      <c r="AS35" s="90"/>
      <c r="AT35" s="90"/>
      <c r="AU35" s="91"/>
      <c r="AV35" s="89"/>
      <c r="AW35" s="90"/>
      <c r="AX35" s="90"/>
      <c r="AY35" s="90"/>
      <c r="AZ35" s="90"/>
      <c r="BA35" s="90"/>
      <c r="BB35" s="91"/>
    </row>
    <row r="36" spans="2:54" x14ac:dyDescent="0.25">
      <c r="B36" s="65"/>
      <c r="C36" s="66"/>
      <c r="D36" s="66"/>
      <c r="E36" s="66"/>
      <c r="F36" s="67"/>
      <c r="G36" s="65"/>
      <c r="H36" s="66"/>
      <c r="I36" s="66"/>
      <c r="J36" s="66"/>
      <c r="K36" s="67"/>
      <c r="L36" s="71"/>
      <c r="M36" s="72"/>
      <c r="N36" s="73"/>
      <c r="O36" s="71"/>
      <c r="P36" s="72"/>
      <c r="Q36" s="73"/>
      <c r="R36" s="71"/>
      <c r="S36" s="72"/>
      <c r="T36" s="73"/>
      <c r="U36" s="71"/>
      <c r="V36" s="73"/>
      <c r="W36" s="77"/>
      <c r="X36" s="78"/>
      <c r="Y36" s="78"/>
      <c r="Z36" s="78"/>
      <c r="AA36" s="78"/>
      <c r="AB36" s="78"/>
      <c r="AC36" s="78"/>
      <c r="AD36" s="93"/>
      <c r="AE36" s="93"/>
      <c r="AF36" s="86" t="str">
        <f>IFERROR(VLOOKUP(G35,'Authority Matrix (LOCKED)'!A:B,2,0)&amp;"-"&amp;VLOOKUP(G35,'Authority Matrix (LOCKED)'!A:E,5,0),"")</f>
        <v/>
      </c>
      <c r="AG36" s="87"/>
      <c r="AH36" s="87"/>
      <c r="AI36" s="87"/>
      <c r="AJ36" s="87"/>
      <c r="AK36" s="87"/>
      <c r="AL36" s="87"/>
      <c r="AM36" s="88"/>
      <c r="AN36" s="86" t="str">
        <f>IFERROR(VLOOKUP(G35,'Authority Matrix (LOCKED)'!A:C,3,0)&amp;"-"&amp;VLOOKUP(G35,'Authority Matrix (LOCKED)'!A:F,6,0),"")</f>
        <v/>
      </c>
      <c r="AO36" s="87"/>
      <c r="AP36" s="87"/>
      <c r="AQ36" s="87"/>
      <c r="AR36" s="87"/>
      <c r="AS36" s="87"/>
      <c r="AT36" s="87"/>
      <c r="AU36" s="88"/>
      <c r="AV36" s="86" t="str">
        <f>IFERROR(VLOOKUP(G35,'Authority Matrix (LOCKED)'!A:D,4,0)&amp;"-"&amp;VLOOKUP(G35,'Authority Matrix (LOCKED)'!A:G,7,0),"")</f>
        <v/>
      </c>
      <c r="AW36" s="87"/>
      <c r="AX36" s="87"/>
      <c r="AY36" s="87"/>
      <c r="AZ36" s="87"/>
      <c r="BA36" s="87"/>
      <c r="BB36" s="88"/>
    </row>
    <row r="37" spans="2:54" x14ac:dyDescent="0.25">
      <c r="B37" s="59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spans="2:54" ht="15" customHeight="1" x14ac:dyDescent="0.25"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</row>
    <row r="39" spans="2:54" ht="15" customHeight="1" x14ac:dyDescent="0.25"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</row>
    <row r="40" spans="2:54" ht="15" customHeight="1" x14ac:dyDescent="0.25"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</row>
    <row r="41" spans="2:54" ht="15" customHeight="1" x14ac:dyDescent="0.25"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</row>
    <row r="42" spans="2:54" ht="15" customHeight="1" x14ac:dyDescent="0.25"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</row>
    <row r="43" spans="2:54" ht="15" customHeight="1" x14ac:dyDescent="0.25"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</row>
    <row r="44" spans="2:54" ht="15" customHeight="1" x14ac:dyDescent="0.25"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</row>
    <row r="45" spans="2:54" ht="15" customHeight="1" x14ac:dyDescent="0.25"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</row>
    <row r="46" spans="2:54" ht="15" customHeight="1" x14ac:dyDescent="0.25"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</row>
    <row r="47" spans="2:54" ht="15" customHeight="1" x14ac:dyDescent="0.25"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</row>
  </sheetData>
  <autoFilter ref="B16:BB16" xr:uid="{00000000-0009-0000-0000-000000000000}">
    <filterColumn colId="0" showButton="0"/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</autoFilter>
  <mergeCells count="177">
    <mergeCell ref="O31:Q32"/>
    <mergeCell ref="R31:T32"/>
    <mergeCell ref="U31:V32"/>
    <mergeCell ref="W31:AC32"/>
    <mergeCell ref="AF29:AM29"/>
    <mergeCell ref="AF31:AM31"/>
    <mergeCell ref="AE31:AE32"/>
    <mergeCell ref="AD29:AD30"/>
    <mergeCell ref="AD31:AD32"/>
    <mergeCell ref="R29:T30"/>
    <mergeCell ref="W29:AC30"/>
    <mergeCell ref="U29:V30"/>
    <mergeCell ref="L33:N34"/>
    <mergeCell ref="B33:F34"/>
    <mergeCell ref="G33:K34"/>
    <mergeCell ref="L35:N36"/>
    <mergeCell ref="L29:N30"/>
    <mergeCell ref="L31:N32"/>
    <mergeCell ref="B29:F30"/>
    <mergeCell ref="G29:K30"/>
    <mergeCell ref="B31:F32"/>
    <mergeCell ref="G31:K32"/>
    <mergeCell ref="B35:F36"/>
    <mergeCell ref="G35:K36"/>
    <mergeCell ref="AG2:AM3"/>
    <mergeCell ref="W16:AC16"/>
    <mergeCell ref="U16:V16"/>
    <mergeCell ref="R16:T16"/>
    <mergeCell ref="O16:Q16"/>
    <mergeCell ref="G16:K16"/>
    <mergeCell ref="AI14:AJ14"/>
    <mergeCell ref="F11:T11"/>
    <mergeCell ref="F12:T12"/>
    <mergeCell ref="F13:T13"/>
    <mergeCell ref="B16:F16"/>
    <mergeCell ref="AK9:AT9"/>
    <mergeCell ref="AK7:AN7"/>
    <mergeCell ref="AR7:AT7"/>
    <mergeCell ref="L17:N18"/>
    <mergeCell ref="O17:Q18"/>
    <mergeCell ref="R17:T18"/>
    <mergeCell ref="U17:V18"/>
    <mergeCell ref="W17:AC18"/>
    <mergeCell ref="B19:F20"/>
    <mergeCell ref="G19:K20"/>
    <mergeCell ref="L19:N20"/>
    <mergeCell ref="O19:Q20"/>
    <mergeCell ref="R19:T20"/>
    <mergeCell ref="U19:V20"/>
    <mergeCell ref="W19:AC20"/>
    <mergeCell ref="AV2:BB3"/>
    <mergeCell ref="AV11:BB12"/>
    <mergeCell ref="AG5:AT5"/>
    <mergeCell ref="AR14:AT14"/>
    <mergeCell ref="AV16:BB16"/>
    <mergeCell ref="AF16:AM16"/>
    <mergeCell ref="AN16:AU16"/>
    <mergeCell ref="AE29:AE30"/>
    <mergeCell ref="W11:AE11"/>
    <mergeCell ref="W12:AE12"/>
    <mergeCell ref="X13:AE13"/>
    <mergeCell ref="F14:AE14"/>
    <mergeCell ref="L16:N16"/>
    <mergeCell ref="B23:F24"/>
    <mergeCell ref="G23:K24"/>
    <mergeCell ref="L23:N24"/>
    <mergeCell ref="O23:Q24"/>
    <mergeCell ref="R23:T24"/>
    <mergeCell ref="U23:V24"/>
    <mergeCell ref="W23:AC24"/>
    <mergeCell ref="AD23:AD24"/>
    <mergeCell ref="B17:F18"/>
    <mergeCell ref="G17:K18"/>
    <mergeCell ref="O29:Q30"/>
    <mergeCell ref="O33:Q34"/>
    <mergeCell ref="R33:T34"/>
    <mergeCell ref="U33:V34"/>
    <mergeCell ref="AE33:AE34"/>
    <mergeCell ref="AN27:AU27"/>
    <mergeCell ref="AV27:BB27"/>
    <mergeCell ref="AN28:AU28"/>
    <mergeCell ref="AV28:BB28"/>
    <mergeCell ref="AV23:BB23"/>
    <mergeCell ref="AF24:AM24"/>
    <mergeCell ref="AN24:AU24"/>
    <mergeCell ref="AV24:BB24"/>
    <mergeCell ref="AN25:AU25"/>
    <mergeCell ref="AV25:BB25"/>
    <mergeCell ref="AF23:AM23"/>
    <mergeCell ref="AN23:AU23"/>
    <mergeCell ref="AF26:AM26"/>
    <mergeCell ref="AF27:AM27"/>
    <mergeCell ref="AF28:AM28"/>
    <mergeCell ref="AF25:AM25"/>
    <mergeCell ref="AN31:AU31"/>
    <mergeCell ref="AV31:BB31"/>
    <mergeCell ref="AF32:AM32"/>
    <mergeCell ref="AN32:AU32"/>
    <mergeCell ref="O35:Q36"/>
    <mergeCell ref="R35:T36"/>
    <mergeCell ref="U35:V36"/>
    <mergeCell ref="W35:AC36"/>
    <mergeCell ref="AF35:AM35"/>
    <mergeCell ref="AN35:AU35"/>
    <mergeCell ref="AV35:BB35"/>
    <mergeCell ref="AF36:AM36"/>
    <mergeCell ref="AN36:AU36"/>
    <mergeCell ref="AV36:BB36"/>
    <mergeCell ref="AE35:AE36"/>
    <mergeCell ref="AD35:AD36"/>
    <mergeCell ref="U25:V26"/>
    <mergeCell ref="W25:AC26"/>
    <mergeCell ref="AD25:AD26"/>
    <mergeCell ref="AE25:AE26"/>
    <mergeCell ref="AN22:AU22"/>
    <mergeCell ref="AV33:BB33"/>
    <mergeCell ref="AV34:BB34"/>
    <mergeCell ref="AN33:AU33"/>
    <mergeCell ref="AN34:AU34"/>
    <mergeCell ref="AV32:BB32"/>
    <mergeCell ref="AN29:AU29"/>
    <mergeCell ref="AV29:BB29"/>
    <mergeCell ref="AF30:AM30"/>
    <mergeCell ref="AN30:AU30"/>
    <mergeCell ref="AV30:BB30"/>
    <mergeCell ref="W33:AC34"/>
    <mergeCell ref="AF33:AM33"/>
    <mergeCell ref="AD33:AD34"/>
    <mergeCell ref="AF34:AM34"/>
    <mergeCell ref="AD17:AD18"/>
    <mergeCell ref="AE17:AE18"/>
    <mergeCell ref="AF17:AM17"/>
    <mergeCell ref="AN17:AU17"/>
    <mergeCell ref="AV17:BB17"/>
    <mergeCell ref="AF18:AM18"/>
    <mergeCell ref="AN18:AU18"/>
    <mergeCell ref="AV18:BB18"/>
    <mergeCell ref="AV26:BB26"/>
    <mergeCell ref="AV22:BB22"/>
    <mergeCell ref="AV19:BB19"/>
    <mergeCell ref="AF20:AM20"/>
    <mergeCell ref="AN20:AU20"/>
    <mergeCell ref="AV20:BB20"/>
    <mergeCell ref="AF21:AM21"/>
    <mergeCell ref="AN21:AU21"/>
    <mergeCell ref="AV21:BB21"/>
    <mergeCell ref="AD19:AD20"/>
    <mergeCell ref="AE19:AE20"/>
    <mergeCell ref="AF19:AM19"/>
    <mergeCell ref="AN19:AU19"/>
    <mergeCell ref="AE23:AE24"/>
    <mergeCell ref="AN26:AU26"/>
    <mergeCell ref="AF22:AM22"/>
    <mergeCell ref="B37:AE47"/>
    <mergeCell ref="B21:F22"/>
    <mergeCell ref="G21:K22"/>
    <mergeCell ref="L21:N22"/>
    <mergeCell ref="O21:Q22"/>
    <mergeCell ref="R21:T22"/>
    <mergeCell ref="U21:V22"/>
    <mergeCell ref="W21:AC22"/>
    <mergeCell ref="AD21:AD22"/>
    <mergeCell ref="AE21:AE22"/>
    <mergeCell ref="B27:F28"/>
    <mergeCell ref="G27:K28"/>
    <mergeCell ref="L27:N28"/>
    <mergeCell ref="O27:Q28"/>
    <mergeCell ref="R27:T28"/>
    <mergeCell ref="U27:V28"/>
    <mergeCell ref="W27:AC28"/>
    <mergeCell ref="AD27:AD28"/>
    <mergeCell ref="AE27:AE28"/>
    <mergeCell ref="B25:F26"/>
    <mergeCell ref="G25:K26"/>
    <mergeCell ref="L25:N26"/>
    <mergeCell ref="O25:Q26"/>
    <mergeCell ref="R25:T26"/>
  </mergeCells>
  <dataValidations count="2">
    <dataValidation type="list" allowBlank="1" showInputMessage="1" showErrorMessage="1" sqref="B17:F36" xr:uid="{00000000-0002-0000-0000-000000000000}">
      <formula1>Category</formula1>
    </dataValidation>
    <dataValidation type="list" allowBlank="1" showInputMessage="1" showErrorMessage="1" sqref="G17:K36" xr:uid="{00000000-0002-0000-0000-000001000000}">
      <formula1>INDIRECT($B17)</formula1>
    </dataValidation>
  </dataValidations>
  <pageMargins left="0.7" right="0.7" top="0.75" bottom="0.75" header="0.3" footer="0.3"/>
  <pageSetup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workbookViewId="0">
      <pane ySplit="1" topLeftCell="A2" activePane="bottomLeft" state="frozen"/>
      <selection activeCell="AA24" sqref="AA24:AH24"/>
      <selection pane="bottomLeft" activeCell="D10" sqref="D10"/>
    </sheetView>
  </sheetViews>
  <sheetFormatPr defaultRowHeight="15" x14ac:dyDescent="0.25"/>
  <cols>
    <col min="1" max="1" width="29.7109375" customWidth="1"/>
    <col min="2" max="2" width="36.7109375" customWidth="1"/>
    <col min="3" max="3" width="29.5703125" customWidth="1"/>
    <col min="4" max="4" width="41.140625" customWidth="1"/>
    <col min="5" max="8" width="29.5703125" customWidth="1"/>
    <col min="9" max="9" width="24.5703125" customWidth="1"/>
    <col min="10" max="10" width="29.5703125" customWidth="1"/>
    <col min="11" max="11" width="35.85546875" customWidth="1"/>
    <col min="12" max="18" width="29.5703125" customWidth="1"/>
    <col min="19" max="19" width="2.42578125" customWidth="1"/>
    <col min="20" max="20" width="29.7109375" customWidth="1"/>
    <col min="21" max="21" width="2.42578125" customWidth="1"/>
    <col min="22" max="22" width="29.7109375" customWidth="1"/>
    <col min="23" max="23" width="2.42578125" customWidth="1"/>
    <col min="24" max="24" width="29.7109375" customWidth="1"/>
    <col min="25" max="25" width="2.42578125" customWidth="1"/>
    <col min="26" max="26" width="29.28515625" customWidth="1"/>
    <col min="27" max="27" width="2.42578125" customWidth="1"/>
    <col min="28" max="28" width="29.28515625" customWidth="1"/>
    <col min="29" max="29" width="2.42578125" customWidth="1"/>
    <col min="30" max="30" width="29.7109375" customWidth="1"/>
    <col min="31" max="31" width="2.42578125" customWidth="1"/>
    <col min="32" max="32" width="29.7109375" customWidth="1"/>
    <col min="33" max="33" width="2.42578125" customWidth="1"/>
    <col min="34" max="34" width="29.7109375" customWidth="1"/>
    <col min="35" max="35" width="2.42578125" customWidth="1"/>
    <col min="36" max="36" width="29.28515625" customWidth="1"/>
  </cols>
  <sheetData>
    <row r="1" spans="1:18" s="38" customFormat="1" x14ac:dyDescent="0.25">
      <c r="A1" s="47" t="s">
        <v>25</v>
      </c>
      <c r="B1" s="46" t="s">
        <v>131</v>
      </c>
      <c r="C1" s="46" t="s">
        <v>416</v>
      </c>
      <c r="D1" s="46" t="s">
        <v>133</v>
      </c>
      <c r="E1" s="46" t="s">
        <v>282</v>
      </c>
      <c r="F1" s="46" t="s">
        <v>196</v>
      </c>
      <c r="G1" s="46" t="s">
        <v>331</v>
      </c>
      <c r="H1" s="46" t="s">
        <v>143</v>
      </c>
      <c r="I1" s="46" t="s">
        <v>174</v>
      </c>
      <c r="J1" s="46" t="s">
        <v>132</v>
      </c>
      <c r="K1" s="46" t="s">
        <v>134</v>
      </c>
      <c r="L1" s="46" t="s">
        <v>137</v>
      </c>
      <c r="M1" s="46" t="s">
        <v>135</v>
      </c>
      <c r="N1" s="46" t="s">
        <v>136</v>
      </c>
      <c r="O1" s="46" t="s">
        <v>419</v>
      </c>
      <c r="P1" s="46" t="s">
        <v>417</v>
      </c>
      <c r="Q1" s="46" t="s">
        <v>225</v>
      </c>
      <c r="R1" s="46" t="s">
        <v>322</v>
      </c>
    </row>
    <row r="2" spans="1:18" x14ac:dyDescent="0.25">
      <c r="A2" t="s">
        <v>430</v>
      </c>
      <c r="B2" t="s">
        <v>14</v>
      </c>
      <c r="C2" t="s">
        <v>291</v>
      </c>
      <c r="D2" t="s">
        <v>361</v>
      </c>
      <c r="E2" t="s">
        <v>283</v>
      </c>
      <c r="F2" t="s">
        <v>199</v>
      </c>
      <c r="G2" t="s">
        <v>332</v>
      </c>
      <c r="H2" t="s">
        <v>167</v>
      </c>
      <c r="I2" t="s">
        <v>175</v>
      </c>
      <c r="J2" t="s">
        <v>348</v>
      </c>
      <c r="K2" t="s">
        <v>367</v>
      </c>
      <c r="L2" t="s">
        <v>422</v>
      </c>
      <c r="M2" t="s">
        <v>334</v>
      </c>
      <c r="N2" t="s">
        <v>96</v>
      </c>
      <c r="O2" t="s">
        <v>324</v>
      </c>
      <c r="P2" t="s">
        <v>298</v>
      </c>
      <c r="Q2" t="s">
        <v>288</v>
      </c>
      <c r="R2" t="s">
        <v>342</v>
      </c>
    </row>
    <row r="3" spans="1:18" x14ac:dyDescent="0.25">
      <c r="A3" t="s">
        <v>196</v>
      </c>
      <c r="B3" t="s">
        <v>384</v>
      </c>
      <c r="C3" t="s">
        <v>243</v>
      </c>
      <c r="D3" t="s">
        <v>84</v>
      </c>
      <c r="E3" t="s">
        <v>177</v>
      </c>
      <c r="F3" t="s">
        <v>211</v>
      </c>
      <c r="G3" t="s">
        <v>333</v>
      </c>
      <c r="H3" t="s">
        <v>157</v>
      </c>
      <c r="J3" t="s">
        <v>353</v>
      </c>
      <c r="K3" t="s">
        <v>359</v>
      </c>
      <c r="L3" t="s">
        <v>377</v>
      </c>
      <c r="M3" t="s">
        <v>337</v>
      </c>
      <c r="N3" t="s">
        <v>366</v>
      </c>
      <c r="O3" t="s">
        <v>329</v>
      </c>
      <c r="P3" t="s">
        <v>303</v>
      </c>
      <c r="Q3" t="s">
        <v>228</v>
      </c>
      <c r="R3" t="s">
        <v>321</v>
      </c>
    </row>
    <row r="4" spans="1:18" x14ac:dyDescent="0.25">
      <c r="A4" t="s">
        <v>431</v>
      </c>
      <c r="B4" t="s">
        <v>374</v>
      </c>
      <c r="C4" t="s">
        <v>244</v>
      </c>
      <c r="D4" t="s">
        <v>86</v>
      </c>
      <c r="E4" t="s">
        <v>285</v>
      </c>
      <c r="F4" t="s">
        <v>202</v>
      </c>
      <c r="G4" t="s">
        <v>330</v>
      </c>
      <c r="H4" t="s">
        <v>164</v>
      </c>
      <c r="J4" t="s">
        <v>117</v>
      </c>
      <c r="K4" t="s">
        <v>359</v>
      </c>
      <c r="L4" t="s">
        <v>341</v>
      </c>
      <c r="M4" t="s">
        <v>336</v>
      </c>
      <c r="N4" t="s">
        <v>101</v>
      </c>
      <c r="O4" t="s">
        <v>327</v>
      </c>
      <c r="P4" t="s">
        <v>301</v>
      </c>
      <c r="Q4" t="s">
        <v>226</v>
      </c>
      <c r="R4" t="s">
        <v>345</v>
      </c>
    </row>
    <row r="5" spans="1:18" x14ac:dyDescent="0.25">
      <c r="A5" t="s">
        <v>432</v>
      </c>
      <c r="B5" t="s">
        <v>428</v>
      </c>
      <c r="C5" t="s">
        <v>290</v>
      </c>
      <c r="D5" t="s">
        <v>83</v>
      </c>
      <c r="E5" t="s">
        <v>184</v>
      </c>
      <c r="F5" t="s">
        <v>252</v>
      </c>
      <c r="H5" t="s">
        <v>145</v>
      </c>
      <c r="J5" t="s">
        <v>356</v>
      </c>
      <c r="K5" t="s">
        <v>398</v>
      </c>
      <c r="L5" t="s">
        <v>111</v>
      </c>
      <c r="M5" t="s">
        <v>92</v>
      </c>
      <c r="N5" t="s">
        <v>102</v>
      </c>
      <c r="O5" t="s">
        <v>326</v>
      </c>
      <c r="Q5" t="s">
        <v>229</v>
      </c>
      <c r="R5" t="s">
        <v>323</v>
      </c>
    </row>
    <row r="6" spans="1:18" x14ac:dyDescent="0.25">
      <c r="A6" t="s">
        <v>429</v>
      </c>
      <c r="B6" t="s">
        <v>36</v>
      </c>
      <c r="D6" t="s">
        <v>90</v>
      </c>
      <c r="F6" t="s">
        <v>221</v>
      </c>
      <c r="H6" t="s">
        <v>150</v>
      </c>
      <c r="J6" t="s">
        <v>355</v>
      </c>
      <c r="K6" t="s">
        <v>370</v>
      </c>
      <c r="L6" t="s">
        <v>112</v>
      </c>
      <c r="M6" t="s">
        <v>378</v>
      </c>
      <c r="N6" t="s">
        <v>97</v>
      </c>
      <c r="R6" t="s">
        <v>453</v>
      </c>
    </row>
    <row r="7" spans="1:18" x14ac:dyDescent="0.25">
      <c r="A7" t="s">
        <v>440</v>
      </c>
      <c r="B7" t="s">
        <v>41</v>
      </c>
      <c r="D7" t="s">
        <v>360</v>
      </c>
      <c r="F7" t="s">
        <v>197</v>
      </c>
      <c r="H7" t="s">
        <v>148</v>
      </c>
      <c r="J7" t="s">
        <v>354</v>
      </c>
      <c r="K7" t="s">
        <v>420</v>
      </c>
      <c r="L7" t="s">
        <v>344</v>
      </c>
      <c r="M7" t="s">
        <v>421</v>
      </c>
      <c r="N7" t="s">
        <v>103</v>
      </c>
    </row>
    <row r="8" spans="1:18" x14ac:dyDescent="0.25">
      <c r="A8" t="s">
        <v>433</v>
      </c>
      <c r="B8" t="s">
        <v>69</v>
      </c>
      <c r="D8" t="s">
        <v>87</v>
      </c>
      <c r="F8" t="s">
        <v>214</v>
      </c>
      <c r="H8" t="s">
        <v>160</v>
      </c>
      <c r="J8" t="s">
        <v>81</v>
      </c>
      <c r="K8" t="s">
        <v>369</v>
      </c>
      <c r="L8" t="s">
        <v>115</v>
      </c>
      <c r="M8" t="s">
        <v>338</v>
      </c>
      <c r="N8" t="s">
        <v>98</v>
      </c>
    </row>
    <row r="9" spans="1:18" x14ac:dyDescent="0.25">
      <c r="A9" t="s">
        <v>225</v>
      </c>
      <c r="B9" t="s">
        <v>70</v>
      </c>
      <c r="F9" t="s">
        <v>223</v>
      </c>
      <c r="H9" t="s">
        <v>147</v>
      </c>
      <c r="J9" t="s">
        <v>357</v>
      </c>
      <c r="K9" t="s">
        <v>109</v>
      </c>
      <c r="L9" t="s">
        <v>399</v>
      </c>
      <c r="M9" t="s">
        <v>91</v>
      </c>
      <c r="N9" t="s">
        <v>94</v>
      </c>
    </row>
    <row r="10" spans="1:18" x14ac:dyDescent="0.25">
      <c r="A10" t="s">
        <v>434</v>
      </c>
      <c r="B10" t="s">
        <v>72</v>
      </c>
      <c r="F10" t="s">
        <v>219</v>
      </c>
      <c r="H10" t="s">
        <v>163</v>
      </c>
      <c r="J10" t="s">
        <v>358</v>
      </c>
      <c r="K10" t="s">
        <v>107</v>
      </c>
      <c r="L10" t="s">
        <v>373</v>
      </c>
      <c r="N10" t="s">
        <v>95</v>
      </c>
    </row>
    <row r="11" spans="1:18" x14ac:dyDescent="0.25">
      <c r="A11" t="s">
        <v>136</v>
      </c>
      <c r="B11" t="s">
        <v>73</v>
      </c>
      <c r="F11" t="s">
        <v>205</v>
      </c>
      <c r="H11" t="s">
        <v>165</v>
      </c>
      <c r="J11" t="s">
        <v>349</v>
      </c>
      <c r="L11" t="s">
        <v>451</v>
      </c>
      <c r="N11" t="s">
        <v>99</v>
      </c>
    </row>
    <row r="12" spans="1:18" x14ac:dyDescent="0.25">
      <c r="A12" t="s">
        <v>435</v>
      </c>
      <c r="B12" t="s">
        <v>61</v>
      </c>
      <c r="F12" t="s">
        <v>208</v>
      </c>
      <c r="H12" t="s">
        <v>166</v>
      </c>
      <c r="J12" t="s">
        <v>352</v>
      </c>
      <c r="L12" t="s">
        <v>376</v>
      </c>
      <c r="N12" t="s">
        <v>104</v>
      </c>
    </row>
    <row r="13" spans="1:18" x14ac:dyDescent="0.25">
      <c r="A13" t="s">
        <v>436</v>
      </c>
      <c r="B13" t="s">
        <v>62</v>
      </c>
      <c r="H13" t="s">
        <v>154</v>
      </c>
      <c r="J13" t="s">
        <v>351</v>
      </c>
      <c r="L13" t="s">
        <v>110</v>
      </c>
      <c r="N13" t="s">
        <v>379</v>
      </c>
    </row>
    <row r="14" spans="1:18" x14ac:dyDescent="0.25">
      <c r="A14" t="s">
        <v>441</v>
      </c>
      <c r="B14" t="s">
        <v>59</v>
      </c>
      <c r="H14" t="s">
        <v>151</v>
      </c>
      <c r="J14" t="s">
        <v>82</v>
      </c>
      <c r="L14" t="s">
        <v>116</v>
      </c>
      <c r="N14" t="s">
        <v>105</v>
      </c>
    </row>
    <row r="15" spans="1:18" x14ac:dyDescent="0.25">
      <c r="A15" t="s">
        <v>437</v>
      </c>
      <c r="B15" t="s">
        <v>63</v>
      </c>
      <c r="H15" t="s">
        <v>153</v>
      </c>
      <c r="J15" t="s">
        <v>347</v>
      </c>
      <c r="L15" t="s">
        <v>339</v>
      </c>
      <c r="N15" t="s">
        <v>100</v>
      </c>
    </row>
    <row r="16" spans="1:18" x14ac:dyDescent="0.25">
      <c r="A16" t="s">
        <v>137</v>
      </c>
      <c r="B16" t="s">
        <v>60</v>
      </c>
      <c r="H16" t="s">
        <v>155</v>
      </c>
      <c r="J16" t="s">
        <v>350</v>
      </c>
      <c r="L16" t="s">
        <v>372</v>
      </c>
    </row>
    <row r="17" spans="1:12" x14ac:dyDescent="0.25">
      <c r="A17" t="s">
        <v>438</v>
      </c>
      <c r="B17" t="s">
        <v>418</v>
      </c>
      <c r="H17" t="s">
        <v>161</v>
      </c>
      <c r="L17" t="s">
        <v>113</v>
      </c>
    </row>
    <row r="18" spans="1:12" x14ac:dyDescent="0.25">
      <c r="A18" t="s">
        <v>439</v>
      </c>
      <c r="B18" t="s">
        <v>75</v>
      </c>
      <c r="H18" t="s">
        <v>162</v>
      </c>
      <c r="L18" t="s">
        <v>340</v>
      </c>
    </row>
    <row r="19" spans="1:12" x14ac:dyDescent="0.25">
      <c r="B19" t="s">
        <v>382</v>
      </c>
      <c r="H19" t="s">
        <v>144</v>
      </c>
    </row>
    <row r="20" spans="1:12" x14ac:dyDescent="0.25">
      <c r="B20" t="s">
        <v>46</v>
      </c>
      <c r="H20" t="s">
        <v>159</v>
      </c>
    </row>
    <row r="21" spans="1:12" x14ac:dyDescent="0.25">
      <c r="B21" t="s">
        <v>53</v>
      </c>
    </row>
    <row r="22" spans="1:12" x14ac:dyDescent="0.25">
      <c r="B22" t="s">
        <v>51</v>
      </c>
    </row>
    <row r="23" spans="1:12" x14ac:dyDescent="0.25">
      <c r="B23" t="s">
        <v>47</v>
      </c>
    </row>
    <row r="24" spans="1:12" x14ac:dyDescent="0.25">
      <c r="B24" t="s">
        <v>65</v>
      </c>
    </row>
    <row r="25" spans="1:12" x14ac:dyDescent="0.25">
      <c r="B25" t="s">
        <v>66</v>
      </c>
    </row>
    <row r="26" spans="1:12" x14ac:dyDescent="0.25">
      <c r="B26" t="s">
        <v>45</v>
      </c>
    </row>
    <row r="27" spans="1:12" x14ac:dyDescent="0.25">
      <c r="B27" t="s">
        <v>389</v>
      </c>
    </row>
    <row r="28" spans="1:12" x14ac:dyDescent="0.25">
      <c r="B28" t="s">
        <v>385</v>
      </c>
    </row>
    <row r="29" spans="1:12" x14ac:dyDescent="0.25">
      <c r="B29" t="s">
        <v>78</v>
      </c>
    </row>
    <row r="30" spans="1:12" x14ac:dyDescent="0.25">
      <c r="B30" t="s">
        <v>375</v>
      </c>
    </row>
    <row r="31" spans="1:12" x14ac:dyDescent="0.25">
      <c r="B31" t="s">
        <v>56</v>
      </c>
    </row>
    <row r="32" spans="1:12" x14ac:dyDescent="0.25">
      <c r="B32" t="s">
        <v>57</v>
      </c>
    </row>
    <row r="33" spans="2:2" x14ac:dyDescent="0.25">
      <c r="B33" t="s">
        <v>71</v>
      </c>
    </row>
    <row r="34" spans="2:2" x14ac:dyDescent="0.25">
      <c r="B34" t="s">
        <v>423</v>
      </c>
    </row>
    <row r="35" spans="2:2" x14ac:dyDescent="0.25">
      <c r="B35" t="s">
        <v>427</v>
      </c>
    </row>
    <row r="36" spans="2:2" x14ac:dyDescent="0.25">
      <c r="B36" t="s">
        <v>76</v>
      </c>
    </row>
    <row r="37" spans="2:2" x14ac:dyDescent="0.25">
      <c r="B37" t="s">
        <v>77</v>
      </c>
    </row>
    <row r="38" spans="2:2" x14ac:dyDescent="0.25">
      <c r="B38" t="s">
        <v>383</v>
      </c>
    </row>
  </sheetData>
  <sheetProtection algorithmName="SHA-512" hashValue="3Ht40BgBAawndZHq6icWx08hZRmqn4SWboH8/jlbOLlM537ZS+yVTpjyYeNcSGMC9wLmb5QTCfLh02liplrcIw==" saltValue="KPkabGFjQEeppZTN2usb7Q==" spinCount="100000" sheet="1" formatCells="0" formatColumns="0" formatRows="0" insertColumns="0" insertRows="0" insertHyperlinks="0" deleteColumns="0" deleteRows="0" sort="0" autoFilter="0" pivotTables="0"/>
  <sortState xmlns:xlrd2="http://schemas.microsoft.com/office/spreadsheetml/2017/richdata2" ref="D2:D8">
    <sortCondition ref="D2:D8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0"/>
  <sheetViews>
    <sheetView workbookViewId="0">
      <pane ySplit="1" topLeftCell="A23" activePane="bottomLeft" state="frozen"/>
      <selection activeCell="AA24" sqref="AA24:AH24"/>
      <selection pane="bottomLeft" activeCell="C34" sqref="C34"/>
    </sheetView>
  </sheetViews>
  <sheetFormatPr defaultRowHeight="15" x14ac:dyDescent="0.25"/>
  <cols>
    <col min="1" max="1" width="43" customWidth="1"/>
    <col min="2" max="2" width="17.28515625" style="53" customWidth="1"/>
    <col min="3" max="3" width="59.5703125" customWidth="1"/>
    <col min="4" max="4" width="26.42578125" customWidth="1"/>
  </cols>
  <sheetData>
    <row r="1" spans="1:5" x14ac:dyDescent="0.25">
      <c r="A1" s="44" t="s">
        <v>138</v>
      </c>
      <c r="B1" s="48" t="s">
        <v>426</v>
      </c>
      <c r="C1" s="44" t="s">
        <v>139</v>
      </c>
      <c r="D1" s="44" t="s">
        <v>25</v>
      </c>
    </row>
    <row r="2" spans="1:5" x14ac:dyDescent="0.25">
      <c r="A2" s="39" t="s">
        <v>140</v>
      </c>
      <c r="B2" s="49" t="s">
        <v>141</v>
      </c>
      <c r="C2" s="39" t="s">
        <v>142</v>
      </c>
    </row>
    <row r="3" spans="1:5" x14ac:dyDescent="0.25">
      <c r="A3" s="40" t="s">
        <v>144</v>
      </c>
      <c r="B3" s="50" t="s">
        <v>141</v>
      </c>
      <c r="C3" s="40"/>
      <c r="D3" t="s">
        <v>143</v>
      </c>
      <c r="E3" t="str">
        <f>VLOOKUP(A3,'Authority Matrix (LOCKED)'!A:A,1,0)</f>
        <v>Undeposited Cash on Hand</v>
      </c>
    </row>
    <row r="4" spans="1:5" x14ac:dyDescent="0.25">
      <c r="A4" s="39" t="s">
        <v>145</v>
      </c>
      <c r="B4" s="49" t="s">
        <v>141</v>
      </c>
      <c r="C4" s="39" t="s">
        <v>146</v>
      </c>
      <c r="D4" t="s">
        <v>143</v>
      </c>
      <c r="E4" t="str">
        <f>VLOOKUP(A4,'Authority Matrix (LOCKED)'!A:A,1,0)</f>
        <v>Eastwest Bank - 01-0702-00091-8</v>
      </c>
    </row>
    <row r="5" spans="1:5" x14ac:dyDescent="0.25">
      <c r="A5" s="40" t="s">
        <v>147</v>
      </c>
      <c r="B5" s="50" t="s">
        <v>141</v>
      </c>
      <c r="C5" s="40"/>
      <c r="D5" t="s">
        <v>143</v>
      </c>
      <c r="E5" t="str">
        <f>VLOOKUP(A5,'Authority Matrix (LOCKED)'!A:A,1,0)</f>
        <v>Eastwest Bank - USD</v>
      </c>
    </row>
    <row r="6" spans="1:5" x14ac:dyDescent="0.25">
      <c r="A6" s="39" t="s">
        <v>148</v>
      </c>
      <c r="B6" s="49" t="s">
        <v>141</v>
      </c>
      <c r="C6" s="39" t="s">
        <v>149</v>
      </c>
      <c r="D6" t="s">
        <v>143</v>
      </c>
      <c r="E6" t="str">
        <f>VLOOKUP(A6,'Authority Matrix (LOCKED)'!A:A,1,0)</f>
        <v>Eastwest Bank - 107-02-00343-7</v>
      </c>
    </row>
    <row r="7" spans="1:5" x14ac:dyDescent="0.25">
      <c r="A7" s="40" t="s">
        <v>150</v>
      </c>
      <c r="B7" s="50" t="s">
        <v>141</v>
      </c>
      <c r="C7" s="40"/>
      <c r="D7" t="s">
        <v>143</v>
      </c>
      <c r="E7" t="str">
        <f>VLOOKUP(A7,'Authority Matrix (LOCKED)'!A:A,1,0)</f>
        <v>Eastwest Bank - 107-02-00343-1</v>
      </c>
    </row>
    <row r="8" spans="1:5" x14ac:dyDescent="0.25">
      <c r="A8" s="39" t="s">
        <v>151</v>
      </c>
      <c r="B8" s="49" t="s">
        <v>141</v>
      </c>
      <c r="C8" s="39" t="s">
        <v>152</v>
      </c>
      <c r="D8" t="s">
        <v>143</v>
      </c>
      <c r="E8" t="str">
        <f>VLOOKUP(A8,'Authority Matrix (LOCKED)'!A:A,1,0)</f>
        <v>Metrobank - Peso</v>
      </c>
    </row>
    <row r="9" spans="1:5" x14ac:dyDescent="0.25">
      <c r="A9" s="40" t="s">
        <v>153</v>
      </c>
      <c r="B9" s="50" t="s">
        <v>141</v>
      </c>
      <c r="C9" s="40"/>
      <c r="D9" t="s">
        <v>143</v>
      </c>
      <c r="E9" t="str">
        <f>VLOOKUP(A9,'Authority Matrix (LOCKED)'!A:A,1,0)</f>
        <v>Metrobank - USD</v>
      </c>
    </row>
    <row r="10" spans="1:5" x14ac:dyDescent="0.25">
      <c r="A10" s="39" t="s">
        <v>154</v>
      </c>
      <c r="B10" s="49" t="s">
        <v>141</v>
      </c>
      <c r="C10" s="39"/>
      <c r="D10" t="s">
        <v>143</v>
      </c>
      <c r="E10" t="str">
        <f>VLOOKUP(A10,'Authority Matrix (LOCKED)'!A:A,1,0)</f>
        <v>Metrobank - 007-714-003824</v>
      </c>
    </row>
    <row r="11" spans="1:5" x14ac:dyDescent="0.25">
      <c r="A11" s="40" t="s">
        <v>155</v>
      </c>
      <c r="B11" s="50" t="s">
        <v>141</v>
      </c>
      <c r="C11" s="40" t="s">
        <v>156</v>
      </c>
      <c r="D11" t="s">
        <v>143</v>
      </c>
      <c r="E11" t="str">
        <f>VLOOKUP(A11,'Authority Matrix (LOCKED)'!A:A,1,0)</f>
        <v>Psbank - Peso</v>
      </c>
    </row>
    <row r="12" spans="1:5" x14ac:dyDescent="0.25">
      <c r="A12" s="39" t="s">
        <v>157</v>
      </c>
      <c r="B12" s="49" t="s">
        <v>141</v>
      </c>
      <c r="C12" s="39" t="s">
        <v>158</v>
      </c>
      <c r="D12" t="s">
        <v>143</v>
      </c>
      <c r="E12" t="str">
        <f>VLOOKUP(A12,'Authority Matrix (LOCKED)'!A:A,1,0)</f>
        <v>Banco de Oro - Peso</v>
      </c>
    </row>
    <row r="13" spans="1:5" x14ac:dyDescent="0.25">
      <c r="A13" s="40" t="s">
        <v>159</v>
      </c>
      <c r="B13" s="50" t="s">
        <v>141</v>
      </c>
      <c r="C13" s="40"/>
      <c r="D13" t="s">
        <v>143</v>
      </c>
      <c r="E13" t="str">
        <f>VLOOKUP(A13,'Authority Matrix (LOCKED)'!A:A,1,0)</f>
        <v>Undeposited Cash/Check</v>
      </c>
    </row>
    <row r="14" spans="1:5" x14ac:dyDescent="0.25">
      <c r="A14" s="39" t="s">
        <v>160</v>
      </c>
      <c r="B14" s="49" t="s">
        <v>141</v>
      </c>
      <c r="C14" s="39"/>
      <c r="D14" t="s">
        <v>143</v>
      </c>
      <c r="E14" t="str">
        <f>VLOOKUP(A14,'Authority Matrix (LOCKED)'!A:A,1,0)</f>
        <v>Eastwest Bank - 107-02-00383-6</v>
      </c>
    </row>
    <row r="15" spans="1:5" x14ac:dyDescent="0.25">
      <c r="A15" s="40" t="s">
        <v>161</v>
      </c>
      <c r="B15" s="50" t="s">
        <v>141</v>
      </c>
      <c r="C15" s="40"/>
      <c r="D15" t="s">
        <v>143</v>
      </c>
      <c r="E15" t="str">
        <f>VLOOKUP(A15,'Authority Matrix (LOCKED)'!A:A,1,0)</f>
        <v>Security Bank - Peso</v>
      </c>
    </row>
    <row r="16" spans="1:5" x14ac:dyDescent="0.25">
      <c r="A16" s="39" t="s">
        <v>162</v>
      </c>
      <c r="B16" s="49" t="s">
        <v>141</v>
      </c>
      <c r="C16" s="39"/>
      <c r="D16" t="s">
        <v>143</v>
      </c>
      <c r="E16" t="str">
        <f>VLOOKUP(A16,'Authority Matrix (LOCKED)'!A:A,1,0)</f>
        <v>Security Bank - USD</v>
      </c>
    </row>
    <row r="17" spans="1:5" x14ac:dyDescent="0.25">
      <c r="A17" s="40" t="s">
        <v>163</v>
      </c>
      <c r="B17" s="50" t="s">
        <v>141</v>
      </c>
      <c r="C17" s="40"/>
      <c r="D17" t="s">
        <v>143</v>
      </c>
      <c r="E17" t="str">
        <f>VLOOKUP(A17,'Authority Matrix (LOCKED)'!A:A,1,0)</f>
        <v>Eastwest Bank -2000-1665-6525</v>
      </c>
    </row>
    <row r="18" spans="1:5" x14ac:dyDescent="0.25">
      <c r="A18" s="39" t="s">
        <v>164</v>
      </c>
      <c r="B18" s="49" t="s">
        <v>141</v>
      </c>
      <c r="C18" s="39"/>
      <c r="D18" t="s">
        <v>143</v>
      </c>
      <c r="E18" t="str">
        <f>VLOOKUP(A18,'Authority Matrix (LOCKED)'!A:A,1,0)</f>
        <v>DBP - 0-05020-490-2</v>
      </c>
    </row>
    <row r="19" spans="1:5" x14ac:dyDescent="0.25">
      <c r="A19" s="40" t="s">
        <v>165</v>
      </c>
      <c r="B19" s="50" t="s">
        <v>141</v>
      </c>
      <c r="C19" s="40"/>
      <c r="D19" t="s">
        <v>143</v>
      </c>
      <c r="E19" t="str">
        <f>VLOOKUP(A19,'Authority Matrix (LOCKED)'!A:A,1,0)</f>
        <v>HP Matin MBTC - 007-714-50204-9</v>
      </c>
    </row>
    <row r="20" spans="1:5" x14ac:dyDescent="0.25">
      <c r="A20" s="39" t="s">
        <v>166</v>
      </c>
      <c r="B20" s="49" t="s">
        <v>141</v>
      </c>
      <c r="C20" s="39"/>
      <c r="D20" t="s">
        <v>143</v>
      </c>
      <c r="E20" t="str">
        <f>VLOOKUP(A20,'Authority Matrix (LOCKED)'!A:A,1,0)</f>
        <v>LBP - 2311103744</v>
      </c>
    </row>
    <row r="21" spans="1:5" x14ac:dyDescent="0.25">
      <c r="A21" s="40" t="s">
        <v>167</v>
      </c>
      <c r="B21" s="50" t="s">
        <v>141</v>
      </c>
      <c r="C21" s="40"/>
      <c r="D21" t="s">
        <v>143</v>
      </c>
      <c r="E21" t="str">
        <f>VLOOKUP(A21,'Authority Matrix (LOCKED)'!A:A,1,0)</f>
        <v>AUB</v>
      </c>
    </row>
    <row r="22" spans="1:5" x14ac:dyDescent="0.25">
      <c r="A22" s="39" t="s">
        <v>168</v>
      </c>
      <c r="B22" s="49" t="s">
        <v>141</v>
      </c>
      <c r="C22" s="39" t="s">
        <v>169</v>
      </c>
    </row>
    <row r="23" spans="1:5" x14ac:dyDescent="0.25">
      <c r="A23" s="40" t="s">
        <v>170</v>
      </c>
      <c r="B23" s="50" t="s">
        <v>141</v>
      </c>
      <c r="C23" s="40" t="s">
        <v>171</v>
      </c>
    </row>
    <row r="24" spans="1:5" x14ac:dyDescent="0.25">
      <c r="A24" s="39" t="s">
        <v>172</v>
      </c>
      <c r="B24" s="49" t="s">
        <v>141</v>
      </c>
      <c r="C24" s="39"/>
    </row>
    <row r="25" spans="1:5" x14ac:dyDescent="0.25">
      <c r="A25" s="40" t="s">
        <v>173</v>
      </c>
      <c r="B25" s="50" t="s">
        <v>141</v>
      </c>
      <c r="C25" s="40"/>
    </row>
    <row r="26" spans="1:5" x14ac:dyDescent="0.25">
      <c r="A26" s="39" t="s">
        <v>175</v>
      </c>
      <c r="B26" s="49" t="s">
        <v>141</v>
      </c>
      <c r="C26" s="39" t="s">
        <v>176</v>
      </c>
      <c r="D26" t="s">
        <v>174</v>
      </c>
      <c r="E26" t="str">
        <f>VLOOKUP(A26,'Authority Matrix (LOCKED)'!A:A,1,0)</f>
        <v>Advances to Employees</v>
      </c>
    </row>
    <row r="27" spans="1:5" x14ac:dyDescent="0.25">
      <c r="A27" s="40" t="s">
        <v>177</v>
      </c>
      <c r="B27" s="50" t="s">
        <v>141</v>
      </c>
      <c r="C27" s="40" t="s">
        <v>178</v>
      </c>
      <c r="D27" t="s">
        <v>282</v>
      </c>
      <c r="E27" t="str">
        <f>VLOOKUP(A27,'Authority Matrix (LOCKED)'!A:A,1,0)</f>
        <v>Advances to Affiliattes</v>
      </c>
    </row>
    <row r="28" spans="1:5" x14ac:dyDescent="0.25">
      <c r="A28" s="39" t="s">
        <v>179</v>
      </c>
      <c r="B28" s="49" t="s">
        <v>141</v>
      </c>
      <c r="C28" s="39" t="s">
        <v>180</v>
      </c>
    </row>
    <row r="29" spans="1:5" x14ac:dyDescent="0.25">
      <c r="A29" s="40" t="s">
        <v>181</v>
      </c>
      <c r="B29" s="50" t="s">
        <v>141</v>
      </c>
      <c r="C29" s="40"/>
    </row>
    <row r="30" spans="1:5" x14ac:dyDescent="0.25">
      <c r="A30" s="39" t="s">
        <v>182</v>
      </c>
      <c r="B30" s="49" t="s">
        <v>141</v>
      </c>
      <c r="C30" s="39"/>
    </row>
    <row r="31" spans="1:5" x14ac:dyDescent="0.25">
      <c r="A31" s="40" t="s">
        <v>183</v>
      </c>
      <c r="B31" s="50" t="s">
        <v>141</v>
      </c>
      <c r="C31" s="40"/>
    </row>
    <row r="32" spans="1:5" x14ac:dyDescent="0.25">
      <c r="A32" s="39" t="s">
        <v>184</v>
      </c>
      <c r="B32" s="49" t="s">
        <v>141</v>
      </c>
      <c r="C32" s="39" t="s">
        <v>185</v>
      </c>
      <c r="D32" t="s">
        <v>282</v>
      </c>
      <c r="E32" t="str">
        <f>VLOOKUP(A32,'Authority Matrix (LOCKED)'!A:A,1,0)</f>
        <v>Loans to Affiliates</v>
      </c>
    </row>
    <row r="33" spans="1:5" x14ac:dyDescent="0.25">
      <c r="A33" s="40" t="s">
        <v>186</v>
      </c>
      <c r="B33" s="50" t="s">
        <v>141</v>
      </c>
      <c r="C33" s="40" t="s">
        <v>187</v>
      </c>
    </row>
    <row r="34" spans="1:5" x14ac:dyDescent="0.25">
      <c r="A34" s="39" t="s">
        <v>188</v>
      </c>
      <c r="B34" s="49" t="s">
        <v>141</v>
      </c>
      <c r="C34" s="39" t="s">
        <v>189</v>
      </c>
    </row>
    <row r="35" spans="1:5" x14ac:dyDescent="0.25">
      <c r="A35" s="40" t="s">
        <v>190</v>
      </c>
      <c r="B35" s="50" t="s">
        <v>141</v>
      </c>
      <c r="C35" s="40"/>
    </row>
    <row r="36" spans="1:5" x14ac:dyDescent="0.25">
      <c r="A36" s="39" t="s">
        <v>191</v>
      </c>
      <c r="B36" s="49" t="s">
        <v>141</v>
      </c>
      <c r="C36" s="39" t="s">
        <v>192</v>
      </c>
    </row>
    <row r="37" spans="1:5" x14ac:dyDescent="0.25">
      <c r="A37" s="40" t="s">
        <v>193</v>
      </c>
      <c r="B37" s="50" t="s">
        <v>141</v>
      </c>
      <c r="C37" s="40"/>
    </row>
    <row r="38" spans="1:5" x14ac:dyDescent="0.25">
      <c r="A38" s="39" t="s">
        <v>194</v>
      </c>
      <c r="B38" s="49" t="s">
        <v>141</v>
      </c>
      <c r="C38" s="39" t="s">
        <v>195</v>
      </c>
    </row>
    <row r="39" spans="1:5" x14ac:dyDescent="0.25">
      <c r="A39" s="40" t="s">
        <v>197</v>
      </c>
      <c r="B39" s="50" t="s">
        <v>141</v>
      </c>
      <c r="C39" s="40" t="s">
        <v>198</v>
      </c>
      <c r="D39" t="s">
        <v>196</v>
      </c>
      <c r="E39" t="str">
        <f>VLOOKUP(A39,'Authority Matrix (LOCKED)'!A:A,1,0)</f>
        <v>Land</v>
      </c>
    </row>
    <row r="40" spans="1:5" x14ac:dyDescent="0.25">
      <c r="A40" s="39" t="s">
        <v>199</v>
      </c>
      <c r="B40" s="49" t="s">
        <v>141</v>
      </c>
      <c r="C40" s="39" t="s">
        <v>200</v>
      </c>
      <c r="D40" t="s">
        <v>196</v>
      </c>
      <c r="E40" t="str">
        <f>VLOOKUP(A40,'Authority Matrix (LOCKED)'!A:A,1,0)</f>
        <v>Building and Building Improvement</v>
      </c>
    </row>
    <row r="41" spans="1:5" x14ac:dyDescent="0.25">
      <c r="A41" s="40" t="s">
        <v>201</v>
      </c>
      <c r="B41" s="50" t="s">
        <v>141</v>
      </c>
      <c r="C41" s="40"/>
    </row>
    <row r="42" spans="1:5" x14ac:dyDescent="0.25">
      <c r="A42" s="39" t="s">
        <v>202</v>
      </c>
      <c r="B42" s="49" t="s">
        <v>141</v>
      </c>
      <c r="C42" s="39" t="s">
        <v>203</v>
      </c>
      <c r="D42" t="s">
        <v>196</v>
      </c>
      <c r="E42" t="str">
        <f>VLOOKUP(A42,'Authority Matrix (LOCKED)'!A:A,1,0)</f>
        <v>Furniture and Fixtures</v>
      </c>
    </row>
    <row r="43" spans="1:5" x14ac:dyDescent="0.25">
      <c r="A43" s="40" t="s">
        <v>204</v>
      </c>
      <c r="B43" s="50" t="s">
        <v>141</v>
      </c>
      <c r="C43" s="40"/>
    </row>
    <row r="44" spans="1:5" x14ac:dyDescent="0.25">
      <c r="A44" s="39" t="s">
        <v>205</v>
      </c>
      <c r="B44" s="49" t="s">
        <v>141</v>
      </c>
      <c r="C44" s="39" t="s">
        <v>206</v>
      </c>
      <c r="D44" t="s">
        <v>196</v>
      </c>
      <c r="E44" t="str">
        <f>VLOOKUP(A44,'Authority Matrix (LOCKED)'!A:A,1,0)</f>
        <v>Tools and Equipments</v>
      </c>
    </row>
    <row r="45" spans="1:5" x14ac:dyDescent="0.25">
      <c r="A45" s="40" t="s">
        <v>207</v>
      </c>
      <c r="B45" s="50" t="s">
        <v>141</v>
      </c>
      <c r="C45" s="40"/>
    </row>
    <row r="46" spans="1:5" x14ac:dyDescent="0.25">
      <c r="A46" s="39" t="s">
        <v>208</v>
      </c>
      <c r="B46" s="49" t="s">
        <v>141</v>
      </c>
      <c r="C46" s="39" t="s">
        <v>209</v>
      </c>
      <c r="D46" t="s">
        <v>196</v>
      </c>
      <c r="E46" t="str">
        <f>VLOOKUP(A46,'Authority Matrix (LOCKED)'!A:A,1,0)</f>
        <v>Transportation Equipment</v>
      </c>
    </row>
    <row r="47" spans="1:5" x14ac:dyDescent="0.25">
      <c r="A47" s="40" t="s">
        <v>210</v>
      </c>
      <c r="B47" s="50" t="s">
        <v>141</v>
      </c>
      <c r="C47" s="40"/>
    </row>
    <row r="48" spans="1:5" x14ac:dyDescent="0.25">
      <c r="A48" s="39" t="s">
        <v>211</v>
      </c>
      <c r="B48" s="49" t="s">
        <v>141</v>
      </c>
      <c r="C48" s="39" t="s">
        <v>212</v>
      </c>
      <c r="D48" t="s">
        <v>196</v>
      </c>
      <c r="E48" t="str">
        <f>VLOOKUP(A48,'Authority Matrix (LOCKED)'!A:A,1,0)</f>
        <v>Delivery Equipment</v>
      </c>
    </row>
    <row r="49" spans="1:5" x14ac:dyDescent="0.25">
      <c r="A49" s="40" t="s">
        <v>213</v>
      </c>
      <c r="B49" s="50" t="s">
        <v>141</v>
      </c>
      <c r="C49" s="40"/>
    </row>
    <row r="50" spans="1:5" x14ac:dyDescent="0.25">
      <c r="A50" s="39" t="s">
        <v>214</v>
      </c>
      <c r="B50" s="49" t="s">
        <v>141</v>
      </c>
      <c r="C50" s="39" t="s">
        <v>215</v>
      </c>
      <c r="D50" t="s">
        <v>196</v>
      </c>
      <c r="E50" t="str">
        <f>VLOOKUP(A50,'Authority Matrix (LOCKED)'!A:A,1,0)</f>
        <v>Leasehold Improvement</v>
      </c>
    </row>
    <row r="51" spans="1:5" x14ac:dyDescent="0.25">
      <c r="A51" s="40" t="s">
        <v>216</v>
      </c>
      <c r="B51" s="50" t="s">
        <v>141</v>
      </c>
      <c r="C51" s="40"/>
    </row>
    <row r="52" spans="1:5" x14ac:dyDescent="0.25">
      <c r="A52" s="39" t="s">
        <v>217</v>
      </c>
      <c r="B52" s="49" t="s">
        <v>141</v>
      </c>
      <c r="C52" s="39" t="s">
        <v>218</v>
      </c>
    </row>
    <row r="53" spans="1:5" x14ac:dyDescent="0.25">
      <c r="A53" s="40" t="s">
        <v>219</v>
      </c>
      <c r="B53" s="50" t="s">
        <v>141</v>
      </c>
      <c r="C53" s="40" t="s">
        <v>220</v>
      </c>
      <c r="D53" t="s">
        <v>196</v>
      </c>
      <c r="E53" t="str">
        <f>VLOOKUP(A53,'Authority Matrix (LOCKED)'!A:A,1,0)</f>
        <v>Store and Office Equipment</v>
      </c>
    </row>
    <row r="54" spans="1:5" x14ac:dyDescent="0.25">
      <c r="A54" s="39" t="s">
        <v>221</v>
      </c>
      <c r="B54" s="49" t="s">
        <v>141</v>
      </c>
      <c r="C54" s="39" t="s">
        <v>222</v>
      </c>
      <c r="D54" t="s">
        <v>196</v>
      </c>
      <c r="E54" t="str">
        <f>VLOOKUP(A54,'Authority Matrix (LOCKED)'!A:A,1,0)</f>
        <v>Laboratory Equipment</v>
      </c>
    </row>
    <row r="55" spans="1:5" x14ac:dyDescent="0.25">
      <c r="A55" s="40" t="s">
        <v>223</v>
      </c>
      <c r="B55" s="50" t="s">
        <v>141</v>
      </c>
      <c r="C55" s="40" t="s">
        <v>224</v>
      </c>
      <c r="D55" t="s">
        <v>196</v>
      </c>
      <c r="E55" t="str">
        <f>VLOOKUP(A55,'Authority Matrix (LOCKED)'!A:A,1,0)</f>
        <v>Production Equipment</v>
      </c>
    </row>
    <row r="56" spans="1:5" x14ac:dyDescent="0.25">
      <c r="A56" s="39" t="s">
        <v>226</v>
      </c>
      <c r="B56" s="49" t="s">
        <v>141</v>
      </c>
      <c r="C56" s="39" t="s">
        <v>227</v>
      </c>
      <c r="D56" t="s">
        <v>225</v>
      </c>
      <c r="E56" t="str">
        <f>VLOOKUP(A56,'Authority Matrix (LOCKED)'!A:A,1,0)</f>
        <v>Rental Deposit/Security Deposit</v>
      </c>
    </row>
    <row r="57" spans="1:5" x14ac:dyDescent="0.25">
      <c r="A57" s="40" t="s">
        <v>228</v>
      </c>
      <c r="B57" s="50" t="s">
        <v>141</v>
      </c>
      <c r="C57" s="40"/>
      <c r="D57" t="s">
        <v>225</v>
      </c>
      <c r="E57" t="str">
        <f>VLOOKUP(A57,'Authority Matrix (LOCKED)'!A:A,1,0)</f>
        <v>Electrical Deposit</v>
      </c>
    </row>
    <row r="58" spans="1:5" x14ac:dyDescent="0.25">
      <c r="A58" s="39" t="s">
        <v>229</v>
      </c>
      <c r="B58" s="49" t="s">
        <v>141</v>
      </c>
      <c r="C58" s="39"/>
      <c r="D58" t="s">
        <v>225</v>
      </c>
      <c r="E58" t="str">
        <f>VLOOKUP(A58,'Authority Matrix (LOCKED)'!A:A,1,0)</f>
        <v>Telephone Deposit</v>
      </c>
    </row>
    <row r="59" spans="1:5" x14ac:dyDescent="0.25">
      <c r="A59" s="40" t="s">
        <v>230</v>
      </c>
      <c r="B59" s="50" t="s">
        <v>141</v>
      </c>
      <c r="C59" s="40" t="s">
        <v>231</v>
      </c>
    </row>
    <row r="60" spans="1:5" x14ac:dyDescent="0.25">
      <c r="A60" s="39" t="s">
        <v>232</v>
      </c>
      <c r="B60" s="49" t="s">
        <v>141</v>
      </c>
      <c r="C60" s="39" t="s">
        <v>233</v>
      </c>
    </row>
    <row r="61" spans="1:5" x14ac:dyDescent="0.25">
      <c r="A61" s="40" t="s">
        <v>234</v>
      </c>
      <c r="B61" s="50" t="s">
        <v>141</v>
      </c>
      <c r="C61" s="40" t="s">
        <v>235</v>
      </c>
    </row>
    <row r="62" spans="1:5" x14ac:dyDescent="0.25">
      <c r="A62" s="39" t="s">
        <v>236</v>
      </c>
      <c r="B62" s="49" t="s">
        <v>141</v>
      </c>
      <c r="C62" s="39"/>
    </row>
    <row r="63" spans="1:5" x14ac:dyDescent="0.25">
      <c r="A63" s="40" t="s">
        <v>237</v>
      </c>
      <c r="B63" s="50" t="s">
        <v>141</v>
      </c>
      <c r="C63" s="40" t="s">
        <v>238</v>
      </c>
    </row>
    <row r="64" spans="1:5" x14ac:dyDescent="0.25">
      <c r="A64" s="39" t="s">
        <v>239</v>
      </c>
      <c r="B64" s="49" t="s">
        <v>141</v>
      </c>
      <c r="C64" s="39" t="s">
        <v>240</v>
      </c>
    </row>
    <row r="65" spans="1:5" x14ac:dyDescent="0.25">
      <c r="A65" s="40" t="s">
        <v>241</v>
      </c>
      <c r="B65" s="50" t="s">
        <v>141</v>
      </c>
      <c r="C65" s="40" t="s">
        <v>242</v>
      </c>
    </row>
    <row r="66" spans="1:5" x14ac:dyDescent="0.25">
      <c r="A66" s="39" t="s">
        <v>243</v>
      </c>
      <c r="B66" s="49" t="s">
        <v>141</v>
      </c>
      <c r="C66" s="39"/>
      <c r="D66" t="s">
        <v>416</v>
      </c>
      <c r="E66" t="str">
        <f>VLOOKUP(A66,'Authority Matrix (LOCKED)'!A:A,1,0)</f>
        <v>Advances to Customers</v>
      </c>
    </row>
    <row r="67" spans="1:5" x14ac:dyDescent="0.25">
      <c r="A67" s="40" t="s">
        <v>244</v>
      </c>
      <c r="B67" s="50" t="s">
        <v>141</v>
      </c>
      <c r="C67" s="40" t="s">
        <v>245</v>
      </c>
      <c r="D67" t="s">
        <v>416</v>
      </c>
      <c r="E67" t="str">
        <f>VLOOKUP(A67,'Authority Matrix (LOCKED)'!A:A,1,0)</f>
        <v>Advances to Supplier</v>
      </c>
    </row>
    <row r="68" spans="1:5" x14ac:dyDescent="0.25">
      <c r="A68" s="39" t="s">
        <v>246</v>
      </c>
      <c r="B68" s="49" t="s">
        <v>141</v>
      </c>
      <c r="C68" s="39"/>
    </row>
    <row r="69" spans="1:5" x14ac:dyDescent="0.25">
      <c r="A69" s="40" t="s">
        <v>247</v>
      </c>
      <c r="B69" s="50" t="s">
        <v>141</v>
      </c>
      <c r="C69" s="40"/>
    </row>
    <row r="70" spans="1:5" x14ac:dyDescent="0.25">
      <c r="A70" s="39" t="s">
        <v>248</v>
      </c>
      <c r="B70" s="49" t="s">
        <v>141</v>
      </c>
      <c r="C70" s="39" t="s">
        <v>249</v>
      </c>
    </row>
    <row r="71" spans="1:5" x14ac:dyDescent="0.25">
      <c r="A71" s="40" t="s">
        <v>250</v>
      </c>
      <c r="B71" s="50" t="s">
        <v>141</v>
      </c>
      <c r="C71" s="40"/>
    </row>
    <row r="72" spans="1:5" x14ac:dyDescent="0.25">
      <c r="A72" s="39" t="s">
        <v>251</v>
      </c>
      <c r="B72" s="49" t="s">
        <v>141</v>
      </c>
      <c r="C72" s="39"/>
    </row>
    <row r="73" spans="1:5" x14ac:dyDescent="0.25">
      <c r="A73" s="40" t="s">
        <v>252</v>
      </c>
      <c r="B73" s="50" t="s">
        <v>141</v>
      </c>
      <c r="C73" s="40" t="s">
        <v>253</v>
      </c>
      <c r="D73" t="s">
        <v>196</v>
      </c>
      <c r="E73" t="str">
        <f>VLOOKUP(A73,'Authority Matrix (LOCKED)'!A:A,1,0)</f>
        <v>Intangible Asset</v>
      </c>
    </row>
    <row r="74" spans="1:5" x14ac:dyDescent="0.25">
      <c r="A74" s="39" t="s">
        <v>254</v>
      </c>
      <c r="B74" s="49" t="s">
        <v>255</v>
      </c>
      <c r="C74" s="39" t="s">
        <v>256</v>
      </c>
    </row>
    <row r="75" spans="1:5" x14ac:dyDescent="0.25">
      <c r="A75" s="40" t="s">
        <v>257</v>
      </c>
      <c r="B75" s="50" t="s">
        <v>255</v>
      </c>
      <c r="C75" s="40"/>
    </row>
    <row r="76" spans="1:5" x14ac:dyDescent="0.25">
      <c r="A76" s="39" t="s">
        <v>258</v>
      </c>
      <c r="B76" s="49" t="s">
        <v>255</v>
      </c>
      <c r="C76" s="39" t="s">
        <v>259</v>
      </c>
    </row>
    <row r="77" spans="1:5" x14ac:dyDescent="0.25">
      <c r="A77" s="40" t="s">
        <v>260</v>
      </c>
      <c r="B77" s="50" t="s">
        <v>255</v>
      </c>
      <c r="C77" s="40" t="s">
        <v>261</v>
      </c>
    </row>
    <row r="78" spans="1:5" x14ac:dyDescent="0.25">
      <c r="A78" s="39" t="s">
        <v>262</v>
      </c>
      <c r="B78" s="49" t="s">
        <v>255</v>
      </c>
      <c r="C78" s="39" t="s">
        <v>263</v>
      </c>
    </row>
    <row r="79" spans="1:5" x14ac:dyDescent="0.25">
      <c r="A79" s="40" t="s">
        <v>264</v>
      </c>
      <c r="B79" s="50" t="s">
        <v>255</v>
      </c>
      <c r="C79" s="40" t="s">
        <v>265</v>
      </c>
    </row>
    <row r="80" spans="1:5" x14ac:dyDescent="0.25">
      <c r="A80" s="39" t="s">
        <v>266</v>
      </c>
      <c r="B80" s="49" t="s">
        <v>255</v>
      </c>
      <c r="C80" s="39" t="s">
        <v>267</v>
      </c>
    </row>
    <row r="81" spans="1:5" x14ac:dyDescent="0.25">
      <c r="A81" s="40" t="s">
        <v>268</v>
      </c>
      <c r="B81" s="50" t="s">
        <v>255</v>
      </c>
      <c r="C81" s="40" t="s">
        <v>269</v>
      </c>
    </row>
    <row r="82" spans="1:5" x14ac:dyDescent="0.25">
      <c r="A82" s="39" t="s">
        <v>270</v>
      </c>
      <c r="B82" s="49" t="s">
        <v>255</v>
      </c>
      <c r="C82" s="39" t="s">
        <v>271</v>
      </c>
    </row>
    <row r="83" spans="1:5" x14ac:dyDescent="0.25">
      <c r="A83" s="40" t="s">
        <v>272</v>
      </c>
      <c r="B83" s="50" t="s">
        <v>255</v>
      </c>
      <c r="C83" s="40" t="s">
        <v>273</v>
      </c>
    </row>
    <row r="84" spans="1:5" x14ac:dyDescent="0.25">
      <c r="A84" s="39" t="s">
        <v>274</v>
      </c>
      <c r="B84" s="49" t="s">
        <v>255</v>
      </c>
      <c r="C84" s="39" t="s">
        <v>275</v>
      </c>
    </row>
    <row r="85" spans="1:5" x14ac:dyDescent="0.25">
      <c r="A85" s="40" t="s">
        <v>276</v>
      </c>
      <c r="B85" s="50" t="s">
        <v>255</v>
      </c>
      <c r="C85" s="40" t="s">
        <v>277</v>
      </c>
    </row>
    <row r="86" spans="1:5" x14ac:dyDescent="0.25">
      <c r="A86" s="39" t="s">
        <v>278</v>
      </c>
      <c r="B86" s="49" t="s">
        <v>255</v>
      </c>
      <c r="C86" s="39" t="s">
        <v>279</v>
      </c>
    </row>
    <row r="87" spans="1:5" x14ac:dyDescent="0.25">
      <c r="A87" s="40" t="s">
        <v>280</v>
      </c>
      <c r="B87" s="50" t="s">
        <v>255</v>
      </c>
      <c r="C87" s="40" t="s">
        <v>281</v>
      </c>
    </row>
    <row r="88" spans="1:5" x14ac:dyDescent="0.25">
      <c r="A88" s="39" t="s">
        <v>283</v>
      </c>
      <c r="B88" s="49" t="s">
        <v>255</v>
      </c>
      <c r="C88" s="39" t="s">
        <v>284</v>
      </c>
      <c r="D88" t="s">
        <v>282</v>
      </c>
      <c r="E88" t="str">
        <f>VLOOKUP(A88,'Authority Matrix (LOCKED)'!A:A,1,0)</f>
        <v>Advances from Affiliates</v>
      </c>
    </row>
    <row r="89" spans="1:5" x14ac:dyDescent="0.25">
      <c r="A89" s="40" t="s">
        <v>285</v>
      </c>
      <c r="B89" s="50" t="s">
        <v>255</v>
      </c>
      <c r="C89" s="40" t="s">
        <v>286</v>
      </c>
      <c r="D89" t="s">
        <v>282</v>
      </c>
      <c r="E89" t="str">
        <f>VLOOKUP(A89,'Authority Matrix (LOCKED)'!A:A,1,0)</f>
        <v>Loan from Affiliates</v>
      </c>
    </row>
    <row r="90" spans="1:5" x14ac:dyDescent="0.25">
      <c r="A90" s="39" t="s">
        <v>287</v>
      </c>
      <c r="B90" s="49" t="s">
        <v>255</v>
      </c>
      <c r="C90" s="39" t="s">
        <v>271</v>
      </c>
    </row>
    <row r="91" spans="1:5" x14ac:dyDescent="0.25">
      <c r="A91" s="40" t="s">
        <v>288</v>
      </c>
      <c r="B91" s="50" t="s">
        <v>255</v>
      </c>
      <c r="C91" s="40" t="s">
        <v>289</v>
      </c>
      <c r="D91" t="s">
        <v>225</v>
      </c>
      <c r="E91" t="str">
        <f>VLOOKUP(A91,'Authority Matrix (LOCKED)'!A:A,1,0)</f>
        <v>Customer Deposit</v>
      </c>
    </row>
    <row r="92" spans="1:5" x14ac:dyDescent="0.25">
      <c r="A92" s="39" t="s">
        <v>290</v>
      </c>
      <c r="B92" s="49" t="s">
        <v>255</v>
      </c>
      <c r="C92" s="39"/>
      <c r="D92" t="s">
        <v>416</v>
      </c>
      <c r="E92" t="str">
        <f>VLOOKUP(A92,'Authority Matrix (LOCKED)'!A:A,1,0)</f>
        <v>Customer Advances</v>
      </c>
    </row>
    <row r="93" spans="1:5" x14ac:dyDescent="0.25">
      <c r="A93" s="40" t="s">
        <v>291</v>
      </c>
      <c r="B93" s="50" t="s">
        <v>255</v>
      </c>
      <c r="C93" s="40" t="s">
        <v>292</v>
      </c>
      <c r="D93" t="s">
        <v>416</v>
      </c>
      <c r="E93" t="str">
        <f>VLOOKUP(A93,'Authority Matrix (LOCKED)'!A:A,1,0)</f>
        <v>Advances from Customer</v>
      </c>
    </row>
    <row r="94" spans="1:5" x14ac:dyDescent="0.25">
      <c r="A94" s="39" t="s">
        <v>293</v>
      </c>
      <c r="B94" s="49" t="s">
        <v>255</v>
      </c>
      <c r="C94" s="39"/>
    </row>
    <row r="95" spans="1:5" x14ac:dyDescent="0.25">
      <c r="A95" s="40" t="s">
        <v>294</v>
      </c>
      <c r="B95" s="50" t="s">
        <v>255</v>
      </c>
      <c r="C95" s="40"/>
    </row>
    <row r="96" spans="1:5" x14ac:dyDescent="0.25">
      <c r="A96" s="39" t="s">
        <v>295</v>
      </c>
      <c r="B96" s="49" t="s">
        <v>255</v>
      </c>
      <c r="C96" s="39"/>
    </row>
    <row r="97" spans="1:5" x14ac:dyDescent="0.25">
      <c r="A97" s="40" t="s">
        <v>296</v>
      </c>
      <c r="B97" s="50" t="s">
        <v>255</v>
      </c>
      <c r="C97" s="40"/>
    </row>
    <row r="98" spans="1:5" x14ac:dyDescent="0.25">
      <c r="A98" s="39" t="s">
        <v>297</v>
      </c>
      <c r="B98" s="49" t="s">
        <v>255</v>
      </c>
      <c r="C98" s="39"/>
    </row>
    <row r="99" spans="1:5" x14ac:dyDescent="0.25">
      <c r="A99" s="40" t="s">
        <v>298</v>
      </c>
      <c r="B99" s="50" t="s">
        <v>255</v>
      </c>
      <c r="C99" s="40" t="s">
        <v>299</v>
      </c>
      <c r="D99" t="s">
        <v>417</v>
      </c>
      <c r="E99" t="str">
        <f>VLOOKUP(A99,'Authority Matrix (LOCKED)'!A:A,1,0)</f>
        <v>Bank Loans Payable</v>
      </c>
    </row>
    <row r="100" spans="1:5" x14ac:dyDescent="0.25">
      <c r="A100" s="39" t="s">
        <v>300</v>
      </c>
      <c r="B100" s="49" t="s">
        <v>255</v>
      </c>
      <c r="C100" s="39"/>
    </row>
    <row r="101" spans="1:5" x14ac:dyDescent="0.25">
      <c r="A101" s="40" t="s">
        <v>301</v>
      </c>
      <c r="B101" s="50" t="s">
        <v>255</v>
      </c>
      <c r="C101" s="40"/>
      <c r="D101" t="s">
        <v>417</v>
      </c>
      <c r="E101" t="str">
        <f>VLOOKUP(A101,'Authority Matrix (LOCKED)'!A:A,1,0)</f>
        <v>Other Loans Payable</v>
      </c>
    </row>
    <row r="102" spans="1:5" x14ac:dyDescent="0.25">
      <c r="A102" s="39" t="s">
        <v>302</v>
      </c>
      <c r="B102" s="49" t="s">
        <v>255</v>
      </c>
      <c r="C102" s="39"/>
    </row>
    <row r="103" spans="1:5" x14ac:dyDescent="0.25">
      <c r="A103" s="40" t="s">
        <v>303</v>
      </c>
      <c r="B103" s="50" t="s">
        <v>255</v>
      </c>
      <c r="C103" s="40"/>
      <c r="D103" t="s">
        <v>417</v>
      </c>
      <c r="E103" t="str">
        <f>VLOOKUP(A103,'Authority Matrix (LOCKED)'!A:A,1,0)</f>
        <v>Loan from Stockholder</v>
      </c>
    </row>
    <row r="104" spans="1:5" x14ac:dyDescent="0.25">
      <c r="A104" s="39" t="s">
        <v>304</v>
      </c>
      <c r="B104" s="49" t="s">
        <v>255</v>
      </c>
      <c r="C104" s="39" t="s">
        <v>305</v>
      </c>
    </row>
    <row r="105" spans="1:5" x14ac:dyDescent="0.25">
      <c r="A105" s="40" t="s">
        <v>306</v>
      </c>
      <c r="B105" s="50" t="s">
        <v>255</v>
      </c>
      <c r="C105" s="40"/>
    </row>
    <row r="106" spans="1:5" x14ac:dyDescent="0.25">
      <c r="A106" s="39" t="s">
        <v>307</v>
      </c>
      <c r="B106" s="49" t="s">
        <v>255</v>
      </c>
      <c r="C106" s="39"/>
    </row>
    <row r="107" spans="1:5" x14ac:dyDescent="0.25">
      <c r="A107" s="40" t="s">
        <v>308</v>
      </c>
      <c r="B107" s="50" t="s">
        <v>308</v>
      </c>
      <c r="C107" s="40"/>
    </row>
    <row r="108" spans="1:5" x14ac:dyDescent="0.25">
      <c r="A108" s="39" t="s">
        <v>309</v>
      </c>
      <c r="B108" s="49" t="s">
        <v>310</v>
      </c>
      <c r="C108" s="39"/>
    </row>
    <row r="109" spans="1:5" x14ac:dyDescent="0.25">
      <c r="A109" s="40" t="s">
        <v>311</v>
      </c>
      <c r="B109" s="50" t="s">
        <v>310</v>
      </c>
      <c r="C109" s="40" t="s">
        <v>312</v>
      </c>
    </row>
    <row r="110" spans="1:5" x14ac:dyDescent="0.25">
      <c r="A110" s="39" t="s">
        <v>313</v>
      </c>
      <c r="B110" s="49" t="s">
        <v>314</v>
      </c>
      <c r="C110" s="39"/>
    </row>
    <row r="111" spans="1:5" x14ac:dyDescent="0.25">
      <c r="A111" s="40" t="s">
        <v>315</v>
      </c>
      <c r="B111" s="50" t="s">
        <v>314</v>
      </c>
      <c r="C111" s="40"/>
    </row>
    <row r="112" spans="1:5" x14ac:dyDescent="0.25">
      <c r="A112" s="39" t="s">
        <v>316</v>
      </c>
      <c r="B112" s="49" t="s">
        <v>314</v>
      </c>
      <c r="C112" s="39"/>
    </row>
    <row r="113" spans="1:5" x14ac:dyDescent="0.25">
      <c r="A113" s="40" t="s">
        <v>317</v>
      </c>
      <c r="B113" s="50" t="s">
        <v>314</v>
      </c>
      <c r="C113" s="40"/>
    </row>
    <row r="114" spans="1:5" x14ac:dyDescent="0.25">
      <c r="A114" s="39" t="s">
        <v>318</v>
      </c>
      <c r="B114" s="49" t="s">
        <v>314</v>
      </c>
      <c r="C114" s="39"/>
    </row>
    <row r="115" spans="1:5" x14ac:dyDescent="0.25">
      <c r="A115" s="40" t="s">
        <v>319</v>
      </c>
      <c r="B115" s="50" t="s">
        <v>314</v>
      </c>
      <c r="C115" s="40"/>
    </row>
    <row r="116" spans="1:5" x14ac:dyDescent="0.25">
      <c r="A116" s="39" t="s">
        <v>320</v>
      </c>
      <c r="B116" s="49" t="s">
        <v>314</v>
      </c>
      <c r="C116" s="39"/>
    </row>
    <row r="117" spans="1:5" x14ac:dyDescent="0.25">
      <c r="A117" s="40" t="s">
        <v>321</v>
      </c>
      <c r="B117" s="50" t="s">
        <v>322</v>
      </c>
      <c r="C117" s="40"/>
      <c r="D117" t="s">
        <v>322</v>
      </c>
      <c r="E117" t="str">
        <f>VLOOKUP(A117,'Authority Matrix (LOCKED)'!A:A,1,0)</f>
        <v>Cost of Sales - RM</v>
      </c>
    </row>
    <row r="118" spans="1:5" x14ac:dyDescent="0.25">
      <c r="A118" s="39" t="s">
        <v>323</v>
      </c>
      <c r="B118" s="49" t="s">
        <v>322</v>
      </c>
      <c r="C118" s="39"/>
      <c r="D118" t="s">
        <v>322</v>
      </c>
      <c r="E118" t="str">
        <f>VLOOKUP(A118,'Authority Matrix (LOCKED)'!A:A,1,0)</f>
        <v>Landed Cost Allocation Cost</v>
      </c>
    </row>
    <row r="119" spans="1:5" x14ac:dyDescent="0.25">
      <c r="A119" s="40" t="s">
        <v>324</v>
      </c>
      <c r="B119" s="50" t="s">
        <v>325</v>
      </c>
      <c r="C119" s="40"/>
      <c r="D119" t="s">
        <v>419</v>
      </c>
      <c r="E119" t="str">
        <f>VLOOKUP(A119,'Authority Matrix (LOCKED)'!A:A,1,0)</f>
        <v>Gas and Fuel (Delivery)</v>
      </c>
    </row>
    <row r="120" spans="1:5" x14ac:dyDescent="0.25">
      <c r="A120" s="39" t="s">
        <v>326</v>
      </c>
      <c r="B120" s="49" t="s">
        <v>325</v>
      </c>
      <c r="C120" s="39"/>
      <c r="D120" t="s">
        <v>419</v>
      </c>
      <c r="E120" t="str">
        <f>VLOOKUP(A120,'Authority Matrix (LOCKED)'!A:A,1,0)</f>
        <v>Toll and Parking Fee (Delivery)</v>
      </c>
    </row>
    <row r="121" spans="1:5" x14ac:dyDescent="0.25">
      <c r="A121" s="40" t="s">
        <v>327</v>
      </c>
      <c r="B121" s="50" t="s">
        <v>325</v>
      </c>
      <c r="C121" s="40"/>
      <c r="D121" t="s">
        <v>419</v>
      </c>
      <c r="E121" t="str">
        <f>VLOOKUP(A121,'Authority Matrix (LOCKED)'!A:A,1,0)</f>
        <v>Meal Allowance and others(Delivery)</v>
      </c>
    </row>
    <row r="122" spans="1:5" x14ac:dyDescent="0.25">
      <c r="A122" s="39" t="s">
        <v>328</v>
      </c>
      <c r="B122" s="49" t="s">
        <v>325</v>
      </c>
      <c r="C122" s="39"/>
    </row>
    <row r="123" spans="1:5" x14ac:dyDescent="0.25">
      <c r="A123" s="40" t="s">
        <v>329</v>
      </c>
      <c r="B123" s="50" t="s">
        <v>325</v>
      </c>
      <c r="C123" s="40"/>
      <c r="D123" t="s">
        <v>419</v>
      </c>
      <c r="E123" t="str">
        <f>VLOOKUP(A123,'Authority Matrix (LOCKED)'!A:A,1,0)</f>
        <v>GPS (DELIVERY)</v>
      </c>
    </row>
    <row r="124" spans="1:5" x14ac:dyDescent="0.25">
      <c r="A124" s="39" t="s">
        <v>330</v>
      </c>
      <c r="B124" s="49" t="s">
        <v>331</v>
      </c>
      <c r="C124" s="39"/>
      <c r="D124" t="s">
        <v>331</v>
      </c>
      <c r="E124" t="str">
        <f>VLOOKUP(A124,'Authority Matrix (LOCKED)'!A:A,1,0)</f>
        <v>Shipping Charges (Freight)</v>
      </c>
    </row>
    <row r="125" spans="1:5" x14ac:dyDescent="0.25">
      <c r="A125" s="40" t="s">
        <v>332</v>
      </c>
      <c r="B125" s="50" t="s">
        <v>331</v>
      </c>
      <c r="C125" s="40"/>
      <c r="D125" t="s">
        <v>331</v>
      </c>
      <c r="E125" t="str">
        <f>VLOOKUP(A125,'Authority Matrix (LOCKED)'!A:A,1,0)</f>
        <v>Crates (Freight)</v>
      </c>
    </row>
    <row r="126" spans="1:5" x14ac:dyDescent="0.25">
      <c r="A126" s="39" t="s">
        <v>333</v>
      </c>
      <c r="B126" s="49" t="s">
        <v>331</v>
      </c>
      <c r="C126" s="39"/>
      <c r="D126" t="s">
        <v>331</v>
      </c>
      <c r="E126" t="str">
        <f>VLOOKUP(A126,'Authority Matrix (LOCKED)'!A:A,1,0)</f>
        <v>Importation (Freight)</v>
      </c>
    </row>
    <row r="127" spans="1:5" x14ac:dyDescent="0.25">
      <c r="A127" s="40" t="s">
        <v>334</v>
      </c>
      <c r="B127" s="50" t="s">
        <v>335</v>
      </c>
      <c r="C127" s="40"/>
      <c r="D127" t="s">
        <v>135</v>
      </c>
      <c r="E127" t="str">
        <f>VLOOKUP(A127,'Authority Matrix (LOCKED)'!A:A,1,0)</f>
        <v>Air Fare (Travel)</v>
      </c>
    </row>
    <row r="128" spans="1:5" x14ac:dyDescent="0.25">
      <c r="A128" s="39" t="s">
        <v>336</v>
      </c>
      <c r="B128" s="49" t="s">
        <v>335</v>
      </c>
      <c r="C128" s="39"/>
      <c r="D128" t="s">
        <v>135</v>
      </c>
      <c r="E128" t="str">
        <f>VLOOKUP(A128,'Authority Matrix (LOCKED)'!A:A,1,0)</f>
        <v>Meals Allowance (Travel)</v>
      </c>
    </row>
    <row r="129" spans="1:5" x14ac:dyDescent="0.25">
      <c r="A129" s="40" t="s">
        <v>337</v>
      </c>
      <c r="B129" s="50" t="s">
        <v>335</v>
      </c>
      <c r="C129" s="40"/>
      <c r="D129" t="s">
        <v>135</v>
      </c>
      <c r="E129" t="str">
        <f>VLOOKUP(A129,'Authority Matrix (LOCKED)'!A:A,1,0)</f>
        <v>Hotel Accomodation (Travel)</v>
      </c>
    </row>
    <row r="130" spans="1:5" x14ac:dyDescent="0.25">
      <c r="A130" s="39" t="s">
        <v>338</v>
      </c>
      <c r="B130" s="49" t="s">
        <v>335</v>
      </c>
      <c r="C130" s="39"/>
      <c r="D130" t="s">
        <v>135</v>
      </c>
      <c r="E130" t="str">
        <f>VLOOKUP(A130,'Authority Matrix (LOCKED)'!A:A,1,0)</f>
        <v>Transporation Allowance (Travel)</v>
      </c>
    </row>
    <row r="131" spans="1:5" x14ac:dyDescent="0.25">
      <c r="A131" s="40" t="s">
        <v>91</v>
      </c>
      <c r="B131" s="50" t="s">
        <v>335</v>
      </c>
      <c r="C131" s="40"/>
      <c r="D131" t="s">
        <v>135</v>
      </c>
      <c r="E131" t="str">
        <f>VLOOKUP(A131,'Authority Matrix (LOCKED)'!A:A,1,0)</f>
        <v>Travel and Entertainment Expense - Others</v>
      </c>
    </row>
    <row r="132" spans="1:5" x14ac:dyDescent="0.25">
      <c r="A132" s="39" t="s">
        <v>339</v>
      </c>
      <c r="B132" s="49" t="s">
        <v>339</v>
      </c>
      <c r="C132" s="39"/>
      <c r="D132" t="s">
        <v>137</v>
      </c>
      <c r="E132" t="str">
        <f>VLOOKUP(A132,'Authority Matrix (LOCKED)'!A:A,1,0)</f>
        <v xml:space="preserve">Technical Service Charges </v>
      </c>
    </row>
    <row r="133" spans="1:5" x14ac:dyDescent="0.25">
      <c r="A133" s="40" t="s">
        <v>340</v>
      </c>
      <c r="B133" s="50" t="s">
        <v>335</v>
      </c>
      <c r="C133" s="40"/>
      <c r="D133" t="s">
        <v>137</v>
      </c>
      <c r="E133" t="str">
        <f>VLOOKUP(A133,'Authority Matrix (LOCKED)'!A:A,1,0)</f>
        <v>Washing and Cleaning Supplies</v>
      </c>
    </row>
    <row r="134" spans="1:5" x14ac:dyDescent="0.25">
      <c r="A134" s="39" t="s">
        <v>341</v>
      </c>
      <c r="B134" s="49" t="s">
        <v>335</v>
      </c>
      <c r="C134" s="39"/>
      <c r="D134" t="s">
        <v>137</v>
      </c>
      <c r="E134" t="str">
        <f>VLOOKUP(A134,'Authority Matrix (LOCKED)'!A:A,1,0)</f>
        <v>Dishwashing Spare Parts</v>
      </c>
    </row>
    <row r="135" spans="1:5" x14ac:dyDescent="0.25">
      <c r="A135" s="40" t="s">
        <v>342</v>
      </c>
      <c r="B135" s="50" t="s">
        <v>343</v>
      </c>
      <c r="C135" s="40"/>
      <c r="D135" t="s">
        <v>322</v>
      </c>
      <c r="E135" t="str">
        <f>VLOOKUP(A135,'Authority Matrix (LOCKED)'!A:A,1,0)</f>
        <v>Chemical Expense</v>
      </c>
    </row>
    <row r="136" spans="1:5" x14ac:dyDescent="0.25">
      <c r="A136" s="39" t="s">
        <v>344</v>
      </c>
      <c r="B136" s="49" t="s">
        <v>343</v>
      </c>
      <c r="C136" s="39"/>
      <c r="D136" t="s">
        <v>137</v>
      </c>
      <c r="E136" t="str">
        <f>VLOOKUP(A136,'Authority Matrix (LOCKED)'!A:A,1,0)</f>
        <v>Loss on Disposal/Spoilage</v>
      </c>
    </row>
    <row r="137" spans="1:5" x14ac:dyDescent="0.25">
      <c r="A137" s="40" t="s">
        <v>345</v>
      </c>
      <c r="B137" s="50" t="s">
        <v>343</v>
      </c>
      <c r="C137" s="40"/>
      <c r="D137" t="s">
        <v>322</v>
      </c>
      <c r="E137" t="str">
        <f>VLOOKUP(A137,'Authority Matrix (LOCKED)'!A:A,1,0)</f>
        <v>Direct Labor Cost</v>
      </c>
    </row>
    <row r="138" spans="1:5" x14ac:dyDescent="0.25">
      <c r="A138" s="39" t="s">
        <v>346</v>
      </c>
      <c r="B138" s="49" t="s">
        <v>343</v>
      </c>
      <c r="C138" s="39"/>
    </row>
    <row r="139" spans="1:5" x14ac:dyDescent="0.25">
      <c r="A139" s="40" t="s">
        <v>347</v>
      </c>
      <c r="B139" s="50" t="s">
        <v>335</v>
      </c>
      <c r="C139" s="40"/>
      <c r="D139" t="s">
        <v>132</v>
      </c>
      <c r="E139" t="str">
        <f>VLOOKUP(A139,'Authority Matrix (LOCKED)'!A:A,1,0)</f>
        <v>Salaries and Wages</v>
      </c>
    </row>
    <row r="140" spans="1:5" x14ac:dyDescent="0.25">
      <c r="A140" s="39" t="s">
        <v>348</v>
      </c>
      <c r="B140" s="49" t="s">
        <v>335</v>
      </c>
      <c r="C140" s="39"/>
      <c r="D140" t="s">
        <v>132</v>
      </c>
      <c r="E140" t="str">
        <f>VLOOKUP(A140,'Authority Matrix (LOCKED)'!A:A,1,0)</f>
        <v>Allowances</v>
      </c>
    </row>
    <row r="141" spans="1:5" x14ac:dyDescent="0.25">
      <c r="A141" s="40" t="s">
        <v>349</v>
      </c>
      <c r="B141" s="50" t="s">
        <v>335</v>
      </c>
      <c r="C141" s="40"/>
      <c r="D141" t="s">
        <v>132</v>
      </c>
      <c r="E141" t="str">
        <f>VLOOKUP(A141,'Authority Matrix (LOCKED)'!A:A,1,0)</f>
        <v>Overtime Pay</v>
      </c>
    </row>
    <row r="142" spans="1:5" x14ac:dyDescent="0.25">
      <c r="A142" s="39" t="s">
        <v>350</v>
      </c>
      <c r="B142" s="49" t="s">
        <v>335</v>
      </c>
      <c r="C142" s="39"/>
      <c r="D142" t="s">
        <v>132</v>
      </c>
      <c r="E142" t="str">
        <f>VLOOKUP(A142,'Authority Matrix (LOCKED)'!A:A,1,0)</f>
        <v>SSS Premiums</v>
      </c>
    </row>
    <row r="143" spans="1:5" x14ac:dyDescent="0.25">
      <c r="A143" s="40" t="s">
        <v>351</v>
      </c>
      <c r="B143" s="50" t="s">
        <v>335</v>
      </c>
      <c r="C143" s="40"/>
      <c r="D143" t="s">
        <v>132</v>
      </c>
      <c r="E143" t="str">
        <f>VLOOKUP(A143,'Authority Matrix (LOCKED)'!A:A,1,0)</f>
        <v>Philhealth Premiums</v>
      </c>
    </row>
    <row r="144" spans="1:5" x14ac:dyDescent="0.25">
      <c r="A144" s="39" t="s">
        <v>352</v>
      </c>
      <c r="B144" s="49" t="s">
        <v>335</v>
      </c>
      <c r="C144" s="39"/>
      <c r="D144" t="s">
        <v>132</v>
      </c>
      <c r="E144" t="str">
        <f>VLOOKUP(A144,'Authority Matrix (LOCKED)'!A:A,1,0)</f>
        <v>Pag-ibig Premiums</v>
      </c>
    </row>
    <row r="145" spans="1:5" x14ac:dyDescent="0.25">
      <c r="A145" s="40" t="s">
        <v>353</v>
      </c>
      <c r="B145" s="50" t="s">
        <v>335</v>
      </c>
      <c r="C145" s="40"/>
      <c r="D145" t="s">
        <v>132</v>
      </c>
      <c r="E145" t="str">
        <f>VLOOKUP(A145,'Authority Matrix (LOCKED)'!A:A,1,0)</f>
        <v>Bonus / 13th Month</v>
      </c>
    </row>
    <row r="146" spans="1:5" x14ac:dyDescent="0.25">
      <c r="A146" s="39" t="s">
        <v>354</v>
      </c>
      <c r="B146" s="49" t="s">
        <v>335</v>
      </c>
      <c r="C146" s="39"/>
      <c r="D146" t="s">
        <v>132</v>
      </c>
      <c r="E146" t="str">
        <f>VLOOKUP(A146,'Authority Matrix (LOCKED)'!A:A,1,0)</f>
        <v>Employees Benefits - Health Insurance</v>
      </c>
    </row>
    <row r="147" spans="1:5" x14ac:dyDescent="0.25">
      <c r="A147" s="40" t="s">
        <v>355</v>
      </c>
      <c r="B147" s="50" t="s">
        <v>335</v>
      </c>
      <c r="C147" s="40"/>
      <c r="D147" t="s">
        <v>132</v>
      </c>
      <c r="E147" t="str">
        <f>VLOOKUP(A147,'Authority Matrix (LOCKED)'!A:A,1,0)</f>
        <v>Employees Benefits - Clothing Allowance</v>
      </c>
    </row>
    <row r="148" spans="1:5" x14ac:dyDescent="0.25">
      <c r="A148" s="39" t="s">
        <v>356</v>
      </c>
      <c r="B148" s="49" t="s">
        <v>335</v>
      </c>
      <c r="C148" s="39"/>
      <c r="D148" t="s">
        <v>132</v>
      </c>
      <c r="E148" t="str">
        <f>VLOOKUP(A148,'Authority Matrix (LOCKED)'!A:A,1,0)</f>
        <v>Employees Benefits - Allowances</v>
      </c>
    </row>
    <row r="149" spans="1:5" x14ac:dyDescent="0.25">
      <c r="A149" s="40" t="s">
        <v>81</v>
      </c>
      <c r="B149" s="50" t="s">
        <v>335</v>
      </c>
      <c r="C149" s="40"/>
      <c r="D149" t="s">
        <v>132</v>
      </c>
      <c r="E149" t="str">
        <f>VLOOKUP(A149,'Authority Matrix (LOCKED)'!A:A,1,0)</f>
        <v>Employees Benefits - Others</v>
      </c>
    </row>
    <row r="150" spans="1:5" x14ac:dyDescent="0.25">
      <c r="A150" s="39" t="s">
        <v>357</v>
      </c>
      <c r="B150" s="49" t="s">
        <v>335</v>
      </c>
      <c r="C150" s="39"/>
      <c r="D150" t="s">
        <v>132</v>
      </c>
      <c r="E150" t="str">
        <f>VLOOKUP(A150,'Authority Matrix (LOCKED)'!A:A,1,0)</f>
        <v>Outside Services - Compensation</v>
      </c>
    </row>
    <row r="151" spans="1:5" x14ac:dyDescent="0.25">
      <c r="A151" s="40" t="s">
        <v>358</v>
      </c>
      <c r="B151" s="50" t="s">
        <v>335</v>
      </c>
      <c r="C151" s="40"/>
      <c r="D151" t="s">
        <v>132</v>
      </c>
      <c r="E151" t="str">
        <f>VLOOKUP(A151,'Authority Matrix (LOCKED)'!A:A,1,0)</f>
        <v>Outside Services - Overtime</v>
      </c>
    </row>
    <row r="152" spans="1:5" x14ac:dyDescent="0.25">
      <c r="A152" s="39" t="s">
        <v>359</v>
      </c>
      <c r="B152" s="49" t="s">
        <v>359</v>
      </c>
      <c r="C152" s="39"/>
      <c r="D152" t="s">
        <v>134</v>
      </c>
      <c r="E152" t="str">
        <f>VLOOKUP(A152,'Authority Matrix (LOCKED)'!A:A,1,0)</f>
        <v>Commission Expense</v>
      </c>
    </row>
    <row r="153" spans="1:5" x14ac:dyDescent="0.25">
      <c r="A153" s="40" t="s">
        <v>360</v>
      </c>
      <c r="B153" s="50" t="s">
        <v>335</v>
      </c>
      <c r="C153" s="40"/>
      <c r="D153" t="s">
        <v>133</v>
      </c>
      <c r="E153" t="str">
        <f>VLOOKUP(A153,'Authority Matrix (LOCKED)'!A:A,1,0)</f>
        <v>Professional Development Cost</v>
      </c>
    </row>
    <row r="154" spans="1:5" x14ac:dyDescent="0.25">
      <c r="A154" s="39" t="s">
        <v>361</v>
      </c>
      <c r="B154" s="49" t="s">
        <v>335</v>
      </c>
      <c r="C154" s="39"/>
      <c r="D154" t="s">
        <v>133</v>
      </c>
      <c r="E154" t="str">
        <f>VLOOKUP(A154,'Authority Matrix (LOCKED)'!A:A,1,0)</f>
        <v>Christmas Expense</v>
      </c>
    </row>
    <row r="155" spans="1:5" x14ac:dyDescent="0.25">
      <c r="A155" s="40" t="s">
        <v>117</v>
      </c>
      <c r="B155" s="50" t="s">
        <v>335</v>
      </c>
      <c r="C155" s="40"/>
      <c r="D155" t="s">
        <v>132</v>
      </c>
      <c r="E155" t="str">
        <f>VLOOKUP(A155,'Authority Matrix (LOCKED)'!A:A,1,0)</f>
        <v>Donations and Contributions</v>
      </c>
    </row>
    <row r="156" spans="1:5" x14ac:dyDescent="0.25">
      <c r="A156" s="39" t="s">
        <v>41</v>
      </c>
      <c r="B156" s="49" t="s">
        <v>335</v>
      </c>
      <c r="C156" s="39"/>
      <c r="D156" t="s">
        <v>131</v>
      </c>
      <c r="E156" t="str">
        <f>VLOOKUP(A156,'Authority Matrix (LOCKED)'!A:A,1,0)</f>
        <v>Dues and Subscription</v>
      </c>
    </row>
    <row r="157" spans="1:5" x14ac:dyDescent="0.25">
      <c r="A157" s="40" t="s">
        <v>362</v>
      </c>
      <c r="B157" s="50" t="s">
        <v>335</v>
      </c>
      <c r="C157" s="40"/>
    </row>
    <row r="158" spans="1:5" x14ac:dyDescent="0.25">
      <c r="A158" s="39" t="s">
        <v>363</v>
      </c>
      <c r="B158" s="49" t="s">
        <v>335</v>
      </c>
      <c r="C158" s="39"/>
    </row>
    <row r="159" spans="1:5" x14ac:dyDescent="0.25">
      <c r="A159" s="40" t="s">
        <v>223</v>
      </c>
      <c r="B159" s="50" t="s">
        <v>335</v>
      </c>
      <c r="C159" s="40"/>
    </row>
    <row r="160" spans="1:5" x14ac:dyDescent="0.25">
      <c r="A160" s="39" t="s">
        <v>211</v>
      </c>
      <c r="B160" s="49" t="s">
        <v>335</v>
      </c>
      <c r="C160" s="39"/>
    </row>
    <row r="161" spans="1:5" x14ac:dyDescent="0.25">
      <c r="A161" s="40" t="s">
        <v>208</v>
      </c>
      <c r="B161" s="50" t="s">
        <v>335</v>
      </c>
      <c r="C161" s="40"/>
    </row>
    <row r="162" spans="1:5" x14ac:dyDescent="0.25">
      <c r="A162" s="39" t="s">
        <v>214</v>
      </c>
      <c r="B162" s="49" t="s">
        <v>335</v>
      </c>
      <c r="C162" s="39"/>
    </row>
    <row r="163" spans="1:5" x14ac:dyDescent="0.25">
      <c r="A163" s="40" t="s">
        <v>364</v>
      </c>
      <c r="B163" s="50" t="s">
        <v>335</v>
      </c>
      <c r="C163" s="40"/>
    </row>
    <row r="164" spans="1:5" x14ac:dyDescent="0.25">
      <c r="A164" s="39" t="s">
        <v>365</v>
      </c>
      <c r="B164" s="49" t="s">
        <v>335</v>
      </c>
      <c r="C164" s="39"/>
    </row>
    <row r="165" spans="1:5" x14ac:dyDescent="0.25">
      <c r="A165" s="40" t="s">
        <v>366</v>
      </c>
      <c r="B165" s="50" t="s">
        <v>335</v>
      </c>
      <c r="C165" s="40"/>
      <c r="D165" t="s">
        <v>136</v>
      </c>
      <c r="E165" t="str">
        <f>VLOOKUP(A165,'Authority Matrix (LOCKED)'!A:A,1,0)</f>
        <v>Bank Charges</v>
      </c>
    </row>
    <row r="166" spans="1:5" x14ac:dyDescent="0.25">
      <c r="A166" s="39" t="s">
        <v>94</v>
      </c>
      <c r="B166" s="49" t="s">
        <v>335</v>
      </c>
      <c r="C166" s="39"/>
      <c r="D166" t="s">
        <v>136</v>
      </c>
      <c r="E166" t="str">
        <f>VLOOKUP(A166,'Authority Matrix (LOCKED)'!A:A,1,0)</f>
        <v>Loan Interest</v>
      </c>
    </row>
    <row r="167" spans="1:5" x14ac:dyDescent="0.25">
      <c r="A167" s="40" t="s">
        <v>95</v>
      </c>
      <c r="B167" s="50" t="s">
        <v>335</v>
      </c>
      <c r="C167" s="40"/>
      <c r="D167" t="s">
        <v>136</v>
      </c>
      <c r="E167" t="str">
        <f>VLOOKUP(A167,'Authority Matrix (LOCKED)'!A:A,1,0)</f>
        <v>Loan interest-loan from Affiliates</v>
      </c>
    </row>
    <row r="168" spans="1:5" x14ac:dyDescent="0.25">
      <c r="A168" s="42" t="s">
        <v>59</v>
      </c>
      <c r="B168" s="51" t="s">
        <v>335</v>
      </c>
      <c r="C168" s="42"/>
      <c r="D168" t="s">
        <v>131</v>
      </c>
      <c r="E168" t="str">
        <f>VLOOKUP(A168,'Authority Matrix (LOCKED)'!A:A,1,0)</f>
        <v>Insurance Expense (Inventory)</v>
      </c>
    </row>
    <row r="169" spans="1:5" x14ac:dyDescent="0.25">
      <c r="A169" s="42" t="s">
        <v>60</v>
      </c>
      <c r="B169" s="51" t="s">
        <v>335</v>
      </c>
      <c r="C169" s="42"/>
      <c r="D169" t="s">
        <v>131</v>
      </c>
      <c r="E169" t="str">
        <f>VLOOKUP(A169,'Authority Matrix (LOCKED)'!A:A,1,0)</f>
        <v>Insurance Expense (Owned Office)</v>
      </c>
    </row>
    <row r="170" spans="1:5" x14ac:dyDescent="0.25">
      <c r="A170" s="42" t="s">
        <v>61</v>
      </c>
      <c r="B170" s="51" t="s">
        <v>335</v>
      </c>
      <c r="C170" s="42"/>
      <c r="D170" t="s">
        <v>131</v>
      </c>
      <c r="E170" t="str">
        <f>VLOOKUP(A170,'Authority Matrix (LOCKED)'!A:A,1,0)</f>
        <v>Insurance Expense (Company Vehicles)</v>
      </c>
    </row>
    <row r="171" spans="1:5" x14ac:dyDescent="0.25">
      <c r="A171" s="42" t="s">
        <v>62</v>
      </c>
      <c r="B171" s="51" t="s">
        <v>335</v>
      </c>
      <c r="C171" s="42"/>
      <c r="D171" t="s">
        <v>131</v>
      </c>
      <c r="E171" t="str">
        <f>VLOOKUP(A171,'Authority Matrix (LOCKED)'!A:A,1,0)</f>
        <v>Insurance Expense (Delivery Vans)</v>
      </c>
    </row>
    <row r="172" spans="1:5" x14ac:dyDescent="0.25">
      <c r="A172" s="42" t="s">
        <v>63</v>
      </c>
      <c r="B172" s="51" t="s">
        <v>335</v>
      </c>
      <c r="C172" s="42"/>
      <c r="D172" t="s">
        <v>131</v>
      </c>
      <c r="E172" t="str">
        <f>VLOOKUP(A172,'Authority Matrix (LOCKED)'!A:A,1,0)</f>
        <v>Insurance Expense (Motorcycles)</v>
      </c>
    </row>
    <row r="173" spans="1:5" x14ac:dyDescent="0.25">
      <c r="A173" s="40" t="s">
        <v>359</v>
      </c>
      <c r="B173" s="50" t="s">
        <v>335</v>
      </c>
      <c r="C173" s="40"/>
      <c r="D173" t="s">
        <v>134</v>
      </c>
      <c r="E173" t="str">
        <f>VLOOKUP(A173,'Authority Matrix (LOCKED)'!A:A,1,0)</f>
        <v>Commission Expense</v>
      </c>
    </row>
    <row r="174" spans="1:5" x14ac:dyDescent="0.25">
      <c r="A174" s="39" t="s">
        <v>367</v>
      </c>
      <c r="B174" s="49" t="s">
        <v>335</v>
      </c>
      <c r="C174" s="39"/>
      <c r="D174" t="s">
        <v>134</v>
      </c>
      <c r="E174" t="str">
        <f>VLOOKUP(A174,'Authority Matrix (LOCKED)'!A:A,1,0)</f>
        <v>Advertising and Promotion</v>
      </c>
    </row>
    <row r="175" spans="1:5" x14ac:dyDescent="0.25">
      <c r="A175" s="40" t="s">
        <v>109</v>
      </c>
      <c r="B175" s="50" t="s">
        <v>335</v>
      </c>
      <c r="C175" s="40"/>
      <c r="D175" t="s">
        <v>134</v>
      </c>
      <c r="E175" t="str">
        <f>VLOOKUP(A175,'Authority Matrix (LOCKED)'!A:A,1,0)</f>
        <v>Sample Expenses</v>
      </c>
    </row>
    <row r="176" spans="1:5" x14ac:dyDescent="0.25">
      <c r="A176" s="39" t="s">
        <v>368</v>
      </c>
      <c r="B176" s="49" t="s">
        <v>335</v>
      </c>
      <c r="C176" s="39"/>
    </row>
    <row r="177" spans="1:5" x14ac:dyDescent="0.25">
      <c r="A177" s="40" t="s">
        <v>369</v>
      </c>
      <c r="B177" s="50" t="s">
        <v>335</v>
      </c>
      <c r="C177" s="40"/>
      <c r="D177" t="s">
        <v>134</v>
      </c>
      <c r="E177" t="str">
        <f>VLOOKUP(A177,'Authority Matrix (LOCKED)'!A:A,1,0)</f>
        <v>Sales - Incentives</v>
      </c>
    </row>
    <row r="178" spans="1:5" x14ac:dyDescent="0.25">
      <c r="A178" s="39" t="s">
        <v>370</v>
      </c>
      <c r="B178" s="49" t="s">
        <v>335</v>
      </c>
      <c r="C178" s="39"/>
      <c r="D178" t="s">
        <v>134</v>
      </c>
      <c r="E178" t="str">
        <f>VLOOKUP(A178,'Authority Matrix (LOCKED)'!A:A,1,0)</f>
        <v>Marketing Expense - Others</v>
      </c>
    </row>
    <row r="179" spans="1:5" x14ac:dyDescent="0.25">
      <c r="A179" s="42" t="s">
        <v>47</v>
      </c>
      <c r="B179" s="51" t="s">
        <v>335</v>
      </c>
      <c r="C179" s="42"/>
      <c r="D179" t="s">
        <v>131</v>
      </c>
      <c r="E179" t="str">
        <f>VLOOKUP(A179,'Authority Matrix (LOCKED)'!A:A,1,0)</f>
        <v>Medical Expense (Laguna)</v>
      </c>
    </row>
    <row r="180" spans="1:5" x14ac:dyDescent="0.25">
      <c r="A180" s="42" t="s">
        <v>53</v>
      </c>
      <c r="B180" s="51" t="s">
        <v>335</v>
      </c>
      <c r="C180" s="42"/>
      <c r="D180" t="s">
        <v>131</v>
      </c>
      <c r="E180" t="str">
        <f>VLOOKUP(A180,'Authority Matrix (LOCKED)'!A:A,1,0)</f>
        <v>Medical Expense (Branch Head)</v>
      </c>
    </row>
    <row r="181" spans="1:5" x14ac:dyDescent="0.25">
      <c r="A181" s="42" t="s">
        <v>51</v>
      </c>
      <c r="B181" s="51" t="s">
        <v>335</v>
      </c>
      <c r="C181" s="42"/>
      <c r="D181" t="s">
        <v>131</v>
      </c>
      <c r="E181" t="str">
        <f>VLOOKUP(A181,'Authority Matrix (LOCKED)'!A:A,1,0)</f>
        <v>Medical Expense (Hospitalization)</v>
      </c>
    </row>
    <row r="182" spans="1:5" x14ac:dyDescent="0.25">
      <c r="A182" s="39" t="s">
        <v>371</v>
      </c>
      <c r="B182" s="49" t="s">
        <v>335</v>
      </c>
      <c r="C182" s="39"/>
    </row>
    <row r="183" spans="1:5" x14ac:dyDescent="0.25">
      <c r="A183" s="40" t="s">
        <v>45</v>
      </c>
      <c r="B183" s="50" t="s">
        <v>335</v>
      </c>
      <c r="C183" s="40"/>
      <c r="D183" t="s">
        <v>131</v>
      </c>
      <c r="E183" t="str">
        <f>VLOOKUP(A183,'Authority Matrix (LOCKED)'!A:A,1,0)</f>
        <v>Office Supplies</v>
      </c>
    </row>
    <row r="184" spans="1:5" x14ac:dyDescent="0.25">
      <c r="A184" s="39" t="s">
        <v>36</v>
      </c>
      <c r="B184" s="49" t="s">
        <v>335</v>
      </c>
      <c r="C184" s="39"/>
      <c r="D184" t="s">
        <v>131</v>
      </c>
      <c r="E184" t="str">
        <f>VLOOKUP(A184,'Authority Matrix (LOCKED)'!A:A,1,0)</f>
        <v>Documentation Expenses</v>
      </c>
    </row>
    <row r="185" spans="1:5" x14ac:dyDescent="0.25">
      <c r="A185" s="40" t="s">
        <v>110</v>
      </c>
      <c r="B185" s="50" t="s">
        <v>335</v>
      </c>
      <c r="C185" s="40"/>
      <c r="D185" t="s">
        <v>137</v>
      </c>
      <c r="E185" t="str">
        <f>VLOOKUP(A185,'Authority Matrix (LOCKED)'!A:A,1,0)</f>
        <v>Production Supplies</v>
      </c>
    </row>
    <row r="186" spans="1:5" x14ac:dyDescent="0.25">
      <c r="A186" s="39" t="s">
        <v>112</v>
      </c>
      <c r="B186" s="49" t="s">
        <v>335</v>
      </c>
      <c r="C186" s="39"/>
      <c r="D186" t="s">
        <v>137</v>
      </c>
      <c r="E186" t="str">
        <f>VLOOKUP(A186,'Authority Matrix (LOCKED)'!A:A,1,0)</f>
        <v>Logistic Supplies</v>
      </c>
    </row>
    <row r="187" spans="1:5" x14ac:dyDescent="0.25">
      <c r="A187" s="40" t="s">
        <v>372</v>
      </c>
      <c r="B187" s="50" t="s">
        <v>335</v>
      </c>
      <c r="C187" s="40"/>
      <c r="D187" t="s">
        <v>137</v>
      </c>
      <c r="E187" t="str">
        <f>VLOOKUP(A187,'Authority Matrix (LOCKED)'!A:A,1,0)</f>
        <v>Tools and Maintenance Supplies</v>
      </c>
    </row>
    <row r="188" spans="1:5" x14ac:dyDescent="0.25">
      <c r="A188" s="42" t="s">
        <v>111</v>
      </c>
      <c r="B188" s="51" t="s">
        <v>335</v>
      </c>
      <c r="C188" s="42"/>
      <c r="D188" t="s">
        <v>137</v>
      </c>
      <c r="E188" t="str">
        <f>VLOOKUP(A188,'Authority Matrix (LOCKED)'!A:A,1,0)</f>
        <v>Laboratory Supplies (PPD)</v>
      </c>
    </row>
    <row r="189" spans="1:5" x14ac:dyDescent="0.25">
      <c r="A189" s="42" t="s">
        <v>418</v>
      </c>
      <c r="B189" s="51" t="s">
        <v>335</v>
      </c>
      <c r="C189" s="42"/>
      <c r="D189" t="s">
        <v>131</v>
      </c>
      <c r="E189" t="str">
        <f>VLOOKUP(A189,'Authority Matrix (LOCKED)'!A:A,1,0)</f>
        <v>Laboratory Supplies (QM)</v>
      </c>
    </row>
    <row r="190" spans="1:5" x14ac:dyDescent="0.25">
      <c r="A190" s="39" t="s">
        <v>113</v>
      </c>
      <c r="B190" s="49" t="s">
        <v>335</v>
      </c>
      <c r="C190" s="39"/>
      <c r="D190" t="s">
        <v>137</v>
      </c>
      <c r="E190" t="str">
        <f>VLOOKUP(A190,'Authority Matrix (LOCKED)'!A:A,1,0)</f>
        <v>Warehouse Supplies</v>
      </c>
    </row>
    <row r="191" spans="1:5" x14ac:dyDescent="0.25">
      <c r="A191" s="40" t="s">
        <v>107</v>
      </c>
      <c r="B191" s="50" t="s">
        <v>335</v>
      </c>
      <c r="C191" s="40"/>
      <c r="D191" t="s">
        <v>134</v>
      </c>
      <c r="E191" t="str">
        <f>VLOOKUP(A191,'Authority Matrix (LOCKED)'!A:A,1,0)</f>
        <v>Store Supplies</v>
      </c>
    </row>
    <row r="192" spans="1:5" x14ac:dyDescent="0.25">
      <c r="A192" s="39" t="s">
        <v>373</v>
      </c>
      <c r="B192" s="49" t="s">
        <v>335</v>
      </c>
      <c r="C192" s="39"/>
      <c r="D192" t="s">
        <v>137</v>
      </c>
      <c r="E192" t="str">
        <f>VLOOKUP(A192,'Authority Matrix (LOCKED)'!A:A,1,0)</f>
        <v>Packaging Expense</v>
      </c>
    </row>
    <row r="193" spans="1:5" x14ac:dyDescent="0.25">
      <c r="A193" s="40" t="s">
        <v>374</v>
      </c>
      <c r="B193" s="50" t="s">
        <v>335</v>
      </c>
      <c r="C193" s="40"/>
      <c r="D193" t="s">
        <v>131</v>
      </c>
      <c r="E193" t="str">
        <f>VLOOKUP(A193,'Authority Matrix (LOCKED)'!A:A,1,0)</f>
        <v>Computer and Internet</v>
      </c>
    </row>
    <row r="194" spans="1:5" x14ac:dyDescent="0.25">
      <c r="A194" s="39" t="s">
        <v>78</v>
      </c>
      <c r="B194" s="49" t="s">
        <v>335</v>
      </c>
      <c r="C194" s="39"/>
      <c r="D194" t="s">
        <v>131</v>
      </c>
      <c r="E194" t="str">
        <f>VLOOKUP(A194,'Authority Matrix (LOCKED)'!A:A,1,0)</f>
        <v>Printing and Reproduction</v>
      </c>
    </row>
    <row r="195" spans="1:5" x14ac:dyDescent="0.25">
      <c r="A195" s="40" t="s">
        <v>375</v>
      </c>
      <c r="B195" s="50" t="s">
        <v>335</v>
      </c>
      <c r="C195" s="40"/>
      <c r="D195" t="s">
        <v>131</v>
      </c>
      <c r="E195" t="str">
        <f>VLOOKUP(A195,'Authority Matrix (LOCKED)'!A:A,1,0)</f>
        <v>Rent Expense</v>
      </c>
    </row>
    <row r="196" spans="1:5" x14ac:dyDescent="0.25">
      <c r="A196" s="39" t="s">
        <v>14</v>
      </c>
      <c r="B196" s="49" t="s">
        <v>335</v>
      </c>
      <c r="C196" s="39"/>
      <c r="D196" t="s">
        <v>131</v>
      </c>
      <c r="E196" t="str">
        <f>VLOOKUP(A196,'Authority Matrix (LOCKED)'!A:A,1,0)</f>
        <v>Building Repairs</v>
      </c>
    </row>
    <row r="197" spans="1:5" x14ac:dyDescent="0.25">
      <c r="A197" s="40" t="s">
        <v>65</v>
      </c>
      <c r="B197" s="50" t="s">
        <v>335</v>
      </c>
      <c r="C197" s="40"/>
      <c r="D197" t="s">
        <v>131</v>
      </c>
      <c r="E197" t="str">
        <f>VLOOKUP(A197,'Authority Matrix (LOCKED)'!A:A,1,0)</f>
        <v>Office Equipment Repairs</v>
      </c>
    </row>
    <row r="198" spans="1:5" x14ac:dyDescent="0.25">
      <c r="A198" s="39" t="s">
        <v>376</v>
      </c>
      <c r="B198" s="49" t="s">
        <v>335</v>
      </c>
      <c r="C198" s="39"/>
      <c r="D198" t="s">
        <v>137</v>
      </c>
      <c r="E198" t="str">
        <f>VLOOKUP(A198,'Authority Matrix (LOCKED)'!A:A,1,0)</f>
        <v>Production - Repairs and Maintenance</v>
      </c>
    </row>
    <row r="199" spans="1:5" x14ac:dyDescent="0.25">
      <c r="A199" s="40" t="s">
        <v>377</v>
      </c>
      <c r="B199" s="50" t="s">
        <v>335</v>
      </c>
      <c r="C199" s="40"/>
      <c r="D199" t="s">
        <v>137</v>
      </c>
      <c r="E199" t="str">
        <f>VLOOKUP(A199,'Authority Matrix (LOCKED)'!A:A,1,0)</f>
        <v>Delivery Equipment Repairs</v>
      </c>
    </row>
    <row r="200" spans="1:5" x14ac:dyDescent="0.25">
      <c r="A200" s="42" t="s">
        <v>76</v>
      </c>
      <c r="B200" s="51" t="s">
        <v>335</v>
      </c>
      <c r="C200" s="42"/>
      <c r="D200" t="s">
        <v>131</v>
      </c>
      <c r="E200" t="str">
        <f>VLOOKUP(A200,'Authority Matrix (LOCKED)'!A:A,1,0)</f>
        <v>Transportation Equipment Repairs (Company Vehicles)</v>
      </c>
    </row>
    <row r="201" spans="1:5" x14ac:dyDescent="0.25">
      <c r="A201" s="42" t="s">
        <v>77</v>
      </c>
      <c r="B201" s="51" t="s">
        <v>335</v>
      </c>
      <c r="C201" s="42"/>
      <c r="D201" t="s">
        <v>131</v>
      </c>
      <c r="E201" t="str">
        <f>VLOOKUP(A201,'Authority Matrix (LOCKED)'!A:A,1,0)</f>
        <v>Transportation Equipment Repairs (Motorcycles)</v>
      </c>
    </row>
    <row r="202" spans="1:5" x14ac:dyDescent="0.25">
      <c r="A202" s="39" t="s">
        <v>75</v>
      </c>
      <c r="B202" s="49" t="s">
        <v>335</v>
      </c>
      <c r="C202" s="39"/>
      <c r="D202" t="s">
        <v>131</v>
      </c>
      <c r="E202" t="str">
        <f>VLOOKUP(A202,'Authority Matrix (LOCKED)'!A:A,1,0)</f>
        <v>Leasehold Repairs</v>
      </c>
    </row>
    <row r="203" spans="1:5" x14ac:dyDescent="0.25">
      <c r="A203" s="40" t="s">
        <v>72</v>
      </c>
      <c r="B203" s="50" t="s">
        <v>335</v>
      </c>
      <c r="C203" s="40"/>
      <c r="D203" t="s">
        <v>131</v>
      </c>
      <c r="E203" t="str">
        <f>VLOOKUP(A203,'Authority Matrix (LOCKED)'!A:A,1,0)</f>
        <v>General Repair &amp; Maintenance</v>
      </c>
    </row>
    <row r="204" spans="1:5" x14ac:dyDescent="0.25">
      <c r="A204" s="42" t="s">
        <v>420</v>
      </c>
      <c r="B204" s="51" t="s">
        <v>335</v>
      </c>
      <c r="C204" s="42"/>
      <c r="D204" t="s">
        <v>134</v>
      </c>
      <c r="E204" t="str">
        <f>VLOOKUP(A204,'Authority Matrix (LOCKED)'!A:A,1,0)</f>
        <v>Representation Expense - Clients</v>
      </c>
    </row>
    <row r="205" spans="1:5" x14ac:dyDescent="0.25">
      <c r="A205" s="42" t="s">
        <v>421</v>
      </c>
      <c r="B205" s="51" t="s">
        <v>335</v>
      </c>
      <c r="C205" s="42"/>
      <c r="D205" t="s">
        <v>135</v>
      </c>
      <c r="E205" t="str">
        <f>VLOOKUP(A205,'Authority Matrix (LOCKED)'!A:A,1,0)</f>
        <v>Representation Expense - Mancom/Execom</v>
      </c>
    </row>
    <row r="206" spans="1:5" x14ac:dyDescent="0.25">
      <c r="A206" s="39" t="s">
        <v>92</v>
      </c>
      <c r="B206" s="49" t="s">
        <v>335</v>
      </c>
      <c r="C206" s="39"/>
      <c r="D206" t="s">
        <v>135</v>
      </c>
      <c r="E206" t="str">
        <f>VLOOKUP(A206,'Authority Matrix (LOCKED)'!A:A,1,0)</f>
        <v>Representation - Employee Meals and others</v>
      </c>
    </row>
    <row r="207" spans="1:5" x14ac:dyDescent="0.25">
      <c r="A207" s="40" t="s">
        <v>378</v>
      </c>
      <c r="B207" s="50" t="s">
        <v>335</v>
      </c>
      <c r="C207" s="40"/>
      <c r="D207" t="s">
        <v>135</v>
      </c>
      <c r="E207" t="str">
        <f>VLOOKUP(A207,'Authority Matrix (LOCKED)'!A:A,1,0)</f>
        <v>Representation - Processors</v>
      </c>
    </row>
    <row r="208" spans="1:5" x14ac:dyDescent="0.25">
      <c r="A208" s="39" t="s">
        <v>100</v>
      </c>
      <c r="B208" s="49" t="s">
        <v>335</v>
      </c>
      <c r="C208" s="39"/>
      <c r="D208" t="s">
        <v>136</v>
      </c>
      <c r="E208" t="str">
        <f>VLOOKUP(A208,'Authority Matrix (LOCKED)'!A:A,1,0)</f>
        <v>Retainers Fee</v>
      </c>
    </row>
    <row r="209" spans="1:5" x14ac:dyDescent="0.25">
      <c r="A209" s="40" t="s">
        <v>97</v>
      </c>
      <c r="B209" s="50" t="s">
        <v>335</v>
      </c>
      <c r="C209" s="40"/>
      <c r="D209" t="s">
        <v>136</v>
      </c>
      <c r="E209" t="str">
        <f>VLOOKUP(A209,'Authority Matrix (LOCKED)'!A:A,1,0)</f>
        <v>Consultation Fee</v>
      </c>
    </row>
    <row r="210" spans="1:5" x14ac:dyDescent="0.25">
      <c r="A210" s="39" t="s">
        <v>99</v>
      </c>
      <c r="B210" s="49" t="s">
        <v>335</v>
      </c>
      <c r="C210" s="39"/>
      <c r="D210" t="s">
        <v>136</v>
      </c>
      <c r="E210" t="str">
        <f>VLOOKUP(A210,'Authority Matrix (LOCKED)'!A:A,1,0)</f>
        <v>Managing Fee</v>
      </c>
    </row>
    <row r="211" spans="1:5" x14ac:dyDescent="0.25">
      <c r="A211" s="40" t="s">
        <v>96</v>
      </c>
      <c r="B211" s="50" t="s">
        <v>335</v>
      </c>
      <c r="C211" s="40"/>
      <c r="D211" t="s">
        <v>136</v>
      </c>
      <c r="E211" t="str">
        <f>VLOOKUP(A211,'Authority Matrix (LOCKED)'!A:A,1,0)</f>
        <v>Audit Fee</v>
      </c>
    </row>
    <row r="212" spans="1:5" x14ac:dyDescent="0.25">
      <c r="A212" s="39" t="s">
        <v>379</v>
      </c>
      <c r="B212" s="49" t="s">
        <v>335</v>
      </c>
      <c r="C212" s="39"/>
      <c r="D212" t="s">
        <v>136</v>
      </c>
      <c r="E212" t="str">
        <f>VLOOKUP(A212,'Authority Matrix (LOCKED)'!A:A,1,0)</f>
        <v>Professional Fee - Other services</v>
      </c>
    </row>
    <row r="213" spans="1:5" x14ac:dyDescent="0.25">
      <c r="A213" s="42" t="s">
        <v>56</v>
      </c>
      <c r="B213" s="51" t="s">
        <v>335</v>
      </c>
      <c r="C213" s="42"/>
      <c r="D213" t="s">
        <v>131</v>
      </c>
      <c r="E213" t="str">
        <f>VLOOKUP(A213,'Authority Matrix (LOCKED)'!A:A,1,0)</f>
        <v xml:space="preserve">Security and Janitorial </v>
      </c>
    </row>
    <row r="214" spans="1:5" x14ac:dyDescent="0.25">
      <c r="A214" s="42" t="s">
        <v>57</v>
      </c>
      <c r="B214" s="51" t="s">
        <v>335</v>
      </c>
      <c r="C214" s="42"/>
      <c r="D214" t="s">
        <v>131</v>
      </c>
      <c r="E214" t="str">
        <f>VLOOKUP(A214,'Authority Matrix (LOCKED)'!A:A,1,0)</f>
        <v>Security and Janitorial (Payroll)</v>
      </c>
    </row>
    <row r="215" spans="1:5" x14ac:dyDescent="0.25">
      <c r="A215" s="40" t="s">
        <v>102</v>
      </c>
      <c r="B215" s="50" t="s">
        <v>335</v>
      </c>
      <c r="C215" s="40"/>
      <c r="D215" t="s">
        <v>136</v>
      </c>
      <c r="E215" t="str">
        <f>VLOOKUP(A215,'Authority Matrix (LOCKED)'!A:A,1,0)</f>
        <v>Business Permit</v>
      </c>
    </row>
    <row r="216" spans="1:5" x14ac:dyDescent="0.25">
      <c r="A216" s="39" t="s">
        <v>105</v>
      </c>
      <c r="B216" s="49" t="s">
        <v>335</v>
      </c>
      <c r="C216" s="39"/>
      <c r="D216" t="s">
        <v>136</v>
      </c>
      <c r="E216" t="str">
        <f>VLOOKUP(A216,'Authority Matrix (LOCKED)'!A:A,1,0)</f>
        <v>Real Property Tax</v>
      </c>
    </row>
    <row r="217" spans="1:5" x14ac:dyDescent="0.25">
      <c r="A217" s="42" t="s">
        <v>422</v>
      </c>
      <c r="B217" s="51" t="s">
        <v>335</v>
      </c>
      <c r="C217" s="42"/>
      <c r="D217" t="s">
        <v>137</v>
      </c>
      <c r="E217" t="str">
        <f>VLOOKUP(A217,'Authority Matrix (LOCKED)'!A:A,1,0)</f>
        <v>Delivery Equipment Registration</v>
      </c>
    </row>
    <row r="218" spans="1:5" x14ac:dyDescent="0.25">
      <c r="A218" s="42" t="s">
        <v>427</v>
      </c>
      <c r="B218" s="51" t="s">
        <v>335</v>
      </c>
      <c r="C218" s="42"/>
      <c r="D218" t="s">
        <v>131</v>
      </c>
      <c r="E218" t="str">
        <f>VLOOKUP(A218,'Authority Matrix (LOCKED)'!A:A,1,0)</f>
        <v>Transportation Equipment Registration (Company Vehicles)</v>
      </c>
    </row>
    <row r="219" spans="1:5" x14ac:dyDescent="0.25">
      <c r="A219" s="42" t="s">
        <v>423</v>
      </c>
      <c r="B219" s="51" t="s">
        <v>335</v>
      </c>
      <c r="C219" s="42"/>
      <c r="D219" t="s">
        <v>131</v>
      </c>
      <c r="E219" t="str">
        <f>VLOOKUP(A219,'Authority Matrix (LOCKED)'!A:A,1,0)</f>
        <v>Transportation Equipment Registration (Motorcycles)</v>
      </c>
    </row>
    <row r="220" spans="1:5" x14ac:dyDescent="0.25">
      <c r="A220" s="39" t="s">
        <v>380</v>
      </c>
      <c r="B220" s="49" t="s">
        <v>335</v>
      </c>
      <c r="C220" s="39"/>
    </row>
    <row r="221" spans="1:5" x14ac:dyDescent="0.25">
      <c r="A221" s="40" t="s">
        <v>104</v>
      </c>
      <c r="B221" s="50" t="s">
        <v>335</v>
      </c>
      <c r="C221" s="40"/>
      <c r="D221" t="s">
        <v>136</v>
      </c>
      <c r="E221" t="str">
        <f>VLOOKUP(A221,'Authority Matrix (LOCKED)'!A:A,1,0)</f>
        <v>Permits and Registrations</v>
      </c>
    </row>
    <row r="222" spans="1:5" x14ac:dyDescent="0.25">
      <c r="A222" s="39" t="s">
        <v>116</v>
      </c>
      <c r="B222" s="49" t="s">
        <v>335</v>
      </c>
      <c r="C222" s="39"/>
      <c r="D222" t="s">
        <v>137</v>
      </c>
      <c r="E222" t="str">
        <f>VLOOKUP(A222,'Authority Matrix (LOCKED)'!A:A,1,0)</f>
        <v>R&amp;D Expense</v>
      </c>
    </row>
    <row r="223" spans="1:5" x14ac:dyDescent="0.25">
      <c r="A223" s="40" t="s">
        <v>101</v>
      </c>
      <c r="B223" s="50" t="s">
        <v>335</v>
      </c>
      <c r="C223" s="40"/>
      <c r="D223" t="s">
        <v>136</v>
      </c>
      <c r="E223" t="str">
        <f>VLOOKUP(A223,'Authority Matrix (LOCKED)'!A:A,1,0)</f>
        <v>BIR Expenses</v>
      </c>
    </row>
    <row r="224" spans="1:5" x14ac:dyDescent="0.25">
      <c r="A224" s="39" t="s">
        <v>69</v>
      </c>
      <c r="B224" s="49" t="s">
        <v>335</v>
      </c>
      <c r="C224" s="39"/>
      <c r="D224" t="s">
        <v>131</v>
      </c>
      <c r="E224" t="str">
        <f>VLOOKUP(A224,'Authority Matrix (LOCKED)'!A:A,1,0)</f>
        <v>Fare and other expenses</v>
      </c>
    </row>
    <row r="225" spans="1:5" x14ac:dyDescent="0.25">
      <c r="A225" s="40" t="s">
        <v>70</v>
      </c>
      <c r="B225" s="50" t="s">
        <v>335</v>
      </c>
      <c r="C225" s="40"/>
      <c r="D225" t="s">
        <v>131</v>
      </c>
      <c r="E225" t="str">
        <f>VLOOKUP(A225,'Authority Matrix (LOCKED)'!A:A,1,0)</f>
        <v>Gas and Fuel (Transportation)</v>
      </c>
    </row>
    <row r="226" spans="1:5" x14ac:dyDescent="0.25">
      <c r="A226" s="39" t="s">
        <v>71</v>
      </c>
      <c r="B226" s="49" t="s">
        <v>335</v>
      </c>
      <c r="C226" s="39"/>
      <c r="D226" t="s">
        <v>131</v>
      </c>
      <c r="E226" t="str">
        <f>VLOOKUP(A226,'Authority Matrix (LOCKED)'!A:A,1,0)</f>
        <v>Toll and Parking Fee</v>
      </c>
    </row>
    <row r="227" spans="1:5" x14ac:dyDescent="0.25">
      <c r="A227" s="40" t="s">
        <v>103</v>
      </c>
      <c r="B227" s="50" t="s">
        <v>335</v>
      </c>
      <c r="C227" s="40"/>
      <c r="D227" t="s">
        <v>136</v>
      </c>
      <c r="E227" t="str">
        <f>VLOOKUP(A227,'Authority Matrix (LOCKED)'!A:A,1,0)</f>
        <v>Fines and Penalties</v>
      </c>
    </row>
    <row r="228" spans="1:5" x14ac:dyDescent="0.25">
      <c r="A228" s="39" t="s">
        <v>381</v>
      </c>
      <c r="B228" s="49" t="s">
        <v>335</v>
      </c>
      <c r="C228" s="39"/>
    </row>
    <row r="229" spans="1:5" x14ac:dyDescent="0.25">
      <c r="A229" s="40" t="s">
        <v>382</v>
      </c>
      <c r="B229" s="50" t="s">
        <v>335</v>
      </c>
      <c r="C229" s="40"/>
      <c r="D229" t="s">
        <v>131</v>
      </c>
      <c r="E229" t="str">
        <f>VLOOKUP(A229,'Authority Matrix (LOCKED)'!A:A,1,0)</f>
        <v>Light and Power</v>
      </c>
    </row>
    <row r="230" spans="1:5" x14ac:dyDescent="0.25">
      <c r="A230" s="39" t="s">
        <v>383</v>
      </c>
      <c r="B230" s="49" t="s">
        <v>335</v>
      </c>
      <c r="C230" s="39"/>
      <c r="D230" t="s">
        <v>131</v>
      </c>
      <c r="E230" t="str">
        <f>VLOOKUP(A230,'Authority Matrix (LOCKED)'!A:A,1,0)</f>
        <v>Water</v>
      </c>
    </row>
    <row r="231" spans="1:5" x14ac:dyDescent="0.25">
      <c r="A231" s="40" t="s">
        <v>384</v>
      </c>
      <c r="B231" s="50" t="s">
        <v>335</v>
      </c>
      <c r="C231" s="40"/>
      <c r="D231" t="s">
        <v>131</v>
      </c>
      <c r="E231" t="str">
        <f>VLOOKUP(A231,'Authority Matrix (LOCKED)'!A:A,1,0)</f>
        <v>Communication Expense (Utilities)</v>
      </c>
    </row>
    <row r="232" spans="1:5" x14ac:dyDescent="0.25">
      <c r="A232" s="39" t="s">
        <v>385</v>
      </c>
      <c r="B232" s="49" t="s">
        <v>335</v>
      </c>
      <c r="C232" s="39"/>
      <c r="D232" t="s">
        <v>131</v>
      </c>
      <c r="E232" t="str">
        <f>VLOOKUP(A232,'Authority Matrix (LOCKED)'!A:A,1,0)</f>
        <v>Postage</v>
      </c>
    </row>
    <row r="233" spans="1:5" x14ac:dyDescent="0.25">
      <c r="A233" s="40" t="s">
        <v>115</v>
      </c>
      <c r="B233" s="50" t="s">
        <v>335</v>
      </c>
      <c r="C233" s="40"/>
      <c r="D233" t="s">
        <v>137</v>
      </c>
      <c r="E233" t="str">
        <f>VLOOKUP(A233,'Authority Matrix (LOCKED)'!A:A,1,0)</f>
        <v>Loss on Inventory</v>
      </c>
    </row>
    <row r="234" spans="1:5" x14ac:dyDescent="0.25">
      <c r="A234" s="39" t="s">
        <v>386</v>
      </c>
      <c r="B234" s="49" t="s">
        <v>115</v>
      </c>
      <c r="C234" s="39"/>
    </row>
    <row r="235" spans="1:5" x14ac:dyDescent="0.25">
      <c r="A235" s="45" t="s">
        <v>83</v>
      </c>
      <c r="B235" s="51" t="s">
        <v>335</v>
      </c>
      <c r="C235" s="45"/>
    </row>
    <row r="236" spans="1:5" x14ac:dyDescent="0.25">
      <c r="A236" s="42" t="s">
        <v>90</v>
      </c>
      <c r="B236" s="51" t="s">
        <v>335</v>
      </c>
      <c r="C236" s="42" t="s">
        <v>424</v>
      </c>
      <c r="D236" t="s">
        <v>133</v>
      </c>
      <c r="E236" t="str">
        <f>VLOOKUP(A236,'Authority Matrix (LOCKED)'!A:A,1,0)</f>
        <v>Internal Training</v>
      </c>
    </row>
    <row r="237" spans="1:5" x14ac:dyDescent="0.25">
      <c r="A237" s="40" t="s">
        <v>387</v>
      </c>
      <c r="B237" s="50" t="s">
        <v>387</v>
      </c>
      <c r="C237" s="40"/>
    </row>
    <row r="238" spans="1:5" x14ac:dyDescent="0.25">
      <c r="A238" s="39" t="s">
        <v>388</v>
      </c>
      <c r="B238" s="49" t="s">
        <v>335</v>
      </c>
      <c r="C238" s="39"/>
    </row>
    <row r="239" spans="1:5" x14ac:dyDescent="0.25">
      <c r="A239" s="40" t="s">
        <v>389</v>
      </c>
      <c r="B239" s="50" t="s">
        <v>335</v>
      </c>
      <c r="C239" s="40"/>
      <c r="D239" t="s">
        <v>131</v>
      </c>
      <c r="E239" t="str">
        <f>VLOOKUP(A239,'Authority Matrix (LOCKED)'!A:A,1,0)</f>
        <v>Personal Protective Equipment (PPE)</v>
      </c>
    </row>
    <row r="240" spans="1:5" x14ac:dyDescent="0.25">
      <c r="A240" s="39" t="s">
        <v>390</v>
      </c>
      <c r="B240" s="49" t="s">
        <v>308</v>
      </c>
      <c r="C240" s="39"/>
    </row>
    <row r="241" spans="1:5" x14ac:dyDescent="0.25">
      <c r="A241" s="40" t="s">
        <v>391</v>
      </c>
      <c r="B241" s="50" t="s">
        <v>308</v>
      </c>
      <c r="C241" s="40"/>
    </row>
    <row r="242" spans="1:5" x14ac:dyDescent="0.25">
      <c r="A242" s="39" t="s">
        <v>392</v>
      </c>
      <c r="B242" s="49" t="s">
        <v>308</v>
      </c>
      <c r="C242" s="39"/>
    </row>
    <row r="243" spans="1:5" x14ac:dyDescent="0.25">
      <c r="A243" s="40" t="s">
        <v>393</v>
      </c>
      <c r="B243" s="50" t="s">
        <v>308</v>
      </c>
      <c r="C243" s="40"/>
    </row>
    <row r="244" spans="1:5" x14ac:dyDescent="0.25">
      <c r="A244" s="39" t="s">
        <v>394</v>
      </c>
      <c r="B244" s="49" t="s">
        <v>141</v>
      </c>
      <c r="C244" s="39" t="s">
        <v>395</v>
      </c>
    </row>
    <row r="245" spans="1:5" x14ac:dyDescent="0.25">
      <c r="A245" s="40" t="s">
        <v>396</v>
      </c>
      <c r="B245" s="50" t="s">
        <v>397</v>
      </c>
      <c r="C245" s="40"/>
    </row>
    <row r="246" spans="1:5" x14ac:dyDescent="0.25">
      <c r="A246" s="39" t="s">
        <v>398</v>
      </c>
      <c r="B246" s="49" t="s">
        <v>335</v>
      </c>
      <c r="C246" s="39"/>
      <c r="D246" t="s">
        <v>134</v>
      </c>
      <c r="E246" t="str">
        <f>VLOOKUP(A246,'Authority Matrix (LOCKED)'!A:A,1,0)</f>
        <v>Digital Marketing Expense</v>
      </c>
    </row>
    <row r="247" spans="1:5" x14ac:dyDescent="0.25">
      <c r="A247" s="40" t="s">
        <v>399</v>
      </c>
      <c r="B247" s="50" t="s">
        <v>335</v>
      </c>
      <c r="C247" s="40"/>
      <c r="D247" t="s">
        <v>137</v>
      </c>
      <c r="E247" t="str">
        <f>VLOOKUP(A247,'Authority Matrix (LOCKED)'!A:A,1,0)</f>
        <v>Operating Lease Expense</v>
      </c>
    </row>
    <row r="248" spans="1:5" x14ac:dyDescent="0.25">
      <c r="A248" s="39" t="s">
        <v>400</v>
      </c>
      <c r="B248" s="49" t="s">
        <v>141</v>
      </c>
      <c r="C248" s="39"/>
    </row>
    <row r="249" spans="1:5" x14ac:dyDescent="0.25">
      <c r="A249" s="40" t="s">
        <v>401</v>
      </c>
      <c r="B249" s="50" t="s">
        <v>335</v>
      </c>
      <c r="C249" s="40"/>
    </row>
    <row r="250" spans="1:5" x14ac:dyDescent="0.25">
      <c r="A250" s="39" t="s">
        <v>402</v>
      </c>
      <c r="B250" s="49" t="s">
        <v>335</v>
      </c>
      <c r="C250" s="39"/>
    </row>
    <row r="251" spans="1:5" x14ac:dyDescent="0.25">
      <c r="A251" s="40" t="s">
        <v>403</v>
      </c>
      <c r="B251" s="50" t="s">
        <v>335</v>
      </c>
      <c r="C251" s="40"/>
    </row>
    <row r="252" spans="1:5" x14ac:dyDescent="0.25">
      <c r="A252" s="39" t="s">
        <v>404</v>
      </c>
      <c r="B252" s="49" t="s">
        <v>335</v>
      </c>
      <c r="C252" s="39"/>
    </row>
    <row r="253" spans="1:5" x14ac:dyDescent="0.25">
      <c r="A253" s="40" t="s">
        <v>405</v>
      </c>
      <c r="B253" s="50" t="s">
        <v>335</v>
      </c>
      <c r="C253" s="40"/>
    </row>
    <row r="254" spans="1:5" x14ac:dyDescent="0.25">
      <c r="A254" s="39" t="s">
        <v>406</v>
      </c>
      <c r="B254" s="49" t="s">
        <v>335</v>
      </c>
      <c r="C254" s="39"/>
    </row>
    <row r="255" spans="1:5" x14ac:dyDescent="0.25">
      <c r="A255" s="40" t="s">
        <v>82</v>
      </c>
      <c r="B255" s="50" t="s">
        <v>335</v>
      </c>
      <c r="C255" s="40"/>
      <c r="D255" t="s">
        <v>132</v>
      </c>
      <c r="E255" t="str">
        <f>VLOOKUP(A255,'Authority Matrix (LOCKED)'!A:A,1,0)</f>
        <v>Recruitment Expense</v>
      </c>
    </row>
    <row r="256" spans="1:5" x14ac:dyDescent="0.25">
      <c r="A256" s="39" t="s">
        <v>407</v>
      </c>
      <c r="B256" s="49" t="s">
        <v>255</v>
      </c>
      <c r="C256" s="39"/>
    </row>
    <row r="257" spans="1:5" x14ac:dyDescent="0.25">
      <c r="A257" s="40" t="s">
        <v>98</v>
      </c>
      <c r="B257" s="50" t="s">
        <v>335</v>
      </c>
      <c r="C257" s="40"/>
      <c r="D257" t="s">
        <v>136</v>
      </c>
      <c r="E257" t="str">
        <f>VLOOKUP(A257,'Authority Matrix (LOCKED)'!A:A,1,0)</f>
        <v>Legal Expenses</v>
      </c>
    </row>
    <row r="258" spans="1:5" x14ac:dyDescent="0.25">
      <c r="A258" s="39" t="s">
        <v>408</v>
      </c>
      <c r="B258" s="49" t="s">
        <v>322</v>
      </c>
      <c r="C258" s="39"/>
    </row>
    <row r="259" spans="1:5" x14ac:dyDescent="0.25">
      <c r="A259" s="40" t="s">
        <v>409</v>
      </c>
      <c r="B259" s="50" t="s">
        <v>141</v>
      </c>
      <c r="C259" s="40" t="s">
        <v>410</v>
      </c>
    </row>
    <row r="260" spans="1:5" x14ac:dyDescent="0.25">
      <c r="A260" s="39" t="s">
        <v>411</v>
      </c>
      <c r="B260" s="49" t="s">
        <v>255</v>
      </c>
      <c r="C260" s="39" t="s">
        <v>412</v>
      </c>
    </row>
    <row r="261" spans="1:5" x14ac:dyDescent="0.25">
      <c r="A261" s="40" t="s">
        <v>413</v>
      </c>
      <c r="B261" s="50" t="s">
        <v>255</v>
      </c>
      <c r="C261" s="40"/>
    </row>
    <row r="262" spans="1:5" x14ac:dyDescent="0.25">
      <c r="A262" s="39" t="s">
        <v>414</v>
      </c>
      <c r="B262" s="49" t="s">
        <v>308</v>
      </c>
      <c r="C262" s="39"/>
    </row>
    <row r="263" spans="1:5" x14ac:dyDescent="0.25">
      <c r="A263" s="40" t="s">
        <v>415</v>
      </c>
      <c r="B263" s="50" t="s">
        <v>335</v>
      </c>
      <c r="C263" s="40"/>
    </row>
    <row r="264" spans="1:5" x14ac:dyDescent="0.25">
      <c r="A264" s="45" t="s">
        <v>66</v>
      </c>
      <c r="B264" s="52" t="s">
        <v>335</v>
      </c>
      <c r="C264" s="45"/>
      <c r="D264" t="s">
        <v>131</v>
      </c>
      <c r="E264" t="str">
        <f>VLOOKUP(A264,'Authority Matrix (LOCKED)'!A:A,1,0)</f>
        <v>Office Equipment Repairs (IT related)</v>
      </c>
    </row>
    <row r="265" spans="1:5" x14ac:dyDescent="0.25">
      <c r="A265" s="42" t="s">
        <v>73</v>
      </c>
      <c r="B265" s="51" t="s">
        <v>335</v>
      </c>
      <c r="C265" s="42"/>
      <c r="D265" t="s">
        <v>131</v>
      </c>
      <c r="E265" t="str">
        <f>VLOOKUP(A265,'Authority Matrix (LOCKED)'!A:A,1,0)</f>
        <v>General Repair &amp; Maintenance (Laguna)</v>
      </c>
    </row>
    <row r="266" spans="1:5" x14ac:dyDescent="0.25">
      <c r="A266" s="42" t="s">
        <v>46</v>
      </c>
      <c r="B266" s="51" t="s">
        <v>335</v>
      </c>
      <c r="C266" s="42"/>
      <c r="D266" t="s">
        <v>131</v>
      </c>
      <c r="E266" t="str">
        <f>VLOOKUP(A266,'Authority Matrix (LOCKED)'!A:A,1,0)</f>
        <v>Medical Expense</v>
      </c>
    </row>
    <row r="267" spans="1:5" x14ac:dyDescent="0.25">
      <c r="A267" s="45" t="s">
        <v>84</v>
      </c>
      <c r="B267" s="51" t="s">
        <v>335</v>
      </c>
      <c r="C267" s="45"/>
      <c r="D267" t="s">
        <v>133</v>
      </c>
      <c r="E267" t="str">
        <f>VLOOKUP(A267,'Authority Matrix (LOCKED)'!A:A,1,0)</f>
        <v>Corporate Events (CL Plus)</v>
      </c>
    </row>
    <row r="268" spans="1:5" x14ac:dyDescent="0.25">
      <c r="A268" s="42" t="s">
        <v>86</v>
      </c>
      <c r="B268" s="51" t="s">
        <v>335</v>
      </c>
      <c r="C268" s="42"/>
      <c r="D268" t="s">
        <v>133</v>
      </c>
      <c r="E268" t="str">
        <f>VLOOKUP(A268,'Authority Matrix (LOCKED)'!A:A,1,0)</f>
        <v>Corporate Events (Strat Plan Annual Presentation)</v>
      </c>
    </row>
    <row r="269" spans="1:5" x14ac:dyDescent="0.25">
      <c r="A269" s="45" t="s">
        <v>87</v>
      </c>
      <c r="B269" s="51" t="s">
        <v>335</v>
      </c>
      <c r="C269" s="45"/>
      <c r="D269" t="s">
        <v>133</v>
      </c>
      <c r="E269" t="str">
        <f>VLOOKUP(A269,'Authority Matrix (LOCKED)'!A:A,1,0)</f>
        <v>Representation (Strat Planning Division wide)</v>
      </c>
    </row>
    <row r="270" spans="1:5" x14ac:dyDescent="0.25">
      <c r="A270" s="42" t="s">
        <v>428</v>
      </c>
      <c r="B270" s="51" t="s">
        <v>335</v>
      </c>
      <c r="C270" s="42"/>
      <c r="D270" t="s">
        <v>131</v>
      </c>
      <c r="E270" t="str">
        <f>VLOOKUP(A270,'Authority Matrix (LOCKED)'!A:A,1,0)</f>
        <v>Delivery Equipment Repairs (Cebu)</v>
      </c>
    </row>
    <row r="271" spans="1:5" x14ac:dyDescent="0.25">
      <c r="A271" s="39"/>
      <c r="B271" s="50"/>
      <c r="C271" s="39"/>
    </row>
    <row r="272" spans="1:5" x14ac:dyDescent="0.25">
      <c r="A272" s="40"/>
      <c r="B272" s="50"/>
      <c r="C272" s="40"/>
    </row>
    <row r="273" spans="1:3" x14ac:dyDescent="0.25">
      <c r="A273" s="39"/>
      <c r="B273" s="49"/>
      <c r="C273" s="39"/>
    </row>
    <row r="274" spans="1:3" x14ac:dyDescent="0.25">
      <c r="A274" s="40"/>
      <c r="B274" s="50"/>
      <c r="C274" s="40"/>
    </row>
    <row r="275" spans="1:3" x14ac:dyDescent="0.25">
      <c r="A275" s="39"/>
      <c r="B275" s="49"/>
      <c r="C275" s="39"/>
    </row>
    <row r="276" spans="1:3" x14ac:dyDescent="0.25">
      <c r="A276" s="40"/>
      <c r="B276" s="50"/>
      <c r="C276" s="40"/>
    </row>
    <row r="277" spans="1:3" x14ac:dyDescent="0.25">
      <c r="A277" s="39"/>
      <c r="B277" s="49"/>
      <c r="C277" s="39"/>
    </row>
    <row r="278" spans="1:3" x14ac:dyDescent="0.25">
      <c r="A278" s="40"/>
      <c r="B278" s="50"/>
      <c r="C278" s="40"/>
    </row>
    <row r="279" spans="1:3" x14ac:dyDescent="0.25">
      <c r="A279" s="39"/>
      <c r="B279" s="49"/>
      <c r="C279" s="39"/>
    </row>
    <row r="280" spans="1:3" x14ac:dyDescent="0.25">
      <c r="A280" s="40"/>
      <c r="B280" s="50"/>
      <c r="C280" s="40"/>
    </row>
  </sheetData>
  <sheetProtection algorithmName="SHA-512" hashValue="7Ago3NLiZL9/rlRCPu57IP70tFp0fjguYQdDECp81JUOBVhth7ULW5oH4S7Ne99fm54vUsJDNynXzBQGHtxCCg==" saltValue="hby+YYg71i4FRHWNsxtSPw==" spinCount="100000" sheet="1" formatCells="0" formatColumns="0" formatRows="0" insertColumns="0" insertRows="0" insertHyperlinks="0" deleteColumns="0" deleteRows="0" sort="0" autoFilter="0" pivotTables="0"/>
  <autoFilter ref="A1:D27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1"/>
  <sheetViews>
    <sheetView workbookViewId="0">
      <pane xSplit="1" ySplit="1" topLeftCell="B118" activePane="bottomRight" state="frozen"/>
      <selection pane="topRight" activeCell="B1" sqref="B1"/>
      <selection pane="bottomLeft" activeCell="A2" sqref="A2"/>
      <selection pane="bottomRight" activeCell="A120" sqref="A120"/>
    </sheetView>
  </sheetViews>
  <sheetFormatPr defaultRowHeight="15" x14ac:dyDescent="0.25"/>
  <cols>
    <col min="1" max="1" width="33.5703125" style="13" customWidth="1"/>
    <col min="2" max="2" width="14.7109375" style="13" customWidth="1"/>
    <col min="3" max="3" width="16" style="13" customWidth="1"/>
    <col min="4" max="4" width="15.5703125" style="13" customWidth="1"/>
    <col min="5" max="5" width="12.42578125" style="13" customWidth="1"/>
    <col min="6" max="6" width="14.140625" style="13" customWidth="1"/>
    <col min="7" max="7" width="17.28515625" style="13" customWidth="1"/>
    <col min="8" max="8" width="14.140625" customWidth="1"/>
  </cols>
  <sheetData>
    <row r="1" spans="1:8" x14ac:dyDescent="0.25">
      <c r="A1" s="11" t="s">
        <v>35</v>
      </c>
      <c r="B1" s="12" t="s">
        <v>39</v>
      </c>
      <c r="C1" s="12" t="s">
        <v>39</v>
      </c>
      <c r="D1" s="12" t="s">
        <v>39</v>
      </c>
      <c r="E1" s="12" t="s">
        <v>40</v>
      </c>
      <c r="F1" s="12" t="s">
        <v>40</v>
      </c>
      <c r="G1" s="12" t="s">
        <v>40</v>
      </c>
      <c r="H1" s="41" t="s">
        <v>25</v>
      </c>
    </row>
    <row r="2" spans="1:8" x14ac:dyDescent="0.25">
      <c r="A2" s="13" t="s">
        <v>118</v>
      </c>
      <c r="B2" s="14" t="s">
        <v>122</v>
      </c>
      <c r="C2" s="14" t="s">
        <v>88</v>
      </c>
      <c r="D2" s="14" t="s">
        <v>124</v>
      </c>
      <c r="E2" s="13" t="s">
        <v>43</v>
      </c>
      <c r="F2" s="13" t="s">
        <v>119</v>
      </c>
      <c r="G2" s="13" t="s">
        <v>52</v>
      </c>
      <c r="H2" s="13" t="s">
        <v>196</v>
      </c>
    </row>
    <row r="3" spans="1:8" x14ac:dyDescent="0.25">
      <c r="A3" s="13" t="s">
        <v>120</v>
      </c>
      <c r="B3" s="14" t="s">
        <v>122</v>
      </c>
      <c r="C3" s="14" t="s">
        <v>88</v>
      </c>
      <c r="D3" s="14" t="s">
        <v>124</v>
      </c>
      <c r="E3" s="13" t="s">
        <v>43</v>
      </c>
      <c r="F3" s="13" t="s">
        <v>119</v>
      </c>
      <c r="G3" s="13" t="s">
        <v>52</v>
      </c>
      <c r="H3" s="13" t="s">
        <v>196</v>
      </c>
    </row>
    <row r="4" spans="1:8" x14ac:dyDescent="0.25">
      <c r="A4" s="13" t="s">
        <v>121</v>
      </c>
      <c r="B4" s="14" t="s">
        <v>122</v>
      </c>
      <c r="C4" s="14" t="s">
        <v>88</v>
      </c>
      <c r="D4" s="14" t="s">
        <v>124</v>
      </c>
      <c r="E4" s="13" t="s">
        <v>80</v>
      </c>
      <c r="F4" s="13" t="s">
        <v>119</v>
      </c>
      <c r="G4" s="13" t="s">
        <v>52</v>
      </c>
      <c r="H4" s="13" t="s">
        <v>196</v>
      </c>
    </row>
    <row r="5" spans="1:8" x14ac:dyDescent="0.25">
      <c r="A5" s="13" t="s">
        <v>197</v>
      </c>
      <c r="B5" s="14" t="s">
        <v>88</v>
      </c>
      <c r="C5" s="14" t="s">
        <v>88</v>
      </c>
      <c r="D5" s="14" t="s">
        <v>123</v>
      </c>
      <c r="E5" s="13" t="s">
        <v>452</v>
      </c>
      <c r="F5" s="13" t="s">
        <v>445</v>
      </c>
      <c r="G5" s="13" t="s">
        <v>52</v>
      </c>
      <c r="H5" s="13" t="s">
        <v>196</v>
      </c>
    </row>
    <row r="6" spans="1:8" x14ac:dyDescent="0.25">
      <c r="A6" s="13" t="s">
        <v>199</v>
      </c>
      <c r="B6" s="14" t="s">
        <v>88</v>
      </c>
      <c r="C6" s="14" t="s">
        <v>88</v>
      </c>
      <c r="D6" s="14" t="s">
        <v>123</v>
      </c>
      <c r="E6" s="13" t="s">
        <v>452</v>
      </c>
      <c r="F6" s="13" t="s">
        <v>445</v>
      </c>
      <c r="G6" s="13" t="s">
        <v>52</v>
      </c>
      <c r="H6" s="13" t="s">
        <v>196</v>
      </c>
    </row>
    <row r="7" spans="1:8" x14ac:dyDescent="0.25">
      <c r="A7" s="13" t="s">
        <v>202</v>
      </c>
      <c r="B7" s="14" t="s">
        <v>88</v>
      </c>
      <c r="C7" s="14" t="s">
        <v>88</v>
      </c>
      <c r="D7" s="14" t="s">
        <v>123</v>
      </c>
      <c r="E7" s="13" t="s">
        <v>452</v>
      </c>
      <c r="F7" s="13" t="s">
        <v>445</v>
      </c>
      <c r="G7" s="13" t="s">
        <v>52</v>
      </c>
      <c r="H7" s="13" t="s">
        <v>196</v>
      </c>
    </row>
    <row r="8" spans="1:8" x14ac:dyDescent="0.25">
      <c r="A8" s="13" t="s">
        <v>205</v>
      </c>
      <c r="B8" s="14" t="s">
        <v>88</v>
      </c>
      <c r="C8" s="14" t="s">
        <v>88</v>
      </c>
      <c r="D8" s="14" t="s">
        <v>123</v>
      </c>
      <c r="E8" s="13" t="s">
        <v>452</v>
      </c>
      <c r="F8" s="13" t="s">
        <v>445</v>
      </c>
      <c r="G8" s="13" t="s">
        <v>52</v>
      </c>
      <c r="H8" s="13" t="s">
        <v>196</v>
      </c>
    </row>
    <row r="9" spans="1:8" x14ac:dyDescent="0.25">
      <c r="A9" s="13" t="s">
        <v>208</v>
      </c>
      <c r="B9" s="14" t="s">
        <v>88</v>
      </c>
      <c r="C9" s="14" t="s">
        <v>88</v>
      </c>
      <c r="D9" s="14" t="s">
        <v>123</v>
      </c>
      <c r="E9" s="13" t="s">
        <v>452</v>
      </c>
      <c r="F9" s="13" t="s">
        <v>445</v>
      </c>
      <c r="G9" s="13" t="s">
        <v>52</v>
      </c>
      <c r="H9" s="13" t="s">
        <v>196</v>
      </c>
    </row>
    <row r="10" spans="1:8" x14ac:dyDescent="0.25">
      <c r="A10" s="13" t="s">
        <v>211</v>
      </c>
      <c r="B10" s="14" t="s">
        <v>88</v>
      </c>
      <c r="C10" s="14" t="s">
        <v>88</v>
      </c>
      <c r="D10" s="14" t="s">
        <v>123</v>
      </c>
      <c r="E10" s="13" t="s">
        <v>452</v>
      </c>
      <c r="F10" s="13" t="s">
        <v>445</v>
      </c>
      <c r="G10" s="13" t="s">
        <v>52</v>
      </c>
      <c r="H10" s="13" t="s">
        <v>196</v>
      </c>
    </row>
    <row r="11" spans="1:8" x14ac:dyDescent="0.25">
      <c r="A11" s="13" t="s">
        <v>214</v>
      </c>
      <c r="B11" s="14" t="s">
        <v>88</v>
      </c>
      <c r="C11" s="14" t="s">
        <v>88</v>
      </c>
      <c r="D11" s="14" t="s">
        <v>123</v>
      </c>
      <c r="E11" s="13" t="s">
        <v>452</v>
      </c>
      <c r="F11" s="13" t="s">
        <v>445</v>
      </c>
      <c r="G11" s="13" t="s">
        <v>52</v>
      </c>
      <c r="H11" s="13" t="s">
        <v>196</v>
      </c>
    </row>
    <row r="12" spans="1:8" x14ac:dyDescent="0.25">
      <c r="A12" s="13" t="s">
        <v>219</v>
      </c>
      <c r="B12" s="14" t="s">
        <v>88</v>
      </c>
      <c r="C12" s="14" t="s">
        <v>88</v>
      </c>
      <c r="D12" s="14" t="s">
        <v>123</v>
      </c>
      <c r="E12" s="13" t="s">
        <v>452</v>
      </c>
      <c r="F12" s="13" t="s">
        <v>445</v>
      </c>
      <c r="G12" s="13" t="s">
        <v>52</v>
      </c>
      <c r="H12" s="13" t="s">
        <v>196</v>
      </c>
    </row>
    <row r="13" spans="1:8" ht="12.75" customHeight="1" x14ac:dyDescent="0.25">
      <c r="A13" s="13" t="s">
        <v>221</v>
      </c>
      <c r="B13" s="14" t="s">
        <v>88</v>
      </c>
      <c r="C13" s="14" t="s">
        <v>88</v>
      </c>
      <c r="D13" s="14" t="s">
        <v>123</v>
      </c>
      <c r="E13" s="13" t="s">
        <v>452</v>
      </c>
      <c r="F13" s="13" t="s">
        <v>445</v>
      </c>
      <c r="G13" s="13" t="s">
        <v>52</v>
      </c>
      <c r="H13" s="13" t="s">
        <v>196</v>
      </c>
    </row>
    <row r="14" spans="1:8" x14ac:dyDescent="0.25">
      <c r="A14" s="13" t="s">
        <v>223</v>
      </c>
      <c r="B14" s="14" t="s">
        <v>88</v>
      </c>
      <c r="C14" s="14" t="s">
        <v>88</v>
      </c>
      <c r="D14" s="14" t="s">
        <v>123</v>
      </c>
      <c r="E14" s="13" t="s">
        <v>452</v>
      </c>
      <c r="F14" s="13" t="s">
        <v>445</v>
      </c>
      <c r="G14" s="13" t="s">
        <v>52</v>
      </c>
      <c r="H14" s="13" t="s">
        <v>196</v>
      </c>
    </row>
    <row r="15" spans="1:8" x14ac:dyDescent="0.25">
      <c r="A15" s="13" t="s">
        <v>252</v>
      </c>
      <c r="B15" s="14" t="s">
        <v>88</v>
      </c>
      <c r="C15" s="14" t="s">
        <v>88</v>
      </c>
      <c r="D15" s="14" t="s">
        <v>123</v>
      </c>
      <c r="E15" s="13" t="s">
        <v>452</v>
      </c>
      <c r="F15" s="13" t="s">
        <v>445</v>
      </c>
      <c r="G15" s="13" t="s">
        <v>52</v>
      </c>
      <c r="H15" s="13" t="s">
        <v>196</v>
      </c>
    </row>
    <row r="16" spans="1:8" x14ac:dyDescent="0.25">
      <c r="A16" s="13" t="s">
        <v>361</v>
      </c>
      <c r="B16" s="14" t="s">
        <v>122</v>
      </c>
      <c r="C16" s="13" t="s">
        <v>38</v>
      </c>
      <c r="D16" s="13" t="s">
        <v>38</v>
      </c>
      <c r="E16" s="13" t="s">
        <v>55</v>
      </c>
      <c r="H16" t="s">
        <v>133</v>
      </c>
    </row>
    <row r="17" spans="1:8" x14ac:dyDescent="0.25">
      <c r="A17" s="13" t="s">
        <v>83</v>
      </c>
      <c r="B17" s="14" t="s">
        <v>122</v>
      </c>
      <c r="C17" s="13" t="s">
        <v>38</v>
      </c>
      <c r="D17" s="13" t="s">
        <v>38</v>
      </c>
      <c r="E17" s="13" t="s">
        <v>55</v>
      </c>
      <c r="H17" t="s">
        <v>133</v>
      </c>
    </row>
    <row r="18" spans="1:8" x14ac:dyDescent="0.25">
      <c r="A18" s="13" t="s">
        <v>84</v>
      </c>
      <c r="B18" s="14" t="s">
        <v>122</v>
      </c>
      <c r="C18" s="14" t="s">
        <v>123</v>
      </c>
      <c r="D18" s="14" t="s">
        <v>124</v>
      </c>
      <c r="E18" s="13" t="s">
        <v>80</v>
      </c>
      <c r="F18" s="13" t="s">
        <v>55</v>
      </c>
      <c r="G18" s="13" t="s">
        <v>44</v>
      </c>
      <c r="H18" t="s">
        <v>133</v>
      </c>
    </row>
    <row r="19" spans="1:8" ht="30" x14ac:dyDescent="0.25">
      <c r="A19" s="13" t="s">
        <v>86</v>
      </c>
      <c r="B19" s="14" t="s">
        <v>122</v>
      </c>
      <c r="C19" s="13" t="s">
        <v>38</v>
      </c>
      <c r="D19" s="13" t="s">
        <v>38</v>
      </c>
      <c r="E19" s="13" t="s">
        <v>85</v>
      </c>
      <c r="H19" t="s">
        <v>133</v>
      </c>
    </row>
    <row r="20" spans="1:8" ht="30" x14ac:dyDescent="0.25">
      <c r="A20" s="13" t="s">
        <v>87</v>
      </c>
      <c r="B20" s="14" t="s">
        <v>122</v>
      </c>
      <c r="C20" s="14" t="s">
        <v>123</v>
      </c>
      <c r="D20" s="14" t="s">
        <v>124</v>
      </c>
      <c r="E20" s="13" t="s">
        <v>42</v>
      </c>
      <c r="F20" s="13" t="s">
        <v>43</v>
      </c>
      <c r="G20" s="13" t="s">
        <v>44</v>
      </c>
      <c r="H20" t="s">
        <v>133</v>
      </c>
    </row>
    <row r="21" spans="1:8" x14ac:dyDescent="0.25">
      <c r="A21" s="13" t="s">
        <v>360</v>
      </c>
      <c r="B21" s="13" t="s">
        <v>88</v>
      </c>
      <c r="C21" s="13" t="s">
        <v>88</v>
      </c>
      <c r="D21" s="13" t="s">
        <v>123</v>
      </c>
      <c r="E21" s="13" t="s">
        <v>89</v>
      </c>
      <c r="F21" s="13" t="s">
        <v>55</v>
      </c>
      <c r="G21" s="13" t="s">
        <v>44</v>
      </c>
      <c r="H21" t="s">
        <v>133</v>
      </c>
    </row>
    <row r="22" spans="1:8" x14ac:dyDescent="0.25">
      <c r="A22" s="13" t="s">
        <v>90</v>
      </c>
      <c r="B22" s="14" t="s">
        <v>122</v>
      </c>
      <c r="C22" s="14" t="s">
        <v>123</v>
      </c>
      <c r="D22" s="13" t="s">
        <v>38</v>
      </c>
      <c r="E22" s="13" t="s">
        <v>55</v>
      </c>
      <c r="F22" s="13" t="s">
        <v>44</v>
      </c>
      <c r="H22" t="s">
        <v>133</v>
      </c>
    </row>
    <row r="23" spans="1:8" x14ac:dyDescent="0.25">
      <c r="A23" s="13" t="s">
        <v>82</v>
      </c>
      <c r="B23" s="14" t="s">
        <v>122</v>
      </c>
      <c r="C23" s="14" t="s">
        <v>123</v>
      </c>
      <c r="D23" s="14" t="s">
        <v>124</v>
      </c>
      <c r="E23" s="13" t="s">
        <v>80</v>
      </c>
      <c r="F23" s="13" t="s">
        <v>55</v>
      </c>
      <c r="G23" s="13" t="s">
        <v>44</v>
      </c>
      <c r="H23" t="s">
        <v>132</v>
      </c>
    </row>
    <row r="24" spans="1:8" x14ac:dyDescent="0.25">
      <c r="A24" s="13" t="s">
        <v>117</v>
      </c>
      <c r="B24" s="14" t="s">
        <v>122</v>
      </c>
      <c r="C24" s="14" t="s">
        <v>123</v>
      </c>
      <c r="D24" s="13" t="s">
        <v>38</v>
      </c>
      <c r="E24" s="13" t="s">
        <v>80</v>
      </c>
      <c r="F24" s="13" t="s">
        <v>44</v>
      </c>
      <c r="H24" t="s">
        <v>132</v>
      </c>
    </row>
    <row r="25" spans="1:8" x14ac:dyDescent="0.25">
      <c r="A25" s="13" t="s">
        <v>347</v>
      </c>
      <c r="B25" s="13" t="s">
        <v>88</v>
      </c>
      <c r="C25" s="13" t="s">
        <v>88</v>
      </c>
      <c r="D25" s="13" t="s">
        <v>38</v>
      </c>
      <c r="E25" s="13" t="s">
        <v>80</v>
      </c>
      <c r="F25" s="13" t="s">
        <v>44</v>
      </c>
      <c r="H25" t="s">
        <v>132</v>
      </c>
    </row>
    <row r="26" spans="1:8" x14ac:dyDescent="0.25">
      <c r="A26" s="13" t="s">
        <v>353</v>
      </c>
      <c r="B26" s="13" t="s">
        <v>88</v>
      </c>
      <c r="C26" s="13" t="s">
        <v>88</v>
      </c>
      <c r="D26" s="13" t="s">
        <v>38</v>
      </c>
      <c r="E26" s="13" t="s">
        <v>80</v>
      </c>
      <c r="F26" s="13" t="s">
        <v>44</v>
      </c>
      <c r="H26" t="s">
        <v>132</v>
      </c>
    </row>
    <row r="27" spans="1:8" x14ac:dyDescent="0.25">
      <c r="A27" s="13" t="s">
        <v>348</v>
      </c>
      <c r="B27" s="13" t="s">
        <v>88</v>
      </c>
      <c r="C27" s="13" t="s">
        <v>88</v>
      </c>
      <c r="D27" s="13" t="s">
        <v>38</v>
      </c>
      <c r="E27" s="13" t="s">
        <v>80</v>
      </c>
      <c r="F27" s="13" t="s">
        <v>44</v>
      </c>
      <c r="H27" t="s">
        <v>132</v>
      </c>
    </row>
    <row r="28" spans="1:8" x14ac:dyDescent="0.25">
      <c r="A28" s="13" t="s">
        <v>352</v>
      </c>
      <c r="B28" s="14" t="s">
        <v>122</v>
      </c>
      <c r="C28" s="13" t="s">
        <v>38</v>
      </c>
      <c r="D28" s="13" t="s">
        <v>38</v>
      </c>
      <c r="E28" s="13" t="s">
        <v>80</v>
      </c>
      <c r="H28" t="s">
        <v>132</v>
      </c>
    </row>
    <row r="29" spans="1:8" x14ac:dyDescent="0.25">
      <c r="A29" s="13" t="s">
        <v>350</v>
      </c>
      <c r="B29" s="14" t="s">
        <v>122</v>
      </c>
      <c r="C29" s="13" t="s">
        <v>38</v>
      </c>
      <c r="D29" s="13" t="s">
        <v>38</v>
      </c>
      <c r="E29" s="13" t="s">
        <v>80</v>
      </c>
      <c r="H29" t="s">
        <v>132</v>
      </c>
    </row>
    <row r="30" spans="1:8" x14ac:dyDescent="0.25">
      <c r="A30" s="13" t="s">
        <v>351</v>
      </c>
      <c r="B30" s="14" t="s">
        <v>122</v>
      </c>
      <c r="C30" s="13" t="s">
        <v>38</v>
      </c>
      <c r="D30" s="13" t="s">
        <v>38</v>
      </c>
      <c r="E30" s="13" t="s">
        <v>80</v>
      </c>
      <c r="H30" t="s">
        <v>132</v>
      </c>
    </row>
    <row r="31" spans="1:8" ht="30" x14ac:dyDescent="0.25">
      <c r="A31" s="13" t="s">
        <v>357</v>
      </c>
      <c r="B31" s="14" t="s">
        <v>122</v>
      </c>
      <c r="C31" s="14" t="s">
        <v>123</v>
      </c>
      <c r="D31" s="14" t="s">
        <v>124</v>
      </c>
      <c r="E31" s="13" t="s">
        <v>80</v>
      </c>
      <c r="F31" s="13" t="s">
        <v>55</v>
      </c>
      <c r="G31" s="13" t="s">
        <v>44</v>
      </c>
      <c r="H31" t="s">
        <v>132</v>
      </c>
    </row>
    <row r="32" spans="1:8" ht="30" x14ac:dyDescent="0.25">
      <c r="A32" s="13" t="s">
        <v>358</v>
      </c>
      <c r="B32" s="14" t="s">
        <v>122</v>
      </c>
      <c r="C32" s="14" t="s">
        <v>123</v>
      </c>
      <c r="D32" s="14" t="s">
        <v>124</v>
      </c>
      <c r="E32" s="13" t="s">
        <v>42</v>
      </c>
      <c r="F32" s="13" t="s">
        <v>43</v>
      </c>
      <c r="G32" s="13" t="s">
        <v>44</v>
      </c>
      <c r="H32" t="s">
        <v>132</v>
      </c>
    </row>
    <row r="33" spans="1:8" ht="45" x14ac:dyDescent="0.25">
      <c r="A33" s="13" t="s">
        <v>349</v>
      </c>
      <c r="B33" s="14" t="s">
        <v>122</v>
      </c>
      <c r="C33" s="14" t="s">
        <v>123</v>
      </c>
      <c r="D33" s="14" t="s">
        <v>124</v>
      </c>
      <c r="E33" s="13" t="s">
        <v>37</v>
      </c>
      <c r="F33" s="13" t="s">
        <v>43</v>
      </c>
      <c r="G33" t="s">
        <v>44</v>
      </c>
      <c r="H33" t="s">
        <v>132</v>
      </c>
    </row>
    <row r="34" spans="1:8" ht="30" x14ac:dyDescent="0.25">
      <c r="A34" s="13" t="s">
        <v>354</v>
      </c>
      <c r="B34" s="14" t="s">
        <v>122</v>
      </c>
      <c r="C34" s="14" t="s">
        <v>123</v>
      </c>
      <c r="D34" s="14" t="s">
        <v>124</v>
      </c>
      <c r="E34" s="13" t="s">
        <v>80</v>
      </c>
      <c r="F34" s="13" t="s">
        <v>55</v>
      </c>
      <c r="G34" s="13" t="s">
        <v>44</v>
      </c>
      <c r="H34" t="s">
        <v>132</v>
      </c>
    </row>
    <row r="35" spans="1:8" ht="30" x14ac:dyDescent="0.25">
      <c r="A35" s="13" t="s">
        <v>81</v>
      </c>
      <c r="B35" s="14" t="s">
        <v>122</v>
      </c>
      <c r="C35" s="14" t="s">
        <v>123</v>
      </c>
      <c r="D35" s="14" t="s">
        <v>124</v>
      </c>
      <c r="E35" s="13" t="s">
        <v>80</v>
      </c>
      <c r="F35" s="13" t="s">
        <v>55</v>
      </c>
      <c r="G35" s="13" t="s">
        <v>44</v>
      </c>
      <c r="H35" t="s">
        <v>132</v>
      </c>
    </row>
    <row r="36" spans="1:8" ht="30" x14ac:dyDescent="0.25">
      <c r="A36" s="13" t="s">
        <v>355</v>
      </c>
      <c r="B36" s="14" t="s">
        <v>122</v>
      </c>
      <c r="C36" s="14" t="s">
        <v>123</v>
      </c>
      <c r="D36" s="14" t="s">
        <v>124</v>
      </c>
      <c r="E36" s="13" t="s">
        <v>42</v>
      </c>
      <c r="F36" s="13" t="s">
        <v>43</v>
      </c>
      <c r="G36" s="13" t="s">
        <v>44</v>
      </c>
      <c r="H36" t="s">
        <v>132</v>
      </c>
    </row>
    <row r="37" spans="1:8" x14ac:dyDescent="0.25">
      <c r="A37" s="13" t="s">
        <v>356</v>
      </c>
      <c r="B37" s="13" t="s">
        <v>88</v>
      </c>
      <c r="C37" s="13" t="s">
        <v>88</v>
      </c>
      <c r="D37" s="13" t="s">
        <v>38</v>
      </c>
      <c r="E37" s="13" t="s">
        <v>80</v>
      </c>
      <c r="F37" s="13" t="s">
        <v>44</v>
      </c>
      <c r="H37" t="s">
        <v>132</v>
      </c>
    </row>
    <row r="38" spans="1:8" ht="30" x14ac:dyDescent="0.25">
      <c r="A38" s="13" t="s">
        <v>342</v>
      </c>
      <c r="B38" s="14" t="s">
        <v>122</v>
      </c>
      <c r="C38" s="13" t="s">
        <v>38</v>
      </c>
      <c r="D38" s="13" t="s">
        <v>38</v>
      </c>
      <c r="E38" s="13" t="s">
        <v>42</v>
      </c>
      <c r="H38" t="s">
        <v>322</v>
      </c>
    </row>
    <row r="39" spans="1:8" ht="30" x14ac:dyDescent="0.25">
      <c r="A39" s="13" t="s">
        <v>345</v>
      </c>
      <c r="B39" s="14" t="s">
        <v>122</v>
      </c>
      <c r="C39" s="13" t="s">
        <v>38</v>
      </c>
      <c r="D39" s="13" t="s">
        <v>38</v>
      </c>
      <c r="E39" s="13" t="s">
        <v>42</v>
      </c>
      <c r="H39" t="s">
        <v>322</v>
      </c>
    </row>
    <row r="40" spans="1:8" ht="30" x14ac:dyDescent="0.25">
      <c r="A40" s="13" t="s">
        <v>321</v>
      </c>
      <c r="B40" s="14" t="s">
        <v>122</v>
      </c>
      <c r="C40" s="13" t="s">
        <v>38</v>
      </c>
      <c r="D40" s="13" t="s">
        <v>38</v>
      </c>
      <c r="E40" s="13" t="s">
        <v>42</v>
      </c>
      <c r="H40" t="s">
        <v>322</v>
      </c>
    </row>
    <row r="41" spans="1:8" ht="30" x14ac:dyDescent="0.25">
      <c r="A41" s="13" t="s">
        <v>323</v>
      </c>
      <c r="B41" s="14" t="s">
        <v>122</v>
      </c>
      <c r="C41" s="13" t="s">
        <v>38</v>
      </c>
      <c r="D41" s="13" t="s">
        <v>38</v>
      </c>
      <c r="E41" s="13" t="s">
        <v>42</v>
      </c>
      <c r="H41" t="s">
        <v>322</v>
      </c>
    </row>
    <row r="42" spans="1:8" x14ac:dyDescent="0.25">
      <c r="A42" s="15" t="s">
        <v>453</v>
      </c>
      <c r="B42" s="55"/>
      <c r="C42" s="15"/>
      <c r="D42" s="15"/>
      <c r="E42" s="15"/>
      <c r="F42" s="15"/>
      <c r="G42" s="15"/>
      <c r="H42" s="56" t="s">
        <v>322</v>
      </c>
    </row>
    <row r="43" spans="1:8" ht="30" x14ac:dyDescent="0.25">
      <c r="A43" s="13" t="s">
        <v>324</v>
      </c>
      <c r="B43" s="14" t="s">
        <v>122</v>
      </c>
      <c r="C43" s="14" t="s">
        <v>123</v>
      </c>
      <c r="D43" s="14" t="s">
        <v>124</v>
      </c>
      <c r="E43" s="13" t="s">
        <v>114</v>
      </c>
      <c r="F43" s="13" t="s">
        <v>48</v>
      </c>
      <c r="G43" s="13" t="s">
        <v>52</v>
      </c>
      <c r="H43" t="s">
        <v>419</v>
      </c>
    </row>
    <row r="44" spans="1:8" ht="30" x14ac:dyDescent="0.25">
      <c r="A44" s="13" t="s">
        <v>329</v>
      </c>
      <c r="B44" s="14" t="s">
        <v>122</v>
      </c>
      <c r="C44" s="14" t="s">
        <v>123</v>
      </c>
      <c r="D44" s="14" t="s">
        <v>124</v>
      </c>
      <c r="E44" s="13" t="s">
        <v>114</v>
      </c>
      <c r="F44" s="13" t="s">
        <v>48</v>
      </c>
      <c r="G44" s="13" t="s">
        <v>52</v>
      </c>
      <c r="H44" t="s">
        <v>419</v>
      </c>
    </row>
    <row r="45" spans="1:8" ht="30" x14ac:dyDescent="0.25">
      <c r="A45" s="13" t="s">
        <v>327</v>
      </c>
      <c r="B45" s="14" t="s">
        <v>122</v>
      </c>
      <c r="C45" s="14" t="s">
        <v>123</v>
      </c>
      <c r="D45" s="14" t="s">
        <v>124</v>
      </c>
      <c r="E45" s="13" t="s">
        <v>114</v>
      </c>
      <c r="F45" s="13" t="s">
        <v>48</v>
      </c>
      <c r="G45" s="13" t="s">
        <v>52</v>
      </c>
      <c r="H45" t="s">
        <v>419</v>
      </c>
    </row>
    <row r="46" spans="1:8" ht="30" x14ac:dyDescent="0.25">
      <c r="A46" s="13" t="s">
        <v>326</v>
      </c>
      <c r="B46" s="14" t="s">
        <v>122</v>
      </c>
      <c r="C46" s="14" t="s">
        <v>123</v>
      </c>
      <c r="D46" s="14" t="s">
        <v>124</v>
      </c>
      <c r="E46" s="13" t="s">
        <v>114</v>
      </c>
      <c r="F46" s="13" t="s">
        <v>48</v>
      </c>
      <c r="G46" s="13" t="s">
        <v>52</v>
      </c>
      <c r="H46" t="s">
        <v>419</v>
      </c>
    </row>
    <row r="47" spans="1:8" ht="45" x14ac:dyDescent="0.25">
      <c r="A47" s="15" t="s">
        <v>366</v>
      </c>
      <c r="B47" s="14" t="s">
        <v>122</v>
      </c>
      <c r="C47" s="14" t="s">
        <v>123</v>
      </c>
      <c r="D47" s="14" t="s">
        <v>124</v>
      </c>
      <c r="E47" s="13" t="s">
        <v>68</v>
      </c>
      <c r="F47" s="13" t="s">
        <v>44</v>
      </c>
      <c r="G47" s="13" t="s">
        <v>52</v>
      </c>
      <c r="H47" t="s">
        <v>136</v>
      </c>
    </row>
    <row r="48" spans="1:8" ht="45" x14ac:dyDescent="0.25">
      <c r="A48" s="13" t="s">
        <v>94</v>
      </c>
      <c r="B48" s="14" t="s">
        <v>122</v>
      </c>
      <c r="C48" s="14" t="s">
        <v>123</v>
      </c>
      <c r="D48" s="14" t="s">
        <v>124</v>
      </c>
      <c r="E48" s="13" t="s">
        <v>68</v>
      </c>
      <c r="F48" s="13" t="s">
        <v>44</v>
      </c>
      <c r="G48" s="13" t="s">
        <v>52</v>
      </c>
      <c r="H48" t="s">
        <v>136</v>
      </c>
    </row>
    <row r="49" spans="1:8" ht="45" x14ac:dyDescent="0.25">
      <c r="A49" s="13" t="s">
        <v>95</v>
      </c>
      <c r="B49" s="14" t="s">
        <v>122</v>
      </c>
      <c r="C49" s="14" t="s">
        <v>123</v>
      </c>
      <c r="D49" s="14" t="s">
        <v>124</v>
      </c>
      <c r="E49" s="13" t="s">
        <v>68</v>
      </c>
      <c r="F49" s="13" t="s">
        <v>44</v>
      </c>
      <c r="G49" s="13" t="s">
        <v>52</v>
      </c>
      <c r="H49" t="s">
        <v>136</v>
      </c>
    </row>
    <row r="50" spans="1:8" ht="45" x14ac:dyDescent="0.25">
      <c r="A50" s="13" t="s">
        <v>96</v>
      </c>
      <c r="B50" s="14" t="s">
        <v>122</v>
      </c>
      <c r="C50" s="14" t="s">
        <v>123</v>
      </c>
      <c r="D50" s="14" t="s">
        <v>124</v>
      </c>
      <c r="E50" s="13" t="s">
        <v>68</v>
      </c>
      <c r="F50" s="13" t="s">
        <v>44</v>
      </c>
      <c r="G50" s="13" t="s">
        <v>52</v>
      </c>
      <c r="H50" t="s">
        <v>136</v>
      </c>
    </row>
    <row r="51" spans="1:8" ht="30" x14ac:dyDescent="0.25">
      <c r="A51" s="13" t="s">
        <v>97</v>
      </c>
      <c r="B51" s="14" t="s">
        <v>122</v>
      </c>
      <c r="C51" s="13" t="s">
        <v>38</v>
      </c>
      <c r="D51" s="13" t="s">
        <v>38</v>
      </c>
      <c r="E51" s="13" t="s">
        <v>44</v>
      </c>
      <c r="H51" t="s">
        <v>136</v>
      </c>
    </row>
    <row r="52" spans="1:8" ht="30" x14ac:dyDescent="0.25">
      <c r="A52" s="15" t="s">
        <v>379</v>
      </c>
      <c r="B52" s="14" t="s">
        <v>122</v>
      </c>
      <c r="C52" s="13" t="s">
        <v>38</v>
      </c>
      <c r="D52" s="13" t="s">
        <v>38</v>
      </c>
      <c r="E52" s="13" t="s">
        <v>44</v>
      </c>
      <c r="H52" t="s">
        <v>136</v>
      </c>
    </row>
    <row r="53" spans="1:8" ht="30" x14ac:dyDescent="0.25">
      <c r="A53" s="13" t="s">
        <v>98</v>
      </c>
      <c r="B53" s="14" t="s">
        <v>122</v>
      </c>
      <c r="C53" s="13" t="s">
        <v>38</v>
      </c>
      <c r="D53" s="13" t="s">
        <v>38</v>
      </c>
      <c r="E53" s="13" t="s">
        <v>44</v>
      </c>
      <c r="H53" t="s">
        <v>136</v>
      </c>
    </row>
    <row r="54" spans="1:8" ht="30" x14ac:dyDescent="0.25">
      <c r="A54" s="13" t="s">
        <v>99</v>
      </c>
      <c r="B54" s="14" t="s">
        <v>122</v>
      </c>
      <c r="C54" s="13" t="s">
        <v>38</v>
      </c>
      <c r="D54" s="13" t="s">
        <v>38</v>
      </c>
      <c r="E54" s="13" t="s">
        <v>44</v>
      </c>
      <c r="H54" t="s">
        <v>136</v>
      </c>
    </row>
    <row r="55" spans="1:8" ht="45" x14ac:dyDescent="0.25">
      <c r="A55" s="13" t="s">
        <v>100</v>
      </c>
      <c r="B55" s="14" t="s">
        <v>122</v>
      </c>
      <c r="C55" s="14" t="s">
        <v>123</v>
      </c>
      <c r="D55" s="14" t="s">
        <v>124</v>
      </c>
      <c r="E55" s="13" t="s">
        <v>68</v>
      </c>
      <c r="F55" s="13" t="s">
        <v>44</v>
      </c>
      <c r="G55" s="13" t="s">
        <v>52</v>
      </c>
      <c r="H55" t="s">
        <v>136</v>
      </c>
    </row>
    <row r="56" spans="1:8" ht="45" x14ac:dyDescent="0.25">
      <c r="A56" s="13" t="s">
        <v>101</v>
      </c>
      <c r="B56" s="14" t="s">
        <v>122</v>
      </c>
      <c r="C56" s="14" t="s">
        <v>123</v>
      </c>
      <c r="D56" s="14" t="s">
        <v>124</v>
      </c>
      <c r="E56" s="13" t="s">
        <v>68</v>
      </c>
      <c r="F56" s="13" t="s">
        <v>44</v>
      </c>
      <c r="G56" s="13" t="s">
        <v>52</v>
      </c>
      <c r="H56" t="s">
        <v>136</v>
      </c>
    </row>
    <row r="57" spans="1:8" ht="45" x14ac:dyDescent="0.25">
      <c r="A57" s="13" t="s">
        <v>102</v>
      </c>
      <c r="B57" s="14" t="s">
        <v>122</v>
      </c>
      <c r="C57" s="14" t="s">
        <v>123</v>
      </c>
      <c r="D57" s="14" t="s">
        <v>124</v>
      </c>
      <c r="E57" s="13" t="s">
        <v>68</v>
      </c>
      <c r="F57" s="13" t="s">
        <v>44</v>
      </c>
      <c r="G57" s="13" t="s">
        <v>52</v>
      </c>
      <c r="H57" t="s">
        <v>136</v>
      </c>
    </row>
    <row r="58" spans="1:8" ht="30" x14ac:dyDescent="0.25">
      <c r="A58" s="13" t="s">
        <v>103</v>
      </c>
      <c r="B58" s="14" t="s">
        <v>122</v>
      </c>
      <c r="C58" s="14" t="s">
        <v>123</v>
      </c>
      <c r="D58" s="14" t="s">
        <v>38</v>
      </c>
      <c r="E58" s="13" t="s">
        <v>44</v>
      </c>
      <c r="F58" s="13" t="s">
        <v>52</v>
      </c>
      <c r="H58" t="s">
        <v>136</v>
      </c>
    </row>
    <row r="59" spans="1:8" ht="45" x14ac:dyDescent="0.25">
      <c r="A59" s="13" t="s">
        <v>104</v>
      </c>
      <c r="B59" s="14" t="s">
        <v>122</v>
      </c>
      <c r="C59" s="14" t="s">
        <v>123</v>
      </c>
      <c r="D59" s="14" t="s">
        <v>124</v>
      </c>
      <c r="E59" s="13" t="s">
        <v>68</v>
      </c>
      <c r="F59" s="13" t="s">
        <v>44</v>
      </c>
      <c r="G59" s="13" t="s">
        <v>52</v>
      </c>
      <c r="H59" t="s">
        <v>136</v>
      </c>
    </row>
    <row r="60" spans="1:8" ht="45" x14ac:dyDescent="0.25">
      <c r="A60" s="13" t="s">
        <v>105</v>
      </c>
      <c r="B60" s="14" t="s">
        <v>122</v>
      </c>
      <c r="C60" s="14" t="s">
        <v>123</v>
      </c>
      <c r="D60" s="14" t="s">
        <v>124</v>
      </c>
      <c r="E60" s="13" t="s">
        <v>68</v>
      </c>
      <c r="F60" s="13" t="s">
        <v>44</v>
      </c>
      <c r="G60" s="13" t="s">
        <v>52</v>
      </c>
      <c r="H60" t="s">
        <v>136</v>
      </c>
    </row>
    <row r="61" spans="1:8" ht="30" x14ac:dyDescent="0.25">
      <c r="A61" s="13" t="s">
        <v>332</v>
      </c>
      <c r="B61" s="14" t="s">
        <v>122</v>
      </c>
      <c r="C61" s="14" t="s">
        <v>123</v>
      </c>
      <c r="D61" s="14" t="s">
        <v>124</v>
      </c>
      <c r="E61" s="13" t="s">
        <v>64</v>
      </c>
      <c r="F61" s="13" t="s">
        <v>44</v>
      </c>
      <c r="G61" s="13" t="s">
        <v>52</v>
      </c>
      <c r="H61" t="s">
        <v>331</v>
      </c>
    </row>
    <row r="62" spans="1:8" ht="30" x14ac:dyDescent="0.25">
      <c r="A62" s="13" t="s">
        <v>333</v>
      </c>
      <c r="B62" s="14" t="s">
        <v>122</v>
      </c>
      <c r="C62" s="14" t="s">
        <v>123</v>
      </c>
      <c r="D62" s="14" t="s">
        <v>124</v>
      </c>
      <c r="E62" s="13" t="s">
        <v>64</v>
      </c>
      <c r="F62" s="13" t="s">
        <v>44</v>
      </c>
      <c r="G62" s="13" t="s">
        <v>52</v>
      </c>
      <c r="H62" t="s">
        <v>331</v>
      </c>
    </row>
    <row r="63" spans="1:8" ht="30" x14ac:dyDescent="0.25">
      <c r="A63" s="13" t="s">
        <v>330</v>
      </c>
      <c r="B63" s="14" t="s">
        <v>122</v>
      </c>
      <c r="C63" s="14" t="s">
        <v>123</v>
      </c>
      <c r="D63" s="14" t="s">
        <v>124</v>
      </c>
      <c r="E63" s="13" t="s">
        <v>64</v>
      </c>
      <c r="F63" s="13" t="s">
        <v>44</v>
      </c>
      <c r="G63" s="13" t="s">
        <v>52</v>
      </c>
      <c r="H63" t="s">
        <v>331</v>
      </c>
    </row>
    <row r="64" spans="1:8" ht="30" x14ac:dyDescent="0.25">
      <c r="A64" s="13" t="s">
        <v>36</v>
      </c>
      <c r="B64" s="14" t="s">
        <v>122</v>
      </c>
      <c r="C64" s="14" t="s">
        <v>38</v>
      </c>
      <c r="D64" s="14" t="s">
        <v>38</v>
      </c>
      <c r="E64" s="13" t="s">
        <v>130</v>
      </c>
      <c r="H64" t="s">
        <v>131</v>
      </c>
    </row>
    <row r="65" spans="1:8" ht="30" x14ac:dyDescent="0.25">
      <c r="A65" s="13" t="s">
        <v>41</v>
      </c>
      <c r="B65" s="14" t="s">
        <v>122</v>
      </c>
      <c r="C65" s="14" t="s">
        <v>123</v>
      </c>
      <c r="D65" s="14" t="s">
        <v>124</v>
      </c>
      <c r="E65" s="13" t="s">
        <v>42</v>
      </c>
      <c r="F65" s="13" t="s">
        <v>43</v>
      </c>
      <c r="G65" s="13" t="s">
        <v>44</v>
      </c>
      <c r="H65" t="s">
        <v>131</v>
      </c>
    </row>
    <row r="66" spans="1:8" ht="30" x14ac:dyDescent="0.25">
      <c r="A66" s="13" t="s">
        <v>45</v>
      </c>
      <c r="B66" s="14" t="s">
        <v>122</v>
      </c>
      <c r="C66" s="14" t="s">
        <v>123</v>
      </c>
      <c r="D66" s="14" t="s">
        <v>124</v>
      </c>
      <c r="E66" s="13" t="s">
        <v>130</v>
      </c>
      <c r="F66" s="13" t="s">
        <v>43</v>
      </c>
      <c r="G66" s="13" t="s">
        <v>44</v>
      </c>
      <c r="H66" t="s">
        <v>131</v>
      </c>
    </row>
    <row r="67" spans="1:8" x14ac:dyDescent="0.25">
      <c r="A67" s="13" t="s">
        <v>47</v>
      </c>
      <c r="B67" s="14" t="s">
        <v>122</v>
      </c>
      <c r="C67" s="13" t="s">
        <v>38</v>
      </c>
      <c r="D67" s="13" t="s">
        <v>38</v>
      </c>
      <c r="E67" s="13" t="s">
        <v>48</v>
      </c>
      <c r="H67" t="s">
        <v>131</v>
      </c>
    </row>
    <row r="68" spans="1:8" x14ac:dyDescent="0.25">
      <c r="A68" s="13" t="s">
        <v>46</v>
      </c>
      <c r="B68" s="14" t="s">
        <v>122</v>
      </c>
      <c r="C68" s="13" t="s">
        <v>38</v>
      </c>
      <c r="D68" s="13" t="s">
        <v>38</v>
      </c>
      <c r="E68" s="13" t="s">
        <v>49</v>
      </c>
      <c r="H68" t="s">
        <v>131</v>
      </c>
    </row>
    <row r="69" spans="1:8" ht="30" x14ac:dyDescent="0.25">
      <c r="A69" s="13" t="s">
        <v>53</v>
      </c>
      <c r="B69" s="14" t="s">
        <v>122</v>
      </c>
      <c r="C69" s="13" t="s">
        <v>38</v>
      </c>
      <c r="D69" s="13" t="s">
        <v>38</v>
      </c>
      <c r="E69" s="13" t="s">
        <v>50</v>
      </c>
      <c r="H69" t="s">
        <v>131</v>
      </c>
    </row>
    <row r="70" spans="1:8" x14ac:dyDescent="0.25">
      <c r="A70" s="13" t="s">
        <v>51</v>
      </c>
      <c r="B70" s="14" t="s">
        <v>122</v>
      </c>
      <c r="C70" s="13" t="s">
        <v>38</v>
      </c>
      <c r="D70" s="13" t="s">
        <v>38</v>
      </c>
      <c r="E70" s="13" t="s">
        <v>52</v>
      </c>
      <c r="H70" t="s">
        <v>131</v>
      </c>
    </row>
    <row r="71" spans="1:8" ht="30" x14ac:dyDescent="0.25">
      <c r="A71" s="13" t="s">
        <v>56</v>
      </c>
      <c r="B71" s="14" t="s">
        <v>122</v>
      </c>
      <c r="C71" s="14" t="s">
        <v>123</v>
      </c>
      <c r="D71" s="14" t="s">
        <v>124</v>
      </c>
      <c r="E71" s="13" t="s">
        <v>54</v>
      </c>
      <c r="F71" s="13" t="s">
        <v>55</v>
      </c>
      <c r="G71" s="13" t="s">
        <v>44</v>
      </c>
      <c r="H71" t="s">
        <v>131</v>
      </c>
    </row>
    <row r="72" spans="1:8" ht="30" x14ac:dyDescent="0.25">
      <c r="A72" s="13" t="s">
        <v>57</v>
      </c>
      <c r="B72" s="14" t="s">
        <v>122</v>
      </c>
      <c r="C72" s="14" t="s">
        <v>123</v>
      </c>
      <c r="D72" s="14" t="s">
        <v>124</v>
      </c>
      <c r="E72" s="13" t="s">
        <v>58</v>
      </c>
      <c r="F72" s="13" t="s">
        <v>55</v>
      </c>
      <c r="G72" s="13" t="s">
        <v>44</v>
      </c>
      <c r="H72" t="s">
        <v>131</v>
      </c>
    </row>
    <row r="73" spans="1:8" ht="30" x14ac:dyDescent="0.25">
      <c r="A73" s="13" t="s">
        <v>59</v>
      </c>
      <c r="B73" s="14" t="s">
        <v>122</v>
      </c>
      <c r="C73" s="13" t="s">
        <v>38</v>
      </c>
      <c r="D73" s="13" t="s">
        <v>38</v>
      </c>
      <c r="E73" s="13" t="s">
        <v>44</v>
      </c>
      <c r="H73" t="s">
        <v>131</v>
      </c>
    </row>
    <row r="74" spans="1:8" ht="30" x14ac:dyDescent="0.25">
      <c r="A74" s="13" t="s">
        <v>60</v>
      </c>
      <c r="B74" s="14" t="s">
        <v>122</v>
      </c>
      <c r="C74" s="13" t="s">
        <v>38</v>
      </c>
      <c r="D74" s="13" t="s">
        <v>38</v>
      </c>
      <c r="E74" s="13" t="s">
        <v>44</v>
      </c>
      <c r="H74" t="s">
        <v>131</v>
      </c>
    </row>
    <row r="75" spans="1:8" ht="30" x14ac:dyDescent="0.25">
      <c r="A75" s="13" t="s">
        <v>61</v>
      </c>
      <c r="B75" s="14" t="s">
        <v>122</v>
      </c>
      <c r="C75" s="14" t="s">
        <v>123</v>
      </c>
      <c r="D75" s="14" t="s">
        <v>124</v>
      </c>
      <c r="E75" s="13" t="s">
        <v>58</v>
      </c>
      <c r="F75" s="13" t="s">
        <v>55</v>
      </c>
      <c r="G75" s="13" t="s">
        <v>44</v>
      </c>
      <c r="H75" t="s">
        <v>131</v>
      </c>
    </row>
    <row r="76" spans="1:8" ht="30" x14ac:dyDescent="0.25">
      <c r="A76" s="13" t="s">
        <v>62</v>
      </c>
      <c r="B76" s="14" t="s">
        <v>122</v>
      </c>
      <c r="C76" s="14" t="s">
        <v>123</v>
      </c>
      <c r="D76" s="14" t="s">
        <v>124</v>
      </c>
      <c r="E76" s="13" t="s">
        <v>64</v>
      </c>
      <c r="F76" s="13" t="s">
        <v>44</v>
      </c>
      <c r="G76" s="13" t="s">
        <v>52</v>
      </c>
      <c r="H76" t="s">
        <v>131</v>
      </c>
    </row>
    <row r="77" spans="1:8" ht="30" x14ac:dyDescent="0.25">
      <c r="A77" s="13" t="s">
        <v>63</v>
      </c>
      <c r="B77" s="14" t="s">
        <v>122</v>
      </c>
      <c r="C77" s="14" t="s">
        <v>123</v>
      </c>
      <c r="D77" s="14" t="s">
        <v>124</v>
      </c>
      <c r="E77" s="13" t="s">
        <v>58</v>
      </c>
      <c r="F77" s="13" t="s">
        <v>55</v>
      </c>
      <c r="G77" s="13" t="s">
        <v>44</v>
      </c>
      <c r="H77" t="s">
        <v>131</v>
      </c>
    </row>
    <row r="78" spans="1:8" ht="30" x14ac:dyDescent="0.25">
      <c r="A78" s="13" t="s">
        <v>389</v>
      </c>
      <c r="B78" s="14" t="s">
        <v>122</v>
      </c>
      <c r="C78" s="14" t="s">
        <v>123</v>
      </c>
      <c r="D78" s="14" t="s">
        <v>124</v>
      </c>
      <c r="E78" s="13" t="s">
        <v>49</v>
      </c>
      <c r="F78" s="13" t="s">
        <v>55</v>
      </c>
      <c r="G78" s="13" t="s">
        <v>44</v>
      </c>
      <c r="H78" t="s">
        <v>131</v>
      </c>
    </row>
    <row r="79" spans="1:8" ht="30" x14ac:dyDescent="0.25">
      <c r="A79" s="13" t="s">
        <v>65</v>
      </c>
      <c r="B79" s="14" t="s">
        <v>122</v>
      </c>
      <c r="C79" s="14" t="s">
        <v>123</v>
      </c>
      <c r="D79" s="14" t="s">
        <v>124</v>
      </c>
      <c r="E79" s="13" t="s">
        <v>49</v>
      </c>
      <c r="F79" s="13" t="s">
        <v>55</v>
      </c>
      <c r="G79" s="13" t="s">
        <v>44</v>
      </c>
      <c r="H79" t="s">
        <v>131</v>
      </c>
    </row>
    <row r="80" spans="1:8" ht="30" x14ac:dyDescent="0.25">
      <c r="A80" s="13" t="s">
        <v>66</v>
      </c>
      <c r="B80" s="14" t="s">
        <v>122</v>
      </c>
      <c r="C80" s="14" t="s">
        <v>123</v>
      </c>
      <c r="D80" s="14" t="s">
        <v>124</v>
      </c>
      <c r="E80" s="13" t="s">
        <v>58</v>
      </c>
      <c r="F80" s="13" t="s">
        <v>55</v>
      </c>
      <c r="G80" s="13" t="s">
        <v>44</v>
      </c>
      <c r="H80" t="s">
        <v>131</v>
      </c>
    </row>
    <row r="81" spans="1:8" ht="30" x14ac:dyDescent="0.25">
      <c r="A81" s="13" t="s">
        <v>375</v>
      </c>
      <c r="B81" s="14" t="s">
        <v>122</v>
      </c>
      <c r="C81" s="14" t="s">
        <v>123</v>
      </c>
      <c r="D81" s="14" t="s">
        <v>124</v>
      </c>
      <c r="E81" s="13" t="s">
        <v>67</v>
      </c>
      <c r="F81" s="13" t="s">
        <v>68</v>
      </c>
      <c r="G81" s="13" t="s">
        <v>44</v>
      </c>
      <c r="H81" t="s">
        <v>131</v>
      </c>
    </row>
    <row r="82" spans="1:8" ht="30" x14ac:dyDescent="0.25">
      <c r="A82" s="13" t="s">
        <v>384</v>
      </c>
      <c r="B82" s="14" t="s">
        <v>122</v>
      </c>
      <c r="C82" s="14" t="s">
        <v>123</v>
      </c>
      <c r="D82" s="14" t="s">
        <v>124</v>
      </c>
      <c r="E82" s="13" t="s">
        <v>42</v>
      </c>
      <c r="F82" s="13" t="s">
        <v>43</v>
      </c>
      <c r="G82" s="13" t="s">
        <v>44</v>
      </c>
      <c r="H82" t="s">
        <v>131</v>
      </c>
    </row>
    <row r="83" spans="1:8" ht="30" x14ac:dyDescent="0.25">
      <c r="A83" s="13" t="s">
        <v>385</v>
      </c>
      <c r="B83" s="14" t="s">
        <v>122</v>
      </c>
      <c r="C83" s="14" t="s">
        <v>123</v>
      </c>
      <c r="D83" s="14" t="s">
        <v>124</v>
      </c>
      <c r="E83" s="13" t="s">
        <v>130</v>
      </c>
      <c r="F83" s="13" t="s">
        <v>43</v>
      </c>
      <c r="G83" s="13" t="s">
        <v>44</v>
      </c>
      <c r="H83" t="s">
        <v>131</v>
      </c>
    </row>
    <row r="84" spans="1:8" ht="30" x14ac:dyDescent="0.25">
      <c r="A84" s="13" t="s">
        <v>382</v>
      </c>
      <c r="B84" s="14" t="s">
        <v>122</v>
      </c>
      <c r="C84" s="14" t="s">
        <v>123</v>
      </c>
      <c r="D84" s="13" t="s">
        <v>38</v>
      </c>
      <c r="E84" s="13" t="s">
        <v>49</v>
      </c>
      <c r="F84" s="13" t="s">
        <v>55</v>
      </c>
      <c r="H84" t="s">
        <v>131</v>
      </c>
    </row>
    <row r="85" spans="1:8" ht="30" x14ac:dyDescent="0.25">
      <c r="A85" s="13" t="s">
        <v>383</v>
      </c>
      <c r="B85" s="14" t="s">
        <v>122</v>
      </c>
      <c r="C85" s="14" t="s">
        <v>123</v>
      </c>
      <c r="D85" s="13" t="s">
        <v>38</v>
      </c>
      <c r="E85" s="13" t="s">
        <v>49</v>
      </c>
      <c r="F85" s="13" t="s">
        <v>55</v>
      </c>
      <c r="H85" t="s">
        <v>131</v>
      </c>
    </row>
    <row r="86" spans="1:8" ht="30" x14ac:dyDescent="0.25">
      <c r="A86" s="13" t="s">
        <v>69</v>
      </c>
      <c r="B86" s="14" t="s">
        <v>122</v>
      </c>
      <c r="C86" s="14" t="s">
        <v>123</v>
      </c>
      <c r="D86" s="14" t="s">
        <v>124</v>
      </c>
      <c r="E86" s="13" t="s">
        <v>130</v>
      </c>
      <c r="F86" s="13" t="s">
        <v>43</v>
      </c>
      <c r="G86" s="13" t="s">
        <v>44</v>
      </c>
      <c r="H86" t="s">
        <v>131</v>
      </c>
    </row>
    <row r="87" spans="1:8" ht="30" x14ac:dyDescent="0.25">
      <c r="A87" s="13" t="s">
        <v>70</v>
      </c>
      <c r="B87" s="14" t="s">
        <v>122</v>
      </c>
      <c r="C87" s="14" t="s">
        <v>123</v>
      </c>
      <c r="D87" s="14" t="s">
        <v>124</v>
      </c>
      <c r="E87" s="13" t="s">
        <v>130</v>
      </c>
      <c r="F87" s="13" t="s">
        <v>43</v>
      </c>
      <c r="G87" s="13" t="s">
        <v>44</v>
      </c>
      <c r="H87" t="s">
        <v>131</v>
      </c>
    </row>
    <row r="88" spans="1:8" ht="30" x14ac:dyDescent="0.25">
      <c r="A88" s="13" t="s">
        <v>71</v>
      </c>
      <c r="B88" s="14" t="s">
        <v>122</v>
      </c>
      <c r="C88" s="14" t="s">
        <v>123</v>
      </c>
      <c r="D88" s="14" t="s">
        <v>124</v>
      </c>
      <c r="E88" s="13" t="s">
        <v>130</v>
      </c>
      <c r="F88" s="13" t="s">
        <v>43</v>
      </c>
      <c r="G88" s="13" t="s">
        <v>44</v>
      </c>
      <c r="H88" t="s">
        <v>131</v>
      </c>
    </row>
    <row r="89" spans="1:8" ht="30" x14ac:dyDescent="0.25">
      <c r="A89" s="13" t="s">
        <v>14</v>
      </c>
      <c r="B89" s="14" t="s">
        <v>122</v>
      </c>
      <c r="C89" s="14" t="s">
        <v>123</v>
      </c>
      <c r="D89" s="14" t="s">
        <v>124</v>
      </c>
      <c r="E89" s="13" t="s">
        <v>58</v>
      </c>
      <c r="F89" s="13" t="s">
        <v>55</v>
      </c>
      <c r="G89" s="13" t="s">
        <v>44</v>
      </c>
      <c r="H89" t="s">
        <v>131</v>
      </c>
    </row>
    <row r="90" spans="1:8" ht="30" x14ac:dyDescent="0.25">
      <c r="A90" s="13" t="s">
        <v>72</v>
      </c>
      <c r="B90" s="14" t="s">
        <v>122</v>
      </c>
      <c r="C90" s="14" t="s">
        <v>123</v>
      </c>
      <c r="D90" s="14" t="s">
        <v>124</v>
      </c>
      <c r="E90" s="13" t="s">
        <v>58</v>
      </c>
      <c r="F90" s="13" t="s">
        <v>55</v>
      </c>
      <c r="G90" s="13" t="s">
        <v>44</v>
      </c>
      <c r="H90" t="s">
        <v>131</v>
      </c>
    </row>
    <row r="91" spans="1:8" ht="30" x14ac:dyDescent="0.25">
      <c r="A91" s="13" t="s">
        <v>73</v>
      </c>
      <c r="B91" s="14" t="s">
        <v>122</v>
      </c>
      <c r="C91" s="14" t="s">
        <v>123</v>
      </c>
      <c r="D91" s="14" t="s">
        <v>124</v>
      </c>
      <c r="E91" s="13" t="s">
        <v>74</v>
      </c>
      <c r="F91" s="13" t="s">
        <v>64</v>
      </c>
      <c r="G91" s="13" t="s">
        <v>52</v>
      </c>
      <c r="H91" t="s">
        <v>131</v>
      </c>
    </row>
    <row r="92" spans="1:8" ht="30" x14ac:dyDescent="0.25">
      <c r="A92" s="13" t="s">
        <v>75</v>
      </c>
      <c r="B92" s="14" t="s">
        <v>122</v>
      </c>
      <c r="C92" s="14" t="s">
        <v>123</v>
      </c>
      <c r="D92" s="14" t="s">
        <v>124</v>
      </c>
      <c r="E92" s="13" t="s">
        <v>58</v>
      </c>
      <c r="F92" s="13" t="s">
        <v>55</v>
      </c>
      <c r="G92" s="13" t="s">
        <v>44</v>
      </c>
      <c r="H92" t="s">
        <v>131</v>
      </c>
    </row>
    <row r="93" spans="1:8" ht="30" x14ac:dyDescent="0.25">
      <c r="A93" s="15" t="s">
        <v>428</v>
      </c>
      <c r="B93" s="14" t="s">
        <v>122</v>
      </c>
      <c r="C93" s="14" t="s">
        <v>123</v>
      </c>
      <c r="D93" s="14" t="s">
        <v>124</v>
      </c>
      <c r="E93" s="13" t="s">
        <v>58</v>
      </c>
      <c r="F93" s="13" t="s">
        <v>55</v>
      </c>
      <c r="G93" s="13" t="s">
        <v>44</v>
      </c>
      <c r="H93" t="s">
        <v>131</v>
      </c>
    </row>
    <row r="94" spans="1:8" ht="30" x14ac:dyDescent="0.25">
      <c r="A94" s="13" t="s">
        <v>76</v>
      </c>
      <c r="B94" s="14" t="s">
        <v>122</v>
      </c>
      <c r="C94" s="14" t="s">
        <v>123</v>
      </c>
      <c r="D94" s="14" t="s">
        <v>124</v>
      </c>
      <c r="E94" s="13" t="s">
        <v>58</v>
      </c>
      <c r="F94" s="13" t="s">
        <v>55</v>
      </c>
      <c r="G94" s="13" t="s">
        <v>44</v>
      </c>
      <c r="H94" t="s">
        <v>131</v>
      </c>
    </row>
    <row r="95" spans="1:8" ht="30" x14ac:dyDescent="0.25">
      <c r="A95" s="13" t="s">
        <v>77</v>
      </c>
      <c r="B95" s="14" t="s">
        <v>122</v>
      </c>
      <c r="C95" s="14" t="s">
        <v>123</v>
      </c>
      <c r="D95" s="14" t="s">
        <v>124</v>
      </c>
      <c r="E95" s="13" t="s">
        <v>58</v>
      </c>
      <c r="F95" s="13" t="s">
        <v>55</v>
      </c>
      <c r="G95" s="13" t="s">
        <v>44</v>
      </c>
      <c r="H95" t="s">
        <v>131</v>
      </c>
    </row>
    <row r="96" spans="1:8" ht="30" x14ac:dyDescent="0.25">
      <c r="A96" s="15" t="s">
        <v>427</v>
      </c>
      <c r="B96" s="14" t="s">
        <v>122</v>
      </c>
      <c r="C96" s="14" t="s">
        <v>123</v>
      </c>
      <c r="D96" s="14" t="s">
        <v>124</v>
      </c>
      <c r="E96" s="13" t="s">
        <v>58</v>
      </c>
      <c r="F96" s="13" t="s">
        <v>55</v>
      </c>
      <c r="G96" s="13" t="s">
        <v>44</v>
      </c>
      <c r="H96" t="s">
        <v>131</v>
      </c>
    </row>
    <row r="97" spans="1:8" ht="30" x14ac:dyDescent="0.25">
      <c r="A97" s="15" t="s">
        <v>423</v>
      </c>
      <c r="B97" s="14" t="s">
        <v>122</v>
      </c>
      <c r="C97" s="14" t="s">
        <v>123</v>
      </c>
      <c r="D97" s="14" t="s">
        <v>124</v>
      </c>
      <c r="E97" s="13" t="s">
        <v>58</v>
      </c>
      <c r="F97" s="13" t="s">
        <v>55</v>
      </c>
      <c r="G97" s="13" t="s">
        <v>44</v>
      </c>
      <c r="H97" t="s">
        <v>131</v>
      </c>
    </row>
    <row r="98" spans="1:8" ht="30" x14ac:dyDescent="0.25">
      <c r="A98" s="13" t="s">
        <v>78</v>
      </c>
      <c r="B98" s="14" t="s">
        <v>122</v>
      </c>
      <c r="C98" s="14" t="s">
        <v>123</v>
      </c>
      <c r="D98" s="14" t="s">
        <v>124</v>
      </c>
      <c r="E98" s="13" t="s">
        <v>130</v>
      </c>
      <c r="F98" s="13" t="s">
        <v>43</v>
      </c>
      <c r="G98" s="13" t="s">
        <v>44</v>
      </c>
      <c r="H98" t="s">
        <v>131</v>
      </c>
    </row>
    <row r="99" spans="1:8" ht="30" x14ac:dyDescent="0.25">
      <c r="A99" s="13" t="s">
        <v>418</v>
      </c>
      <c r="B99" s="14" t="s">
        <v>122</v>
      </c>
      <c r="C99" s="14" t="s">
        <v>123</v>
      </c>
      <c r="D99" s="14" t="s">
        <v>124</v>
      </c>
      <c r="E99" s="13" t="s">
        <v>79</v>
      </c>
      <c r="F99" s="13" t="s">
        <v>42</v>
      </c>
      <c r="G99" s="13" t="s">
        <v>52</v>
      </c>
      <c r="H99" t="s">
        <v>131</v>
      </c>
    </row>
    <row r="100" spans="1:8" x14ac:dyDescent="0.25">
      <c r="A100" s="15" t="s">
        <v>374</v>
      </c>
      <c r="B100" s="14" t="s">
        <v>122</v>
      </c>
      <c r="C100" s="14" t="s">
        <v>123</v>
      </c>
      <c r="D100" s="14" t="s">
        <v>124</v>
      </c>
      <c r="E100" s="13" t="s">
        <v>58</v>
      </c>
      <c r="F100" s="13" t="s">
        <v>43</v>
      </c>
      <c r="G100" s="13" t="s">
        <v>44</v>
      </c>
      <c r="H100" t="s">
        <v>131</v>
      </c>
    </row>
    <row r="101" spans="1:8" ht="30" x14ac:dyDescent="0.25">
      <c r="A101" s="13" t="s">
        <v>377</v>
      </c>
      <c r="B101" s="14" t="s">
        <v>122</v>
      </c>
      <c r="C101" s="14" t="s">
        <v>123</v>
      </c>
      <c r="D101" s="14" t="s">
        <v>124</v>
      </c>
      <c r="E101" s="13" t="s">
        <v>130</v>
      </c>
      <c r="F101" s="13" t="s">
        <v>43</v>
      </c>
      <c r="G101" s="13" t="s">
        <v>52</v>
      </c>
      <c r="H101" s="43" t="s">
        <v>137</v>
      </c>
    </row>
    <row r="102" spans="1:8" ht="30" x14ac:dyDescent="0.25">
      <c r="A102" s="15" t="s">
        <v>422</v>
      </c>
      <c r="B102" s="14" t="s">
        <v>122</v>
      </c>
      <c r="C102" s="14" t="s">
        <v>123</v>
      </c>
      <c r="D102" s="14" t="s">
        <v>124</v>
      </c>
      <c r="E102" s="13" t="s">
        <v>130</v>
      </c>
      <c r="F102" s="13" t="s">
        <v>43</v>
      </c>
      <c r="G102" s="13" t="s">
        <v>52</v>
      </c>
      <c r="H102" s="43" t="s">
        <v>137</v>
      </c>
    </row>
    <row r="103" spans="1:8" ht="30" x14ac:dyDescent="0.25">
      <c r="A103" s="13" t="s">
        <v>399</v>
      </c>
      <c r="B103" s="14" t="s">
        <v>122</v>
      </c>
      <c r="C103" s="14" t="s">
        <v>123</v>
      </c>
      <c r="D103" s="14" t="s">
        <v>124</v>
      </c>
      <c r="E103" s="13" t="s">
        <v>42</v>
      </c>
      <c r="F103" s="13" t="s">
        <v>43</v>
      </c>
      <c r="G103" s="13" t="s">
        <v>44</v>
      </c>
      <c r="H103" t="s">
        <v>137</v>
      </c>
    </row>
    <row r="104" spans="1:8" ht="30" x14ac:dyDescent="0.25">
      <c r="A104" s="13" t="s">
        <v>341</v>
      </c>
      <c r="B104" s="14" t="s">
        <v>122</v>
      </c>
      <c r="C104" s="14" t="s">
        <v>123</v>
      </c>
      <c r="D104" s="14" t="s">
        <v>124</v>
      </c>
      <c r="E104" s="13" t="s">
        <v>64</v>
      </c>
      <c r="F104" s="13" t="s">
        <v>44</v>
      </c>
      <c r="G104" s="13" t="s">
        <v>52</v>
      </c>
      <c r="H104" t="s">
        <v>137</v>
      </c>
    </row>
    <row r="105" spans="1:8" ht="30" x14ac:dyDescent="0.25">
      <c r="A105" s="13" t="s">
        <v>376</v>
      </c>
      <c r="B105" s="14" t="s">
        <v>122</v>
      </c>
      <c r="C105" s="14" t="s">
        <v>123</v>
      </c>
      <c r="D105" s="14" t="s">
        <v>124</v>
      </c>
      <c r="E105" s="13" t="s">
        <v>64</v>
      </c>
      <c r="F105" s="13" t="s">
        <v>44</v>
      </c>
      <c r="G105" s="13" t="s">
        <v>52</v>
      </c>
      <c r="H105" t="s">
        <v>137</v>
      </c>
    </row>
    <row r="106" spans="1:8" ht="30" x14ac:dyDescent="0.25">
      <c r="A106" s="13" t="s">
        <v>110</v>
      </c>
      <c r="B106" s="14" t="s">
        <v>122</v>
      </c>
      <c r="C106" s="14" t="s">
        <v>123</v>
      </c>
      <c r="D106" s="14" t="s">
        <v>124</v>
      </c>
      <c r="E106" s="13" t="s">
        <v>79</v>
      </c>
      <c r="F106" s="13" t="s">
        <v>64</v>
      </c>
      <c r="G106" s="13" t="s">
        <v>44</v>
      </c>
      <c r="H106" t="s">
        <v>137</v>
      </c>
    </row>
    <row r="107" spans="1:8" ht="30" x14ac:dyDescent="0.25">
      <c r="A107" s="13" t="s">
        <v>111</v>
      </c>
      <c r="B107" s="14" t="s">
        <v>122</v>
      </c>
      <c r="C107" s="14" t="s">
        <v>123</v>
      </c>
      <c r="D107" s="14" t="s">
        <v>124</v>
      </c>
      <c r="E107" s="13" t="s">
        <v>79</v>
      </c>
      <c r="F107" s="13" t="s">
        <v>64</v>
      </c>
      <c r="G107" s="13" t="s">
        <v>44</v>
      </c>
      <c r="H107" t="s">
        <v>137</v>
      </c>
    </row>
    <row r="108" spans="1:8" ht="30" x14ac:dyDescent="0.25">
      <c r="A108" s="13" t="s">
        <v>112</v>
      </c>
      <c r="B108" s="14" t="s">
        <v>122</v>
      </c>
      <c r="C108" s="14" t="s">
        <v>123</v>
      </c>
      <c r="D108" s="14" t="s">
        <v>124</v>
      </c>
      <c r="E108" s="13" t="s">
        <v>79</v>
      </c>
      <c r="F108" s="13" t="s">
        <v>64</v>
      </c>
      <c r="G108" s="13" t="s">
        <v>44</v>
      </c>
      <c r="H108" t="s">
        <v>137</v>
      </c>
    </row>
    <row r="109" spans="1:8" ht="30" x14ac:dyDescent="0.25">
      <c r="A109" s="13" t="s">
        <v>372</v>
      </c>
      <c r="B109" s="14" t="s">
        <v>122</v>
      </c>
      <c r="C109" s="14" t="s">
        <v>123</v>
      </c>
      <c r="D109" s="14" t="s">
        <v>124</v>
      </c>
      <c r="E109" s="13" t="s">
        <v>129</v>
      </c>
      <c r="F109" s="13" t="s">
        <v>64</v>
      </c>
      <c r="G109" s="13" t="s">
        <v>44</v>
      </c>
      <c r="H109" t="s">
        <v>137</v>
      </c>
    </row>
    <row r="110" spans="1:8" ht="30" x14ac:dyDescent="0.25">
      <c r="A110" s="13" t="s">
        <v>113</v>
      </c>
      <c r="B110" s="14" t="s">
        <v>122</v>
      </c>
      <c r="C110" s="14" t="s">
        <v>123</v>
      </c>
      <c r="D110" s="14" t="s">
        <v>124</v>
      </c>
      <c r="E110" s="13" t="s">
        <v>79</v>
      </c>
      <c r="F110" s="13" t="s">
        <v>64</v>
      </c>
      <c r="G110" s="13" t="s">
        <v>44</v>
      </c>
      <c r="H110" t="s">
        <v>137</v>
      </c>
    </row>
    <row r="111" spans="1:8" ht="30" x14ac:dyDescent="0.25">
      <c r="A111" s="13" t="s">
        <v>115</v>
      </c>
      <c r="B111" s="13" t="s">
        <v>88</v>
      </c>
      <c r="C111" s="13" t="s">
        <v>88</v>
      </c>
      <c r="D111" s="13" t="s">
        <v>38</v>
      </c>
      <c r="E111" s="13" t="s">
        <v>44</v>
      </c>
      <c r="F111" s="13" t="s">
        <v>52</v>
      </c>
      <c r="H111" t="s">
        <v>137</v>
      </c>
    </row>
    <row r="112" spans="1:8" ht="30" x14ac:dyDescent="0.25">
      <c r="A112" s="13" t="s">
        <v>373</v>
      </c>
      <c r="B112" s="14" t="s">
        <v>122</v>
      </c>
      <c r="C112" s="14" t="s">
        <v>123</v>
      </c>
      <c r="D112" s="14" t="s">
        <v>124</v>
      </c>
      <c r="E112" s="13" t="s">
        <v>79</v>
      </c>
      <c r="F112" s="13" t="s">
        <v>64</v>
      </c>
      <c r="G112" s="13" t="s">
        <v>44</v>
      </c>
      <c r="H112" t="s">
        <v>137</v>
      </c>
    </row>
    <row r="113" spans="1:8" ht="30" x14ac:dyDescent="0.25">
      <c r="A113" s="13" t="s">
        <v>451</v>
      </c>
      <c r="B113" s="14" t="s">
        <v>122</v>
      </c>
      <c r="C113" s="14" t="s">
        <v>123</v>
      </c>
      <c r="D113" s="14" t="s">
        <v>124</v>
      </c>
      <c r="E113" s="13" t="s">
        <v>79</v>
      </c>
      <c r="F113" s="13" t="s">
        <v>42</v>
      </c>
      <c r="G113" s="13" t="s">
        <v>44</v>
      </c>
      <c r="H113" t="s">
        <v>137</v>
      </c>
    </row>
    <row r="114" spans="1:8" ht="30" x14ac:dyDescent="0.25">
      <c r="A114" s="13" t="s">
        <v>116</v>
      </c>
      <c r="B114" s="14" t="s">
        <v>122</v>
      </c>
      <c r="C114" s="14" t="s">
        <v>123</v>
      </c>
      <c r="D114" s="14" t="s">
        <v>124</v>
      </c>
      <c r="E114" s="13" t="s">
        <v>79</v>
      </c>
      <c r="F114" s="13" t="s">
        <v>42</v>
      </c>
      <c r="G114" s="13" t="s">
        <v>44</v>
      </c>
      <c r="H114" t="s">
        <v>137</v>
      </c>
    </row>
    <row r="115" spans="1:8" ht="30" x14ac:dyDescent="0.25">
      <c r="A115" s="15" t="s">
        <v>339</v>
      </c>
      <c r="B115" s="14" t="s">
        <v>122</v>
      </c>
      <c r="C115" s="13" t="s">
        <v>38</v>
      </c>
      <c r="D115" s="13" t="s">
        <v>38</v>
      </c>
      <c r="E115" s="13" t="s">
        <v>42</v>
      </c>
      <c r="H115" t="s">
        <v>137</v>
      </c>
    </row>
    <row r="116" spans="1:8" ht="30" x14ac:dyDescent="0.25">
      <c r="A116" s="15" t="s">
        <v>340</v>
      </c>
      <c r="B116" s="14" t="s">
        <v>122</v>
      </c>
      <c r="C116" s="13" t="s">
        <v>38</v>
      </c>
      <c r="D116" s="13" t="s">
        <v>38</v>
      </c>
      <c r="E116" s="13" t="s">
        <v>42</v>
      </c>
      <c r="H116" t="s">
        <v>137</v>
      </c>
    </row>
    <row r="117" spans="1:8" ht="30" x14ac:dyDescent="0.25">
      <c r="A117" s="15" t="s">
        <v>341</v>
      </c>
      <c r="B117" s="14" t="s">
        <v>122</v>
      </c>
      <c r="C117" s="13" t="s">
        <v>38</v>
      </c>
      <c r="D117" s="13" t="s">
        <v>38</v>
      </c>
      <c r="E117" s="13" t="s">
        <v>42</v>
      </c>
      <c r="H117" t="s">
        <v>137</v>
      </c>
    </row>
    <row r="118" spans="1:8" ht="30" x14ac:dyDescent="0.25">
      <c r="A118" s="13" t="s">
        <v>344</v>
      </c>
      <c r="B118" s="13" t="s">
        <v>88</v>
      </c>
      <c r="C118" s="13" t="s">
        <v>88</v>
      </c>
      <c r="D118" s="13" t="s">
        <v>38</v>
      </c>
      <c r="E118" s="13" t="s">
        <v>44</v>
      </c>
      <c r="F118" s="13" t="s">
        <v>52</v>
      </c>
      <c r="H118" t="s">
        <v>137</v>
      </c>
    </row>
    <row r="119" spans="1:8" ht="30" x14ac:dyDescent="0.25">
      <c r="A119" s="13" t="s">
        <v>369</v>
      </c>
      <c r="B119" s="14" t="s">
        <v>122</v>
      </c>
      <c r="C119" s="14" t="s">
        <v>123</v>
      </c>
      <c r="D119" s="14" t="s">
        <v>124</v>
      </c>
      <c r="E119" s="13" t="s">
        <v>80</v>
      </c>
      <c r="F119" s="13" t="s">
        <v>106</v>
      </c>
      <c r="G119" s="13" t="s">
        <v>44</v>
      </c>
      <c r="H119" t="s">
        <v>134</v>
      </c>
    </row>
    <row r="120" spans="1:8" ht="30" x14ac:dyDescent="0.25">
      <c r="A120" s="13" t="s">
        <v>359</v>
      </c>
      <c r="B120" s="14" t="s">
        <v>122</v>
      </c>
      <c r="C120" s="14" t="s">
        <v>123</v>
      </c>
      <c r="D120" s="14" t="s">
        <v>124</v>
      </c>
      <c r="E120" s="13" t="s">
        <v>80</v>
      </c>
      <c r="F120" s="13" t="s">
        <v>106</v>
      </c>
      <c r="G120" s="13" t="s">
        <v>44</v>
      </c>
      <c r="H120" t="s">
        <v>134</v>
      </c>
    </row>
    <row r="121" spans="1:8" ht="30" x14ac:dyDescent="0.25">
      <c r="A121" s="13" t="s">
        <v>107</v>
      </c>
      <c r="B121" s="14" t="s">
        <v>122</v>
      </c>
      <c r="C121" s="14" t="s">
        <v>123</v>
      </c>
      <c r="D121" s="14" t="s">
        <v>124</v>
      </c>
      <c r="E121" s="13" t="s">
        <v>108</v>
      </c>
      <c r="F121" s="13" t="s">
        <v>106</v>
      </c>
      <c r="G121" s="13" t="s">
        <v>44</v>
      </c>
      <c r="H121" t="s">
        <v>134</v>
      </c>
    </row>
    <row r="122" spans="1:8" ht="30" x14ac:dyDescent="0.25">
      <c r="A122" s="13" t="s">
        <v>420</v>
      </c>
      <c r="B122" s="13" t="s">
        <v>88</v>
      </c>
      <c r="C122" s="13" t="s">
        <v>88</v>
      </c>
      <c r="D122" s="13" t="s">
        <v>123</v>
      </c>
      <c r="E122" s="13" t="s">
        <v>42</v>
      </c>
      <c r="F122" s="13" t="s">
        <v>106</v>
      </c>
      <c r="G122" s="13" t="s">
        <v>44</v>
      </c>
      <c r="H122" t="s">
        <v>134</v>
      </c>
    </row>
    <row r="123" spans="1:8" ht="30" x14ac:dyDescent="0.25">
      <c r="A123" s="13" t="s">
        <v>367</v>
      </c>
      <c r="B123" s="14" t="s">
        <v>122</v>
      </c>
      <c r="C123" s="14" t="s">
        <v>123</v>
      </c>
      <c r="D123" s="14" t="s">
        <v>124</v>
      </c>
      <c r="E123" s="13" t="s">
        <v>42</v>
      </c>
      <c r="F123" s="13" t="s">
        <v>106</v>
      </c>
      <c r="G123" s="13" t="s">
        <v>44</v>
      </c>
      <c r="H123" t="s">
        <v>134</v>
      </c>
    </row>
    <row r="124" spans="1:8" ht="30" x14ac:dyDescent="0.25">
      <c r="A124" s="13" t="s">
        <v>398</v>
      </c>
      <c r="B124" s="14" t="s">
        <v>122</v>
      </c>
      <c r="C124" s="14" t="s">
        <v>123</v>
      </c>
      <c r="D124" s="14" t="s">
        <v>124</v>
      </c>
      <c r="E124" s="13" t="s">
        <v>42</v>
      </c>
      <c r="F124" s="13" t="s">
        <v>43</v>
      </c>
      <c r="G124" s="13" t="s">
        <v>44</v>
      </c>
      <c r="H124" t="s">
        <v>134</v>
      </c>
    </row>
    <row r="125" spans="1:8" ht="30" x14ac:dyDescent="0.25">
      <c r="A125" s="13" t="s">
        <v>370</v>
      </c>
      <c r="B125" s="14" t="s">
        <v>122</v>
      </c>
      <c r="C125" s="14" t="s">
        <v>123</v>
      </c>
      <c r="D125" s="14" t="s">
        <v>124</v>
      </c>
      <c r="E125" s="13" t="s">
        <v>42</v>
      </c>
      <c r="F125" s="13" t="s">
        <v>43</v>
      </c>
      <c r="G125" s="13" t="s">
        <v>44</v>
      </c>
      <c r="H125" t="s">
        <v>134</v>
      </c>
    </row>
    <row r="126" spans="1:8" ht="30" x14ac:dyDescent="0.25">
      <c r="A126" s="13" t="s">
        <v>109</v>
      </c>
      <c r="B126" s="14" t="s">
        <v>122</v>
      </c>
      <c r="C126" s="14" t="s">
        <v>123</v>
      </c>
      <c r="D126" s="14" t="s">
        <v>124</v>
      </c>
      <c r="E126" s="13" t="s">
        <v>42</v>
      </c>
      <c r="F126" s="13" t="s">
        <v>43</v>
      </c>
      <c r="G126" s="13" t="s">
        <v>44</v>
      </c>
      <c r="H126" t="s">
        <v>134</v>
      </c>
    </row>
    <row r="127" spans="1:8" ht="30" x14ac:dyDescent="0.25">
      <c r="A127" s="13" t="s">
        <v>334</v>
      </c>
      <c r="B127" s="14" t="s">
        <v>122</v>
      </c>
      <c r="C127" s="14" t="s">
        <v>123</v>
      </c>
      <c r="D127" s="13" t="s">
        <v>38</v>
      </c>
      <c r="E127" s="13" t="s">
        <v>42</v>
      </c>
      <c r="F127" s="13" t="s">
        <v>52</v>
      </c>
      <c r="H127" t="s">
        <v>135</v>
      </c>
    </row>
    <row r="128" spans="1:8" ht="30" x14ac:dyDescent="0.25">
      <c r="A128" s="13" t="s">
        <v>337</v>
      </c>
      <c r="B128" s="14" t="s">
        <v>122</v>
      </c>
      <c r="C128" s="14" t="s">
        <v>123</v>
      </c>
      <c r="D128" s="14" t="s">
        <v>124</v>
      </c>
      <c r="E128" s="13" t="s">
        <v>42</v>
      </c>
      <c r="F128" s="13" t="s">
        <v>43</v>
      </c>
      <c r="G128" s="13" t="s">
        <v>52</v>
      </c>
      <c r="H128" t="s">
        <v>135</v>
      </c>
    </row>
    <row r="129" spans="1:8" ht="30" x14ac:dyDescent="0.25">
      <c r="A129" s="13" t="s">
        <v>336</v>
      </c>
      <c r="B129" s="14" t="s">
        <v>122</v>
      </c>
      <c r="C129" s="14" t="s">
        <v>123</v>
      </c>
      <c r="D129" s="14" t="s">
        <v>124</v>
      </c>
      <c r="E129" s="13" t="s">
        <v>42</v>
      </c>
      <c r="F129" s="13" t="s">
        <v>43</v>
      </c>
      <c r="G129" s="13" t="s">
        <v>52</v>
      </c>
      <c r="H129" t="s">
        <v>135</v>
      </c>
    </row>
    <row r="130" spans="1:8" ht="30" x14ac:dyDescent="0.25">
      <c r="A130" s="13" t="s">
        <v>338</v>
      </c>
      <c r="B130" s="14" t="s">
        <v>122</v>
      </c>
      <c r="C130" s="14" t="s">
        <v>123</v>
      </c>
      <c r="D130" s="14" t="s">
        <v>124</v>
      </c>
      <c r="E130" s="13" t="s">
        <v>42</v>
      </c>
      <c r="F130" s="13" t="s">
        <v>43</v>
      </c>
      <c r="G130" s="13" t="s">
        <v>52</v>
      </c>
      <c r="H130" t="s">
        <v>135</v>
      </c>
    </row>
    <row r="131" spans="1:8" ht="30" x14ac:dyDescent="0.25">
      <c r="A131" s="13" t="s">
        <v>91</v>
      </c>
      <c r="B131" s="14" t="s">
        <v>122</v>
      </c>
      <c r="C131" s="14" t="s">
        <v>123</v>
      </c>
      <c r="D131" s="14" t="s">
        <v>124</v>
      </c>
      <c r="E131" s="13" t="s">
        <v>42</v>
      </c>
      <c r="F131" s="13" t="s">
        <v>43</v>
      </c>
      <c r="G131" s="13" t="s">
        <v>52</v>
      </c>
      <c r="H131" t="s">
        <v>135</v>
      </c>
    </row>
    <row r="132" spans="1:8" ht="30" x14ac:dyDescent="0.25">
      <c r="A132" s="13" t="s">
        <v>92</v>
      </c>
      <c r="B132" s="14" t="s">
        <v>122</v>
      </c>
      <c r="C132" s="14" t="s">
        <v>123</v>
      </c>
      <c r="D132" s="14" t="s">
        <v>124</v>
      </c>
      <c r="E132" s="13" t="s">
        <v>42</v>
      </c>
      <c r="F132" s="13" t="s">
        <v>43</v>
      </c>
      <c r="G132" s="13" t="s">
        <v>44</v>
      </c>
      <c r="H132" t="s">
        <v>135</v>
      </c>
    </row>
    <row r="133" spans="1:8" ht="30" x14ac:dyDescent="0.25">
      <c r="A133" s="13" t="s">
        <v>421</v>
      </c>
      <c r="B133" s="14" t="s">
        <v>122</v>
      </c>
      <c r="C133" s="14" t="s">
        <v>123</v>
      </c>
      <c r="D133" s="14" t="s">
        <v>124</v>
      </c>
      <c r="E133" s="15" t="s">
        <v>93</v>
      </c>
      <c r="F133" s="13" t="s">
        <v>55</v>
      </c>
      <c r="G133" s="13" t="s">
        <v>44</v>
      </c>
      <c r="H133" t="s">
        <v>135</v>
      </c>
    </row>
    <row r="134" spans="1:8" ht="30" x14ac:dyDescent="0.25">
      <c r="A134" s="13" t="s">
        <v>378</v>
      </c>
      <c r="B134" s="14" t="s">
        <v>122</v>
      </c>
      <c r="C134" s="14" t="s">
        <v>123</v>
      </c>
      <c r="D134" s="14" t="s">
        <v>124</v>
      </c>
      <c r="E134" s="13" t="s">
        <v>42</v>
      </c>
      <c r="F134" s="13" t="s">
        <v>43</v>
      </c>
      <c r="G134" s="13" t="s">
        <v>44</v>
      </c>
      <c r="H134" t="s">
        <v>135</v>
      </c>
    </row>
    <row r="137" spans="1:8" ht="30" x14ac:dyDescent="0.25">
      <c r="A137" s="15" t="s">
        <v>144</v>
      </c>
      <c r="B137" s="14" t="s">
        <v>122</v>
      </c>
      <c r="C137" s="13" t="s">
        <v>38</v>
      </c>
      <c r="D137" s="13" t="s">
        <v>38</v>
      </c>
      <c r="E137" s="13" t="s">
        <v>442</v>
      </c>
    </row>
    <row r="138" spans="1:8" ht="30" x14ac:dyDescent="0.25">
      <c r="A138" s="15" t="s">
        <v>145</v>
      </c>
      <c r="B138" s="14" t="s">
        <v>122</v>
      </c>
      <c r="C138" s="13" t="s">
        <v>38</v>
      </c>
      <c r="D138" s="13" t="s">
        <v>38</v>
      </c>
      <c r="E138" s="13" t="s">
        <v>442</v>
      </c>
    </row>
    <row r="139" spans="1:8" ht="30" x14ac:dyDescent="0.25">
      <c r="A139" s="15" t="s">
        <v>147</v>
      </c>
      <c r="B139" s="14" t="s">
        <v>122</v>
      </c>
      <c r="C139" s="13" t="s">
        <v>38</v>
      </c>
      <c r="D139" s="13" t="s">
        <v>38</v>
      </c>
      <c r="E139" s="13" t="s">
        <v>442</v>
      </c>
    </row>
    <row r="140" spans="1:8" ht="30" x14ac:dyDescent="0.25">
      <c r="A140" s="15" t="s">
        <v>148</v>
      </c>
      <c r="B140" s="14" t="s">
        <v>122</v>
      </c>
      <c r="C140" s="13" t="s">
        <v>38</v>
      </c>
      <c r="D140" s="13" t="s">
        <v>38</v>
      </c>
      <c r="E140" s="13" t="s">
        <v>442</v>
      </c>
    </row>
    <row r="141" spans="1:8" ht="30" x14ac:dyDescent="0.25">
      <c r="A141" s="15" t="s">
        <v>150</v>
      </c>
      <c r="B141" s="14" t="s">
        <v>122</v>
      </c>
      <c r="C141" s="13" t="s">
        <v>38</v>
      </c>
      <c r="D141" s="13" t="s">
        <v>38</v>
      </c>
      <c r="E141" s="13" t="s">
        <v>442</v>
      </c>
    </row>
    <row r="142" spans="1:8" ht="30" x14ac:dyDescent="0.25">
      <c r="A142" s="15" t="s">
        <v>151</v>
      </c>
      <c r="B142" s="14" t="s">
        <v>122</v>
      </c>
      <c r="C142" s="13" t="s">
        <v>38</v>
      </c>
      <c r="D142" s="13" t="s">
        <v>38</v>
      </c>
      <c r="E142" s="13" t="s">
        <v>442</v>
      </c>
    </row>
    <row r="143" spans="1:8" ht="30" x14ac:dyDescent="0.25">
      <c r="A143" s="15" t="s">
        <v>153</v>
      </c>
      <c r="B143" s="14" t="s">
        <v>122</v>
      </c>
      <c r="C143" s="13" t="s">
        <v>38</v>
      </c>
      <c r="D143" s="13" t="s">
        <v>38</v>
      </c>
      <c r="E143" s="13" t="s">
        <v>442</v>
      </c>
    </row>
    <row r="144" spans="1:8" ht="30" x14ac:dyDescent="0.25">
      <c r="A144" s="15" t="s">
        <v>154</v>
      </c>
      <c r="B144" s="14" t="s">
        <v>122</v>
      </c>
      <c r="C144" s="13" t="s">
        <v>38</v>
      </c>
      <c r="D144" s="13" t="s">
        <v>38</v>
      </c>
      <c r="E144" s="13" t="s">
        <v>442</v>
      </c>
    </row>
    <row r="145" spans="1:6" ht="30" x14ac:dyDescent="0.25">
      <c r="A145" s="15" t="s">
        <v>155</v>
      </c>
      <c r="B145" s="14" t="s">
        <v>122</v>
      </c>
      <c r="C145" s="13" t="s">
        <v>38</v>
      </c>
      <c r="D145" s="13" t="s">
        <v>38</v>
      </c>
      <c r="E145" s="13" t="s">
        <v>442</v>
      </c>
    </row>
    <row r="146" spans="1:6" ht="30" x14ac:dyDescent="0.25">
      <c r="A146" s="15" t="s">
        <v>157</v>
      </c>
      <c r="B146" s="14" t="s">
        <v>122</v>
      </c>
      <c r="C146" s="13" t="s">
        <v>38</v>
      </c>
      <c r="D146" s="13" t="s">
        <v>38</v>
      </c>
      <c r="E146" s="13" t="s">
        <v>442</v>
      </c>
    </row>
    <row r="147" spans="1:6" ht="30" x14ac:dyDescent="0.25">
      <c r="A147" s="15" t="s">
        <v>159</v>
      </c>
      <c r="B147" s="14" t="s">
        <v>122</v>
      </c>
      <c r="C147" s="13" t="s">
        <v>38</v>
      </c>
      <c r="D147" s="13" t="s">
        <v>38</v>
      </c>
      <c r="E147" s="13" t="s">
        <v>442</v>
      </c>
    </row>
    <row r="148" spans="1:6" ht="30" x14ac:dyDescent="0.25">
      <c r="A148" s="15" t="s">
        <v>160</v>
      </c>
      <c r="B148" s="14" t="s">
        <v>122</v>
      </c>
      <c r="C148" s="13" t="s">
        <v>38</v>
      </c>
      <c r="D148" s="13" t="s">
        <v>38</v>
      </c>
      <c r="E148" s="13" t="s">
        <v>442</v>
      </c>
    </row>
    <row r="149" spans="1:6" ht="30" x14ac:dyDescent="0.25">
      <c r="A149" s="15" t="s">
        <v>161</v>
      </c>
      <c r="B149" s="14" t="s">
        <v>122</v>
      </c>
      <c r="C149" s="13" t="s">
        <v>38</v>
      </c>
      <c r="D149" s="13" t="s">
        <v>38</v>
      </c>
      <c r="E149" s="13" t="s">
        <v>442</v>
      </c>
    </row>
    <row r="150" spans="1:6" ht="30" x14ac:dyDescent="0.25">
      <c r="A150" s="15" t="s">
        <v>162</v>
      </c>
      <c r="B150" s="14" t="s">
        <v>122</v>
      </c>
      <c r="C150" s="13" t="s">
        <v>38</v>
      </c>
      <c r="D150" s="13" t="s">
        <v>38</v>
      </c>
      <c r="E150" s="13" t="s">
        <v>442</v>
      </c>
    </row>
    <row r="151" spans="1:6" ht="30" x14ac:dyDescent="0.25">
      <c r="A151" s="15" t="s">
        <v>163</v>
      </c>
      <c r="B151" s="14" t="s">
        <v>122</v>
      </c>
      <c r="C151" s="13" t="s">
        <v>38</v>
      </c>
      <c r="D151" s="13" t="s">
        <v>38</v>
      </c>
      <c r="E151" s="13" t="s">
        <v>442</v>
      </c>
    </row>
    <row r="152" spans="1:6" ht="30" x14ac:dyDescent="0.25">
      <c r="A152" s="15" t="s">
        <v>164</v>
      </c>
      <c r="B152" s="14" t="s">
        <v>122</v>
      </c>
      <c r="C152" s="13" t="s">
        <v>38</v>
      </c>
      <c r="D152" s="13" t="s">
        <v>38</v>
      </c>
      <c r="E152" s="13" t="s">
        <v>442</v>
      </c>
    </row>
    <row r="153" spans="1:6" ht="30" x14ac:dyDescent="0.25">
      <c r="A153" s="15" t="s">
        <v>165</v>
      </c>
      <c r="B153" s="14" t="s">
        <v>122</v>
      </c>
      <c r="C153" s="13" t="s">
        <v>38</v>
      </c>
      <c r="D153" s="13" t="s">
        <v>38</v>
      </c>
      <c r="E153" s="13" t="s">
        <v>442</v>
      </c>
    </row>
    <row r="154" spans="1:6" ht="30" x14ac:dyDescent="0.25">
      <c r="A154" s="15" t="s">
        <v>166</v>
      </c>
      <c r="B154" s="14" t="s">
        <v>122</v>
      </c>
      <c r="C154" s="13" t="s">
        <v>38</v>
      </c>
      <c r="D154" s="13" t="s">
        <v>38</v>
      </c>
      <c r="E154" s="13" t="s">
        <v>442</v>
      </c>
    </row>
    <row r="155" spans="1:6" ht="30" x14ac:dyDescent="0.25">
      <c r="A155" s="15" t="s">
        <v>167</v>
      </c>
      <c r="B155" s="14" t="s">
        <v>122</v>
      </c>
      <c r="C155" s="13" t="s">
        <v>38</v>
      </c>
      <c r="D155" s="13" t="s">
        <v>38</v>
      </c>
      <c r="E155" s="13" t="s">
        <v>442</v>
      </c>
    </row>
    <row r="156" spans="1:6" ht="30" x14ac:dyDescent="0.25">
      <c r="A156" s="15" t="s">
        <v>175</v>
      </c>
      <c r="B156" s="14" t="s">
        <v>88</v>
      </c>
      <c r="C156" s="14" t="s">
        <v>88</v>
      </c>
      <c r="D156" s="13" t="s">
        <v>38</v>
      </c>
      <c r="E156" s="13" t="s">
        <v>442</v>
      </c>
      <c r="F156" s="13" t="s">
        <v>42</v>
      </c>
    </row>
    <row r="157" spans="1:6" ht="30" x14ac:dyDescent="0.25">
      <c r="A157" s="15" t="s">
        <v>177</v>
      </c>
      <c r="B157" s="14" t="s">
        <v>88</v>
      </c>
      <c r="C157" s="14" t="s">
        <v>88</v>
      </c>
      <c r="D157" s="13" t="s">
        <v>38</v>
      </c>
      <c r="E157" s="13" t="s">
        <v>442</v>
      </c>
      <c r="F157" s="13" t="s">
        <v>42</v>
      </c>
    </row>
    <row r="158" spans="1:6" ht="30" x14ac:dyDescent="0.25">
      <c r="A158" s="15" t="s">
        <v>184</v>
      </c>
      <c r="B158" s="14" t="s">
        <v>88</v>
      </c>
      <c r="C158" s="14" t="s">
        <v>88</v>
      </c>
      <c r="D158" s="13" t="s">
        <v>38</v>
      </c>
      <c r="E158" s="13" t="s">
        <v>442</v>
      </c>
      <c r="F158" s="13" t="s">
        <v>42</v>
      </c>
    </row>
    <row r="159" spans="1:6" ht="30" x14ac:dyDescent="0.25">
      <c r="A159" s="15" t="s">
        <v>226</v>
      </c>
      <c r="B159" s="14" t="s">
        <v>88</v>
      </c>
      <c r="C159" s="14" t="s">
        <v>88</v>
      </c>
      <c r="D159" s="13" t="s">
        <v>38</v>
      </c>
      <c r="E159" s="13" t="s">
        <v>442</v>
      </c>
      <c r="F159" s="13" t="s">
        <v>444</v>
      </c>
    </row>
    <row r="160" spans="1:6" ht="30" x14ac:dyDescent="0.25">
      <c r="A160" s="15" t="s">
        <v>228</v>
      </c>
      <c r="B160" s="14" t="s">
        <v>88</v>
      </c>
      <c r="C160" s="14" t="s">
        <v>88</v>
      </c>
      <c r="D160" s="13" t="s">
        <v>38</v>
      </c>
      <c r="E160" s="13" t="s">
        <v>443</v>
      </c>
      <c r="F160" s="13" t="s">
        <v>55</v>
      </c>
    </row>
    <row r="161" spans="1:6" ht="30" x14ac:dyDescent="0.25">
      <c r="A161" s="15" t="s">
        <v>229</v>
      </c>
      <c r="B161" s="14" t="s">
        <v>88</v>
      </c>
      <c r="C161" s="14" t="s">
        <v>88</v>
      </c>
      <c r="D161" s="13" t="s">
        <v>38</v>
      </c>
      <c r="E161" s="13" t="s">
        <v>443</v>
      </c>
      <c r="F161" s="13" t="s">
        <v>55</v>
      </c>
    </row>
    <row r="162" spans="1:6" x14ac:dyDescent="0.25">
      <c r="A162" s="15" t="s">
        <v>243</v>
      </c>
      <c r="B162" s="14" t="s">
        <v>88</v>
      </c>
      <c r="C162" s="14" t="s">
        <v>88</v>
      </c>
      <c r="D162" s="13" t="s">
        <v>38</v>
      </c>
      <c r="E162" s="13" t="s">
        <v>444</v>
      </c>
      <c r="F162" s="13" t="s">
        <v>445</v>
      </c>
    </row>
    <row r="163" spans="1:6" ht="30" x14ac:dyDescent="0.25">
      <c r="A163" s="15" t="s">
        <v>244</v>
      </c>
      <c r="B163" s="14" t="s">
        <v>88</v>
      </c>
      <c r="C163" s="14" t="s">
        <v>88</v>
      </c>
      <c r="D163" s="13" t="s">
        <v>38</v>
      </c>
      <c r="E163" s="13" t="s">
        <v>443</v>
      </c>
      <c r="F163" s="13" t="s">
        <v>55</v>
      </c>
    </row>
    <row r="164" spans="1:6" ht="30" x14ac:dyDescent="0.25">
      <c r="A164" s="15" t="s">
        <v>283</v>
      </c>
      <c r="B164" s="14" t="s">
        <v>122</v>
      </c>
      <c r="C164" s="13" t="s">
        <v>38</v>
      </c>
      <c r="D164" s="13" t="s">
        <v>38</v>
      </c>
      <c r="E164" s="13" t="s">
        <v>442</v>
      </c>
    </row>
    <row r="165" spans="1:6" ht="30" x14ac:dyDescent="0.25">
      <c r="A165" s="15" t="s">
        <v>285</v>
      </c>
      <c r="B165" s="14" t="s">
        <v>122</v>
      </c>
      <c r="C165" s="13" t="s">
        <v>38</v>
      </c>
      <c r="D165" s="13" t="s">
        <v>38</v>
      </c>
      <c r="E165" s="13" t="s">
        <v>442</v>
      </c>
    </row>
    <row r="166" spans="1:6" x14ac:dyDescent="0.25">
      <c r="A166" s="15" t="s">
        <v>288</v>
      </c>
      <c r="B166" s="14" t="s">
        <v>88</v>
      </c>
      <c r="C166" s="14" t="s">
        <v>88</v>
      </c>
      <c r="D166" s="13" t="s">
        <v>38</v>
      </c>
      <c r="E166" s="13" t="s">
        <v>444</v>
      </c>
      <c r="F166" s="13" t="s">
        <v>445</v>
      </c>
    </row>
    <row r="167" spans="1:6" x14ac:dyDescent="0.25">
      <c r="A167" s="15" t="s">
        <v>290</v>
      </c>
      <c r="B167" s="14" t="s">
        <v>88</v>
      </c>
      <c r="C167" s="14" t="s">
        <v>88</v>
      </c>
      <c r="D167" s="13" t="s">
        <v>38</v>
      </c>
      <c r="E167" s="13" t="s">
        <v>444</v>
      </c>
      <c r="F167" s="13" t="s">
        <v>445</v>
      </c>
    </row>
    <row r="168" spans="1:6" x14ac:dyDescent="0.25">
      <c r="A168" s="15" t="s">
        <v>291</v>
      </c>
      <c r="B168" s="14" t="s">
        <v>88</v>
      </c>
      <c r="C168" s="14" t="s">
        <v>88</v>
      </c>
      <c r="D168" s="13" t="s">
        <v>38</v>
      </c>
      <c r="E168" s="13" t="s">
        <v>444</v>
      </c>
      <c r="F168" s="13" t="s">
        <v>445</v>
      </c>
    </row>
    <row r="169" spans="1:6" x14ac:dyDescent="0.25">
      <c r="A169" s="15" t="s">
        <v>298</v>
      </c>
      <c r="B169" s="14" t="s">
        <v>122</v>
      </c>
      <c r="C169" s="13" t="s">
        <v>38</v>
      </c>
      <c r="D169" s="13" t="s">
        <v>38</v>
      </c>
      <c r="E169" s="13" t="s">
        <v>52</v>
      </c>
    </row>
    <row r="170" spans="1:6" x14ac:dyDescent="0.25">
      <c r="A170" s="15" t="s">
        <v>301</v>
      </c>
      <c r="B170" s="14" t="s">
        <v>122</v>
      </c>
      <c r="C170" s="13" t="s">
        <v>38</v>
      </c>
      <c r="D170" s="13" t="s">
        <v>38</v>
      </c>
      <c r="E170" s="13" t="s">
        <v>52</v>
      </c>
    </row>
    <row r="171" spans="1:6" x14ac:dyDescent="0.25">
      <c r="A171" s="15" t="s">
        <v>303</v>
      </c>
      <c r="B171" s="14" t="s">
        <v>122</v>
      </c>
      <c r="C171" s="13" t="s">
        <v>38</v>
      </c>
      <c r="D171" s="13" t="s">
        <v>38</v>
      </c>
      <c r="E171" s="13" t="s">
        <v>52</v>
      </c>
    </row>
  </sheetData>
  <sheetProtection algorithmName="SHA-512" hashValue="UbV1SgdWvNBe2irVBsJHqk4hq4U7okEIlYhct63YFs+9teqh3J3GAWsluUFbsg2SYB0EFA1JVgpMd7ulfslElg==" saltValue="s+2dks/e1N1RC2ZCpYWeJg==" spinCount="100000" sheet="1" formatCells="0" formatColumns="0" formatRows="0" insertColumns="0" insertRows="0" insertHyperlinks="0" deleteColumns="0" deleteRows="0" sort="0" autoFilter="0" pivotTables="0"/>
  <autoFilter ref="A1:I135" xr:uid="{00000000-0009-0000-0000-000003000000}">
    <sortState xmlns:xlrd2="http://schemas.microsoft.com/office/spreadsheetml/2017/richdata2" ref="A2:H133">
      <sortCondition ref="H1:H1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FORM</vt:lpstr>
      <vt:lpstr>Drop down List (LOCKED)</vt:lpstr>
      <vt:lpstr>Chart of Accounts (LOCKED)</vt:lpstr>
      <vt:lpstr>Authority Matrix (LOCKED)</vt:lpstr>
      <vt:lpstr>Advance_Payment</vt:lpstr>
      <vt:lpstr>Bank_Transfer</vt:lpstr>
      <vt:lpstr>Bank_Transfer_</vt:lpstr>
      <vt:lpstr>CAPEX</vt:lpstr>
      <vt:lpstr>Cash_Advance</vt:lpstr>
      <vt:lpstr>Category</vt:lpstr>
      <vt:lpstr>Company_Events_and_Trainings</vt:lpstr>
      <vt:lpstr>Compensation_and_Benefits</vt:lpstr>
      <vt:lpstr>Cost_of_Sales</vt:lpstr>
      <vt:lpstr>Delivery_Expense</vt:lpstr>
      <vt:lpstr>Deposit</vt:lpstr>
      <vt:lpstr>External_Loan</vt:lpstr>
      <vt:lpstr>Finance</vt:lpstr>
      <vt:lpstr>Freight_Expense</vt:lpstr>
      <vt:lpstr>General_Administration</vt:lpstr>
      <vt:lpstr>Interco</vt:lpstr>
      <vt:lpstr>Interco_Bank_Transfer</vt:lpstr>
      <vt:lpstr>Intercompany_Loans</vt:lpstr>
      <vt:lpstr>Operations</vt:lpstr>
      <vt:lpstr>FORM!Print_Area</vt:lpstr>
      <vt:lpstr>rename</vt:lpstr>
      <vt:lpstr>Sales_and_Incentives</vt:lpstr>
      <vt:lpstr>Travel_and_Representation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ADelaCruz</dc:creator>
  <cp:lastModifiedBy>Ezekiel Santos</cp:lastModifiedBy>
  <cp:lastPrinted>2024-03-06T03:13:48Z</cp:lastPrinted>
  <dcterms:created xsi:type="dcterms:W3CDTF">2019-04-22T02:43:19Z</dcterms:created>
  <dcterms:modified xsi:type="dcterms:W3CDTF">2024-03-06T08:49:28Z</dcterms:modified>
</cp:coreProperties>
</file>