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20_lip\"/>
    </mc:Choice>
  </mc:AlternateContent>
  <xr:revisionPtr revIDLastSave="0" documentId="13_ncr:1_{9047747A-A0CB-4950-B277-783580A46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yjnia + zad 3" sheetId="2" r:id="rId1"/>
    <sheet name="zad 1" sheetId="3" r:id="rId2"/>
    <sheet name="zad 2" sheetId="4" r:id="rId3"/>
    <sheet name="zad 4" sheetId="5" r:id="rId4"/>
    <sheet name="Arkusz1" sheetId="1" r:id="rId5"/>
  </sheets>
  <definedNames>
    <definedName name="ExternalData_1" localSheetId="0" hidden="1">'myjnia + zad 3'!$A$1:$C$145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2" l="1"/>
  <c r="M4" i="2"/>
  <c r="M5" i="2"/>
  <c r="M6" i="2"/>
  <c r="M7" i="2"/>
  <c r="M8" i="2" s="1"/>
  <c r="M9" i="2" s="1"/>
  <c r="M10" i="2"/>
  <c r="M11" i="2"/>
  <c r="M12" i="2"/>
  <c r="M13" i="2"/>
  <c r="M14" i="2"/>
  <c r="M15" i="2"/>
  <c r="M16" i="2"/>
  <c r="M17" i="2"/>
  <c r="M18" i="2"/>
  <c r="M19" i="2"/>
  <c r="M20" i="2" s="1"/>
  <c r="M21" i="2"/>
  <c r="M22" i="2"/>
  <c r="M23" i="2" s="1"/>
  <c r="M24" i="2" s="1"/>
  <c r="M25" i="2"/>
  <c r="M26" i="2"/>
  <c r="M27" i="2"/>
  <c r="M28" i="2"/>
  <c r="M29" i="2" s="1"/>
  <c r="M30" i="2"/>
  <c r="M31" i="2"/>
  <c r="M32" i="2" s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 s="1"/>
  <c r="M48" i="2"/>
  <c r="M49" i="2"/>
  <c r="M50" i="2"/>
  <c r="M51" i="2"/>
  <c r="M52" i="2"/>
  <c r="M53" i="2" s="1"/>
  <c r="M54" i="2"/>
  <c r="M55" i="2"/>
  <c r="M56" i="2" s="1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 s="1"/>
  <c r="M75" i="2" s="1"/>
  <c r="M76" i="2" s="1"/>
  <c r="M77" i="2"/>
  <c r="M78" i="2"/>
  <c r="M79" i="2"/>
  <c r="M80" i="2"/>
  <c r="M81" i="2"/>
  <c r="M82" i="2"/>
  <c r="M83" i="2"/>
  <c r="M84" i="2"/>
  <c r="M85" i="2"/>
  <c r="M86" i="2" s="1"/>
  <c r="M87" i="2"/>
  <c r="M88" i="2"/>
  <c r="M89" i="2" s="1"/>
  <c r="M90" i="2"/>
  <c r="M91" i="2"/>
  <c r="M92" i="2" s="1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 s="1"/>
  <c r="M108" i="2"/>
  <c r="M109" i="2"/>
  <c r="M110" i="2"/>
  <c r="M111" i="2"/>
  <c r="M112" i="2"/>
  <c r="M113" i="2"/>
  <c r="M114" i="2"/>
  <c r="M115" i="2"/>
  <c r="M116" i="2"/>
  <c r="M117" i="2"/>
  <c r="M118" i="2"/>
  <c r="M119" i="2" s="1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 s="1"/>
  <c r="M135" i="2"/>
  <c r="M136" i="2"/>
  <c r="M137" i="2" s="1"/>
  <c r="M138" i="2"/>
  <c r="M139" i="2"/>
  <c r="M140" i="2"/>
  <c r="M141" i="2"/>
  <c r="M142" i="2"/>
  <c r="M143" i="2" s="1"/>
  <c r="M144" i="2"/>
  <c r="M145" i="2"/>
  <c r="M3" i="2"/>
  <c r="L2" i="2"/>
  <c r="G2" i="2"/>
  <c r="F2" i="2"/>
  <c r="E3" i="2"/>
  <c r="F3" i="2" s="1"/>
  <c r="G5" i="4"/>
  <c r="G4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I3" i="2" l="1"/>
  <c r="G3" i="2"/>
  <c r="E4" i="2"/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J3" i="2"/>
  <c r="H3" i="2"/>
  <c r="F4" i="2"/>
  <c r="G4" i="2"/>
  <c r="E5" i="2"/>
  <c r="K3" i="2" l="1"/>
  <c r="H4" i="2" s="1"/>
  <c r="L4" i="2" s="1"/>
  <c r="L3" i="2"/>
  <c r="F5" i="2"/>
  <c r="G5" i="2"/>
  <c r="E6" i="2"/>
  <c r="K4" i="2" l="1"/>
  <c r="H5" i="2" s="1"/>
  <c r="J4" i="2"/>
  <c r="F6" i="2"/>
  <c r="G6" i="2"/>
  <c r="E7" i="2"/>
  <c r="L5" i="2" l="1"/>
  <c r="J5" i="2"/>
  <c r="K5" i="2" s="1"/>
  <c r="F7" i="2"/>
  <c r="G7" i="2"/>
  <c r="E8" i="2"/>
  <c r="J6" i="2" l="1"/>
  <c r="K6" i="2" s="1"/>
  <c r="H6" i="2"/>
  <c r="L6" i="2" s="1"/>
  <c r="F8" i="2"/>
  <c r="G8" i="2"/>
  <c r="E9" i="2"/>
  <c r="J7" i="2" l="1"/>
  <c r="H7" i="2"/>
  <c r="F9" i="2"/>
  <c r="G9" i="2"/>
  <c r="E10" i="2"/>
  <c r="K7" i="2" l="1"/>
  <c r="H8" i="2" s="1"/>
  <c r="L7" i="2"/>
  <c r="F10" i="2"/>
  <c r="G10" i="2"/>
  <c r="E11" i="2"/>
  <c r="K8" i="2" l="1"/>
  <c r="J9" i="2" s="1"/>
  <c r="L8" i="2"/>
  <c r="J8" i="2"/>
  <c r="F11" i="2"/>
  <c r="G11" i="2"/>
  <c r="E12" i="2"/>
  <c r="H9" i="2" l="1"/>
  <c r="F12" i="2"/>
  <c r="G12" i="2"/>
  <c r="E13" i="2"/>
  <c r="K9" i="2" l="1"/>
  <c r="L9" i="2"/>
  <c r="F13" i="2"/>
  <c r="G13" i="2"/>
  <c r="E14" i="2"/>
  <c r="H10" i="2" l="1"/>
  <c r="J10" i="2"/>
  <c r="F14" i="2"/>
  <c r="G14" i="2"/>
  <c r="E15" i="2"/>
  <c r="L10" i="2" l="1"/>
  <c r="K10" i="2"/>
  <c r="F15" i="2"/>
  <c r="G15" i="2"/>
  <c r="E16" i="2"/>
  <c r="H11" i="2" l="1"/>
  <c r="L11" i="2" s="1"/>
  <c r="J11" i="2"/>
  <c r="K11" i="2" s="1"/>
  <c r="F16" i="2"/>
  <c r="G16" i="2"/>
  <c r="E17" i="2"/>
  <c r="H12" i="2" l="1"/>
  <c r="J12" i="2"/>
  <c r="F17" i="2"/>
  <c r="G17" i="2"/>
  <c r="E18" i="2"/>
  <c r="K12" i="2" l="1"/>
  <c r="L12" i="2"/>
  <c r="F18" i="2"/>
  <c r="G18" i="2"/>
  <c r="E19" i="2"/>
  <c r="J13" i="2" l="1"/>
  <c r="H13" i="2"/>
  <c r="F19" i="2"/>
  <c r="G19" i="2"/>
  <c r="E20" i="2"/>
  <c r="L13" i="2" l="1"/>
  <c r="K13" i="2"/>
  <c r="F20" i="2"/>
  <c r="G20" i="2"/>
  <c r="E21" i="2"/>
  <c r="J14" i="2" l="1"/>
  <c r="H14" i="2"/>
  <c r="F21" i="2"/>
  <c r="G21" i="2"/>
  <c r="E22" i="2"/>
  <c r="L14" i="2" l="1"/>
  <c r="K14" i="2"/>
  <c r="F22" i="2"/>
  <c r="G22" i="2"/>
  <c r="E23" i="2"/>
  <c r="H15" i="2" l="1"/>
  <c r="J15" i="2"/>
  <c r="F23" i="2"/>
  <c r="G23" i="2"/>
  <c r="E24" i="2"/>
  <c r="L15" i="2" l="1"/>
  <c r="K15" i="2"/>
  <c r="F24" i="2"/>
  <c r="G24" i="2"/>
  <c r="E25" i="2"/>
  <c r="H16" i="2" l="1"/>
  <c r="J16" i="2"/>
  <c r="F25" i="2"/>
  <c r="G25" i="2"/>
  <c r="E26" i="2"/>
  <c r="K16" i="2" l="1"/>
  <c r="L16" i="2"/>
  <c r="F26" i="2"/>
  <c r="G26" i="2"/>
  <c r="E27" i="2"/>
  <c r="J17" i="2" l="1"/>
  <c r="H17" i="2"/>
  <c r="F27" i="2"/>
  <c r="G27" i="2"/>
  <c r="E28" i="2"/>
  <c r="L17" i="2" l="1"/>
  <c r="K17" i="2"/>
  <c r="F28" i="2"/>
  <c r="G28" i="2"/>
  <c r="E29" i="2"/>
  <c r="J18" i="2" l="1"/>
  <c r="H18" i="2"/>
  <c r="F29" i="2"/>
  <c r="G29" i="2"/>
  <c r="E30" i="2"/>
  <c r="L18" i="2" l="1"/>
  <c r="K18" i="2"/>
  <c r="F30" i="2"/>
  <c r="G30" i="2"/>
  <c r="E31" i="2"/>
  <c r="J19" i="2" l="1"/>
  <c r="H19" i="2"/>
  <c r="F31" i="2"/>
  <c r="G31" i="2"/>
  <c r="E32" i="2"/>
  <c r="L19" i="2" l="1"/>
  <c r="K19" i="2"/>
  <c r="F32" i="2"/>
  <c r="G32" i="2"/>
  <c r="E33" i="2"/>
  <c r="H20" i="2" l="1"/>
  <c r="J20" i="2"/>
  <c r="F33" i="2"/>
  <c r="G33" i="2"/>
  <c r="E34" i="2"/>
  <c r="K20" i="2" l="1"/>
  <c r="L20" i="2"/>
  <c r="F34" i="2"/>
  <c r="G34" i="2"/>
  <c r="E35" i="2"/>
  <c r="J21" i="2" l="1"/>
  <c r="H21" i="2"/>
  <c r="F35" i="2"/>
  <c r="G35" i="2"/>
  <c r="E36" i="2"/>
  <c r="K21" i="2" l="1"/>
  <c r="L21" i="2"/>
  <c r="F36" i="2"/>
  <c r="G36" i="2"/>
  <c r="E37" i="2"/>
  <c r="J22" i="2" l="1"/>
  <c r="H22" i="2"/>
  <c r="F37" i="2"/>
  <c r="G37" i="2"/>
  <c r="E38" i="2"/>
  <c r="L22" i="2" l="1"/>
  <c r="K22" i="2"/>
  <c r="F38" i="2"/>
  <c r="G38" i="2"/>
  <c r="E39" i="2"/>
  <c r="J23" i="2" l="1"/>
  <c r="H23" i="2"/>
  <c r="F39" i="2"/>
  <c r="G39" i="2"/>
  <c r="E40" i="2"/>
  <c r="K23" i="2" l="1"/>
  <c r="L23" i="2"/>
  <c r="F40" i="2"/>
  <c r="G40" i="2"/>
  <c r="E41" i="2"/>
  <c r="J24" i="2" l="1"/>
  <c r="H24" i="2"/>
  <c r="F41" i="2"/>
  <c r="G41" i="2"/>
  <c r="E42" i="2"/>
  <c r="K24" i="2" l="1"/>
  <c r="L24" i="2"/>
  <c r="F42" i="2"/>
  <c r="G42" i="2"/>
  <c r="E43" i="2"/>
  <c r="J25" i="2" l="1"/>
  <c r="H25" i="2"/>
  <c r="F43" i="2"/>
  <c r="G43" i="2"/>
  <c r="E44" i="2"/>
  <c r="L25" i="2" l="1"/>
  <c r="K25" i="2"/>
  <c r="F44" i="2"/>
  <c r="G44" i="2"/>
  <c r="E45" i="2"/>
  <c r="J26" i="2" l="1"/>
  <c r="H26" i="2"/>
  <c r="F45" i="2"/>
  <c r="G45" i="2"/>
  <c r="E46" i="2"/>
  <c r="L26" i="2" l="1"/>
  <c r="K26" i="2"/>
  <c r="F46" i="2"/>
  <c r="G46" i="2"/>
  <c r="E47" i="2"/>
  <c r="J27" i="2" l="1"/>
  <c r="H27" i="2"/>
  <c r="F47" i="2"/>
  <c r="G47" i="2"/>
  <c r="E48" i="2"/>
  <c r="K27" i="2" l="1"/>
  <c r="L27" i="2"/>
  <c r="F48" i="2"/>
  <c r="G48" i="2"/>
  <c r="E49" i="2"/>
  <c r="J28" i="2" l="1"/>
  <c r="H28" i="2"/>
  <c r="F49" i="2"/>
  <c r="G49" i="2"/>
  <c r="E50" i="2"/>
  <c r="K28" i="2" l="1"/>
  <c r="L28" i="2"/>
  <c r="F50" i="2"/>
  <c r="G50" i="2"/>
  <c r="E51" i="2"/>
  <c r="J29" i="2" l="1"/>
  <c r="H29" i="2"/>
  <c r="F51" i="2"/>
  <c r="G51" i="2"/>
  <c r="E52" i="2"/>
  <c r="K29" i="2" l="1"/>
  <c r="L29" i="2"/>
  <c r="F52" i="2"/>
  <c r="G52" i="2"/>
  <c r="E53" i="2"/>
  <c r="J30" i="2" l="1"/>
  <c r="H30" i="2"/>
  <c r="F53" i="2"/>
  <c r="G53" i="2"/>
  <c r="E54" i="2"/>
  <c r="K30" i="2" l="1"/>
  <c r="L30" i="2"/>
  <c r="F54" i="2"/>
  <c r="G54" i="2"/>
  <c r="E55" i="2"/>
  <c r="J31" i="2" l="1"/>
  <c r="H31" i="2"/>
  <c r="F55" i="2"/>
  <c r="G55" i="2"/>
  <c r="E56" i="2"/>
  <c r="K31" i="2" l="1"/>
  <c r="L31" i="2"/>
  <c r="F56" i="2"/>
  <c r="G56" i="2"/>
  <c r="E57" i="2"/>
  <c r="J32" i="2" l="1"/>
  <c r="H32" i="2"/>
  <c r="F57" i="2"/>
  <c r="G57" i="2"/>
  <c r="E58" i="2"/>
  <c r="K32" i="2" l="1"/>
  <c r="L32" i="2"/>
  <c r="F58" i="2"/>
  <c r="G58" i="2"/>
  <c r="E59" i="2"/>
  <c r="J33" i="2" l="1"/>
  <c r="H33" i="2"/>
  <c r="F59" i="2"/>
  <c r="G59" i="2"/>
  <c r="E60" i="2"/>
  <c r="K33" i="2" l="1"/>
  <c r="L33" i="2"/>
  <c r="F60" i="2"/>
  <c r="G60" i="2"/>
  <c r="E61" i="2"/>
  <c r="J34" i="2" l="1"/>
  <c r="H34" i="2"/>
  <c r="F61" i="2"/>
  <c r="G61" i="2"/>
  <c r="E62" i="2"/>
  <c r="K34" i="2" l="1"/>
  <c r="L34" i="2"/>
  <c r="F62" i="2"/>
  <c r="G62" i="2"/>
  <c r="E63" i="2"/>
  <c r="H35" i="2" l="1"/>
  <c r="J35" i="2"/>
  <c r="F63" i="2"/>
  <c r="G63" i="2"/>
  <c r="E64" i="2"/>
  <c r="L35" i="2" l="1"/>
  <c r="K35" i="2"/>
  <c r="F64" i="2"/>
  <c r="G64" i="2"/>
  <c r="E65" i="2"/>
  <c r="J36" i="2" l="1"/>
  <c r="H36" i="2"/>
  <c r="F65" i="2"/>
  <c r="G65" i="2"/>
  <c r="E66" i="2"/>
  <c r="K36" i="2" l="1"/>
  <c r="L36" i="2"/>
  <c r="F66" i="2"/>
  <c r="G66" i="2"/>
  <c r="E67" i="2"/>
  <c r="J37" i="2" l="1"/>
  <c r="H37" i="2"/>
  <c r="F67" i="2"/>
  <c r="G67" i="2"/>
  <c r="E68" i="2"/>
  <c r="K37" i="2" l="1"/>
  <c r="L37" i="2"/>
  <c r="F68" i="2"/>
  <c r="G68" i="2"/>
  <c r="E69" i="2"/>
  <c r="J38" i="2" l="1"/>
  <c r="H38" i="2"/>
  <c r="F69" i="2"/>
  <c r="G69" i="2"/>
  <c r="E70" i="2"/>
  <c r="L38" i="2" l="1"/>
  <c r="K38" i="2"/>
  <c r="F70" i="2"/>
  <c r="G70" i="2"/>
  <c r="E71" i="2"/>
  <c r="J39" i="2" l="1"/>
  <c r="H39" i="2"/>
  <c r="F71" i="2"/>
  <c r="G71" i="2"/>
  <c r="E72" i="2"/>
  <c r="K39" i="2" l="1"/>
  <c r="L39" i="2"/>
  <c r="F72" i="2"/>
  <c r="G72" i="2"/>
  <c r="E73" i="2"/>
  <c r="J40" i="2" l="1"/>
  <c r="H40" i="2"/>
  <c r="F73" i="2"/>
  <c r="G73" i="2"/>
  <c r="E74" i="2"/>
  <c r="K40" i="2" l="1"/>
  <c r="L40" i="2"/>
  <c r="F74" i="2"/>
  <c r="G74" i="2"/>
  <c r="E75" i="2"/>
  <c r="H41" i="2" l="1"/>
  <c r="L41" i="2" s="1"/>
  <c r="J41" i="2"/>
  <c r="K41" i="2" s="1"/>
  <c r="F75" i="2"/>
  <c r="G75" i="2"/>
  <c r="E76" i="2"/>
  <c r="J42" i="2" l="1"/>
  <c r="H42" i="2"/>
  <c r="F76" i="2"/>
  <c r="G76" i="2"/>
  <c r="E77" i="2"/>
  <c r="K42" i="2" l="1"/>
  <c r="L42" i="2"/>
  <c r="F77" i="2"/>
  <c r="G77" i="2"/>
  <c r="E78" i="2"/>
  <c r="J43" i="2" l="1"/>
  <c r="H43" i="2"/>
  <c r="F78" i="2"/>
  <c r="G78" i="2"/>
  <c r="E79" i="2"/>
  <c r="L43" i="2" l="1"/>
  <c r="K43" i="2"/>
  <c r="F79" i="2"/>
  <c r="G79" i="2"/>
  <c r="E80" i="2"/>
  <c r="J44" i="2" l="1"/>
  <c r="H44" i="2"/>
  <c r="F80" i="2"/>
  <c r="G80" i="2"/>
  <c r="E81" i="2"/>
  <c r="K44" i="2" l="1"/>
  <c r="L44" i="2"/>
  <c r="F81" i="2"/>
  <c r="G81" i="2"/>
  <c r="E82" i="2"/>
  <c r="J45" i="2" l="1"/>
  <c r="H45" i="2"/>
  <c r="F82" i="2"/>
  <c r="G82" i="2"/>
  <c r="E83" i="2"/>
  <c r="K45" i="2" l="1"/>
  <c r="L45" i="2"/>
  <c r="F83" i="2"/>
  <c r="G83" i="2"/>
  <c r="E84" i="2"/>
  <c r="J46" i="2" l="1"/>
  <c r="H46" i="2"/>
  <c r="F84" i="2"/>
  <c r="G84" i="2"/>
  <c r="E85" i="2"/>
  <c r="K46" i="2" l="1"/>
  <c r="L46" i="2"/>
  <c r="F85" i="2"/>
  <c r="G85" i="2"/>
  <c r="E86" i="2"/>
  <c r="J47" i="2" l="1"/>
  <c r="H47" i="2"/>
  <c r="F86" i="2"/>
  <c r="G86" i="2"/>
  <c r="E87" i="2"/>
  <c r="K47" i="2" l="1"/>
  <c r="L47" i="2"/>
  <c r="F87" i="2"/>
  <c r="G87" i="2"/>
  <c r="E88" i="2"/>
  <c r="H48" i="2" l="1"/>
  <c r="J48" i="2"/>
  <c r="F88" i="2"/>
  <c r="G88" i="2"/>
  <c r="E89" i="2"/>
  <c r="L48" i="2" l="1"/>
  <c r="K48" i="2"/>
  <c r="F89" i="2"/>
  <c r="G89" i="2"/>
  <c r="E90" i="2"/>
  <c r="J49" i="2" l="1"/>
  <c r="H49" i="2"/>
  <c r="F90" i="2"/>
  <c r="G90" i="2"/>
  <c r="E91" i="2"/>
  <c r="K49" i="2" l="1"/>
  <c r="L49" i="2"/>
  <c r="F91" i="2"/>
  <c r="G91" i="2"/>
  <c r="E92" i="2"/>
  <c r="J50" i="2" l="1"/>
  <c r="H50" i="2"/>
  <c r="F92" i="2"/>
  <c r="G92" i="2"/>
  <c r="E93" i="2"/>
  <c r="K50" i="2" l="1"/>
  <c r="L50" i="2"/>
  <c r="F93" i="2"/>
  <c r="G93" i="2"/>
  <c r="E94" i="2"/>
  <c r="J51" i="2" l="1"/>
  <c r="H51" i="2"/>
  <c r="F94" i="2"/>
  <c r="G94" i="2"/>
  <c r="E95" i="2"/>
  <c r="K51" i="2" l="1"/>
  <c r="L51" i="2"/>
  <c r="F95" i="2"/>
  <c r="G95" i="2"/>
  <c r="E96" i="2"/>
  <c r="H52" i="2" l="1"/>
  <c r="J52" i="2"/>
  <c r="F96" i="2"/>
  <c r="G96" i="2"/>
  <c r="E97" i="2"/>
  <c r="K52" i="2" l="1"/>
  <c r="L52" i="2"/>
  <c r="F97" i="2"/>
  <c r="G97" i="2"/>
  <c r="E98" i="2"/>
  <c r="J53" i="2" l="1"/>
  <c r="H53" i="2"/>
  <c r="F98" i="2"/>
  <c r="G98" i="2"/>
  <c r="E99" i="2"/>
  <c r="K53" i="2" l="1"/>
  <c r="L53" i="2"/>
  <c r="F99" i="2"/>
  <c r="G99" i="2"/>
  <c r="E100" i="2"/>
  <c r="J54" i="2" l="1"/>
  <c r="H54" i="2"/>
  <c r="F100" i="2"/>
  <c r="G100" i="2"/>
  <c r="E101" i="2"/>
  <c r="K54" i="2" l="1"/>
  <c r="L54" i="2"/>
  <c r="F101" i="2"/>
  <c r="G101" i="2"/>
  <c r="E102" i="2"/>
  <c r="J55" i="2" l="1"/>
  <c r="H55" i="2"/>
  <c r="F102" i="2"/>
  <c r="G102" i="2"/>
  <c r="E103" i="2"/>
  <c r="K55" i="2" l="1"/>
  <c r="L55" i="2"/>
  <c r="F103" i="2"/>
  <c r="G103" i="2"/>
  <c r="E104" i="2"/>
  <c r="J56" i="2" l="1"/>
  <c r="H56" i="2"/>
  <c r="F104" i="2"/>
  <c r="G104" i="2"/>
  <c r="E105" i="2"/>
  <c r="K56" i="2" l="1"/>
  <c r="L56" i="2"/>
  <c r="F105" i="2"/>
  <c r="G105" i="2"/>
  <c r="E106" i="2"/>
  <c r="H57" i="2" l="1"/>
  <c r="J57" i="2"/>
  <c r="F106" i="2"/>
  <c r="G106" i="2"/>
  <c r="E107" i="2"/>
  <c r="K57" i="2" l="1"/>
  <c r="L57" i="2"/>
  <c r="F107" i="2"/>
  <c r="G107" i="2"/>
  <c r="E108" i="2"/>
  <c r="J58" i="2" l="1"/>
  <c r="H58" i="2"/>
  <c r="F108" i="2"/>
  <c r="G108" i="2"/>
  <c r="E109" i="2"/>
  <c r="K58" i="2" l="1"/>
  <c r="L58" i="2"/>
  <c r="F109" i="2"/>
  <c r="G109" i="2"/>
  <c r="E110" i="2"/>
  <c r="J59" i="2" l="1"/>
  <c r="H59" i="2"/>
  <c r="F110" i="2"/>
  <c r="G110" i="2"/>
  <c r="E111" i="2"/>
  <c r="K59" i="2" l="1"/>
  <c r="L59" i="2"/>
  <c r="F111" i="2"/>
  <c r="G111" i="2"/>
  <c r="E112" i="2"/>
  <c r="J60" i="2" l="1"/>
  <c r="H60" i="2"/>
  <c r="F112" i="2"/>
  <c r="G112" i="2"/>
  <c r="E113" i="2"/>
  <c r="K60" i="2" l="1"/>
  <c r="L60" i="2"/>
  <c r="F113" i="2"/>
  <c r="G113" i="2"/>
  <c r="E114" i="2"/>
  <c r="J61" i="2" l="1"/>
  <c r="H61" i="2"/>
  <c r="F114" i="2"/>
  <c r="G114" i="2"/>
  <c r="E115" i="2"/>
  <c r="K61" i="2" l="1"/>
  <c r="L61" i="2"/>
  <c r="F115" i="2"/>
  <c r="G115" i="2"/>
  <c r="E116" i="2"/>
  <c r="J62" i="2" l="1"/>
  <c r="H62" i="2"/>
  <c r="F116" i="2"/>
  <c r="G116" i="2"/>
  <c r="E117" i="2"/>
  <c r="K62" i="2" l="1"/>
  <c r="L62" i="2"/>
  <c r="F117" i="2"/>
  <c r="G117" i="2"/>
  <c r="E118" i="2"/>
  <c r="J63" i="2" l="1"/>
  <c r="H63" i="2"/>
  <c r="F118" i="2"/>
  <c r="G118" i="2"/>
  <c r="E119" i="2"/>
  <c r="K63" i="2" l="1"/>
  <c r="L63" i="2"/>
  <c r="F119" i="2"/>
  <c r="G119" i="2"/>
  <c r="E120" i="2"/>
  <c r="H64" i="2" l="1"/>
  <c r="J64" i="2"/>
  <c r="F120" i="2"/>
  <c r="G120" i="2"/>
  <c r="E121" i="2"/>
  <c r="K64" i="2" l="1"/>
  <c r="L64" i="2"/>
  <c r="F121" i="2"/>
  <c r="G121" i="2"/>
  <c r="E122" i="2"/>
  <c r="J65" i="2" l="1"/>
  <c r="H65" i="2"/>
  <c r="F122" i="2"/>
  <c r="G122" i="2"/>
  <c r="E123" i="2"/>
  <c r="K65" i="2" l="1"/>
  <c r="L65" i="2"/>
  <c r="F123" i="2"/>
  <c r="G123" i="2"/>
  <c r="E124" i="2"/>
  <c r="J66" i="2" l="1"/>
  <c r="H66" i="2"/>
  <c r="F124" i="2"/>
  <c r="G124" i="2"/>
  <c r="E125" i="2"/>
  <c r="K66" i="2" l="1"/>
  <c r="L66" i="2"/>
  <c r="F125" i="2"/>
  <c r="G125" i="2"/>
  <c r="E126" i="2"/>
  <c r="J67" i="2" l="1"/>
  <c r="H67" i="2"/>
  <c r="F126" i="2"/>
  <c r="G126" i="2"/>
  <c r="E127" i="2"/>
  <c r="K67" i="2" l="1"/>
  <c r="L67" i="2"/>
  <c r="F127" i="2"/>
  <c r="G127" i="2"/>
  <c r="E128" i="2"/>
  <c r="H68" i="2" l="1"/>
  <c r="J68" i="2"/>
  <c r="F128" i="2"/>
  <c r="G128" i="2"/>
  <c r="E129" i="2"/>
  <c r="K68" i="2" l="1"/>
  <c r="L68" i="2"/>
  <c r="F129" i="2"/>
  <c r="G129" i="2"/>
  <c r="E130" i="2"/>
  <c r="J69" i="2" l="1"/>
  <c r="H69" i="2"/>
  <c r="F130" i="2"/>
  <c r="G130" i="2"/>
  <c r="E131" i="2"/>
  <c r="K69" i="2" l="1"/>
  <c r="L69" i="2"/>
  <c r="F131" i="2"/>
  <c r="G131" i="2"/>
  <c r="E132" i="2"/>
  <c r="H70" i="2" l="1"/>
  <c r="J70" i="2"/>
  <c r="F132" i="2"/>
  <c r="G132" i="2"/>
  <c r="E133" i="2"/>
  <c r="K70" i="2" l="1"/>
  <c r="L70" i="2"/>
  <c r="F133" i="2"/>
  <c r="G133" i="2"/>
  <c r="E134" i="2"/>
  <c r="H71" i="2" l="1"/>
  <c r="L71" i="2" s="1"/>
  <c r="J71" i="2"/>
  <c r="K71" i="2" s="1"/>
  <c r="F134" i="2"/>
  <c r="G134" i="2"/>
  <c r="E135" i="2"/>
  <c r="J72" i="2" l="1"/>
  <c r="H72" i="2"/>
  <c r="F135" i="2"/>
  <c r="G135" i="2"/>
  <c r="E136" i="2"/>
  <c r="K72" i="2" l="1"/>
  <c r="L72" i="2"/>
  <c r="F136" i="2"/>
  <c r="G136" i="2"/>
  <c r="E137" i="2"/>
  <c r="H73" i="2" l="1"/>
  <c r="J73" i="2"/>
  <c r="F137" i="2"/>
  <c r="G137" i="2"/>
  <c r="E138" i="2"/>
  <c r="L73" i="2" l="1"/>
  <c r="K73" i="2"/>
  <c r="F138" i="2"/>
  <c r="G138" i="2"/>
  <c r="E139" i="2"/>
  <c r="J74" i="2" l="1"/>
  <c r="H74" i="2"/>
  <c r="F139" i="2"/>
  <c r="G139" i="2"/>
  <c r="E140" i="2"/>
  <c r="K74" i="2" l="1"/>
  <c r="L74" i="2"/>
  <c r="F140" i="2"/>
  <c r="G140" i="2"/>
  <c r="E141" i="2"/>
  <c r="J75" i="2" l="1"/>
  <c r="H75" i="2"/>
  <c r="F141" i="2"/>
  <c r="G141" i="2"/>
  <c r="E142" i="2"/>
  <c r="K75" i="2" l="1"/>
  <c r="L75" i="2"/>
  <c r="F142" i="2"/>
  <c r="G142" i="2"/>
  <c r="E143" i="2"/>
  <c r="J76" i="2" l="1"/>
  <c r="H76" i="2"/>
  <c r="F143" i="2"/>
  <c r="G143" i="2"/>
  <c r="E144" i="2"/>
  <c r="K76" i="2" l="1"/>
  <c r="L76" i="2"/>
  <c r="F144" i="2"/>
  <c r="G144" i="2"/>
  <c r="E145" i="2"/>
  <c r="J77" i="2" l="1"/>
  <c r="H77" i="2"/>
  <c r="F145" i="2"/>
  <c r="W5" i="2" s="1"/>
  <c r="G145" i="2"/>
  <c r="K77" i="2" l="1"/>
  <c r="L77" i="2"/>
  <c r="J78" i="2" l="1"/>
  <c r="H78" i="2"/>
  <c r="K78" i="2" l="1"/>
  <c r="L78" i="2"/>
  <c r="J79" i="2" l="1"/>
  <c r="H79" i="2"/>
  <c r="K79" i="2" l="1"/>
  <c r="L79" i="2"/>
  <c r="J80" i="2" l="1"/>
  <c r="H80" i="2"/>
  <c r="K80" i="2" l="1"/>
  <c r="L80" i="2"/>
  <c r="H81" i="2" l="1"/>
  <c r="J81" i="2"/>
  <c r="L81" i="2" l="1"/>
  <c r="K81" i="2"/>
  <c r="H82" i="2" l="1"/>
  <c r="J82" i="2"/>
  <c r="K82" i="2" l="1"/>
  <c r="L82" i="2"/>
  <c r="J83" i="2" l="1"/>
  <c r="H83" i="2"/>
  <c r="L83" i="2" l="1"/>
  <c r="K83" i="2"/>
  <c r="J84" i="2" l="1"/>
  <c r="H84" i="2"/>
  <c r="K84" i="2" l="1"/>
  <c r="L84" i="2"/>
  <c r="J85" i="2" l="1"/>
  <c r="H85" i="2"/>
  <c r="K85" i="2" l="1"/>
  <c r="L85" i="2"/>
  <c r="J86" i="2" l="1"/>
  <c r="H86" i="2"/>
  <c r="K86" i="2" l="1"/>
  <c r="L86" i="2"/>
  <c r="J87" i="2" l="1"/>
  <c r="H87" i="2"/>
  <c r="K87" i="2" l="1"/>
  <c r="L87" i="2"/>
  <c r="H88" i="2" l="1"/>
  <c r="J88" i="2"/>
  <c r="K88" i="2" l="1"/>
  <c r="L88" i="2"/>
  <c r="J89" i="2" l="1"/>
  <c r="H89" i="2"/>
  <c r="K89" i="2" l="1"/>
  <c r="L89" i="2"/>
  <c r="J90" i="2" l="1"/>
  <c r="H90" i="2"/>
  <c r="K90" i="2" l="1"/>
  <c r="L90" i="2"/>
  <c r="J91" i="2" l="1"/>
  <c r="H91" i="2"/>
  <c r="K91" i="2" l="1"/>
  <c r="L91" i="2"/>
  <c r="J92" i="2" l="1"/>
  <c r="H92" i="2"/>
  <c r="K92" i="2" l="1"/>
  <c r="L92" i="2"/>
  <c r="H93" i="2" l="1"/>
  <c r="J93" i="2"/>
  <c r="K93" i="2" l="1"/>
  <c r="L93" i="2"/>
  <c r="J94" i="2" l="1"/>
  <c r="H94" i="2"/>
  <c r="K94" i="2" l="1"/>
  <c r="L94" i="2"/>
  <c r="J95" i="2" l="1"/>
  <c r="H95" i="2"/>
  <c r="K95" i="2" l="1"/>
  <c r="L95" i="2"/>
  <c r="J96" i="2" l="1"/>
  <c r="H96" i="2"/>
  <c r="K96" i="2" l="1"/>
  <c r="L96" i="2"/>
  <c r="J97" i="2" l="1"/>
  <c r="H97" i="2"/>
  <c r="K97" i="2" l="1"/>
  <c r="L97" i="2"/>
  <c r="J98" i="2" l="1"/>
  <c r="H98" i="2"/>
  <c r="K98" i="2" l="1"/>
  <c r="L98" i="2"/>
  <c r="H99" i="2" l="1"/>
  <c r="J99" i="2"/>
  <c r="K99" i="2" l="1"/>
  <c r="L99" i="2"/>
  <c r="H100" i="2" l="1"/>
  <c r="J100" i="2"/>
  <c r="K100" i="2" l="1"/>
  <c r="L100" i="2"/>
  <c r="J101" i="2" l="1"/>
  <c r="H101" i="2"/>
  <c r="K101" i="2" l="1"/>
  <c r="L101" i="2"/>
  <c r="H102" i="2" l="1"/>
  <c r="J102" i="2"/>
  <c r="K102" i="2" l="1"/>
  <c r="L102" i="2"/>
  <c r="J103" i="2" l="1"/>
  <c r="H103" i="2"/>
  <c r="K103" i="2" l="1"/>
  <c r="L103" i="2"/>
  <c r="J104" i="2" l="1"/>
  <c r="H104" i="2"/>
  <c r="K104" i="2" l="1"/>
  <c r="L104" i="2"/>
  <c r="J105" i="2" l="1"/>
  <c r="H105" i="2"/>
  <c r="K105" i="2" l="1"/>
  <c r="L105" i="2"/>
  <c r="J106" i="2" l="1"/>
  <c r="H106" i="2"/>
  <c r="K106" i="2" l="1"/>
  <c r="L106" i="2"/>
  <c r="H107" i="2" l="1"/>
  <c r="J107" i="2"/>
  <c r="K107" i="2" l="1"/>
  <c r="L107" i="2"/>
  <c r="H108" i="2" l="1"/>
  <c r="L108" i="2" s="1"/>
  <c r="J108" i="2"/>
  <c r="K108" i="2" s="1"/>
  <c r="J109" i="2" l="1"/>
  <c r="H109" i="2"/>
  <c r="K109" i="2" l="1"/>
  <c r="L109" i="2"/>
  <c r="J110" i="2" l="1"/>
  <c r="H110" i="2"/>
  <c r="K110" i="2" l="1"/>
  <c r="L110" i="2"/>
  <c r="H111" i="2" l="1"/>
  <c r="J111" i="2"/>
  <c r="K111" i="2" l="1"/>
  <c r="L111" i="2"/>
  <c r="J112" i="2" l="1"/>
  <c r="H112" i="2"/>
  <c r="K112" i="2" l="1"/>
  <c r="L112" i="2"/>
  <c r="J113" i="2" l="1"/>
  <c r="H113" i="2"/>
  <c r="K113" i="2" l="1"/>
  <c r="L113" i="2"/>
  <c r="H114" i="2" l="1"/>
  <c r="J114" i="2"/>
  <c r="K114" i="2" l="1"/>
  <c r="L114" i="2"/>
  <c r="H115" i="2" l="1"/>
  <c r="J115" i="2"/>
  <c r="K115" i="2" l="1"/>
  <c r="L115" i="2"/>
  <c r="J116" i="2" l="1"/>
  <c r="H116" i="2"/>
  <c r="K116" i="2" l="1"/>
  <c r="L116" i="2"/>
  <c r="J117" i="2" l="1"/>
  <c r="H117" i="2"/>
  <c r="K117" i="2" l="1"/>
  <c r="L117" i="2"/>
  <c r="J118" i="2" l="1"/>
  <c r="H118" i="2"/>
  <c r="K118" i="2" l="1"/>
  <c r="L118" i="2"/>
  <c r="H119" i="2" l="1"/>
  <c r="J119" i="2"/>
  <c r="K119" i="2" l="1"/>
  <c r="L119" i="2"/>
  <c r="J120" i="2" l="1"/>
  <c r="H120" i="2"/>
  <c r="K120" i="2" l="1"/>
  <c r="L120" i="2"/>
  <c r="J121" i="2" l="1"/>
  <c r="H121" i="2"/>
  <c r="K121" i="2" l="1"/>
  <c r="L121" i="2"/>
  <c r="J122" i="2" l="1"/>
  <c r="H122" i="2"/>
  <c r="K122" i="2" l="1"/>
  <c r="L122" i="2"/>
  <c r="J123" i="2" l="1"/>
  <c r="H123" i="2"/>
  <c r="K123" i="2" l="1"/>
  <c r="L123" i="2"/>
  <c r="H124" i="2" l="1"/>
  <c r="J124" i="2"/>
  <c r="K124" i="2" l="1"/>
  <c r="L124" i="2"/>
  <c r="H125" i="2" l="1"/>
  <c r="J125" i="2"/>
  <c r="K125" i="2" l="1"/>
  <c r="L125" i="2"/>
  <c r="J126" i="2" l="1"/>
  <c r="H126" i="2"/>
  <c r="K126" i="2" l="1"/>
  <c r="L126" i="2"/>
  <c r="J127" i="2" l="1"/>
  <c r="H127" i="2"/>
  <c r="L127" i="2" l="1"/>
  <c r="K127" i="2"/>
  <c r="J128" i="2" l="1"/>
  <c r="H128" i="2"/>
  <c r="K128" i="2" l="1"/>
  <c r="L128" i="2"/>
  <c r="J129" i="2" l="1"/>
  <c r="H129" i="2"/>
  <c r="K129" i="2" l="1"/>
  <c r="L129" i="2"/>
  <c r="J130" i="2" l="1"/>
  <c r="H130" i="2"/>
  <c r="K130" i="2" l="1"/>
  <c r="L130" i="2"/>
  <c r="J131" i="2" l="1"/>
  <c r="H131" i="2"/>
  <c r="K131" i="2" l="1"/>
  <c r="L131" i="2"/>
  <c r="J132" i="2" l="1"/>
  <c r="H132" i="2"/>
  <c r="K132" i="2" l="1"/>
  <c r="L132" i="2"/>
  <c r="J133" i="2" l="1"/>
  <c r="H133" i="2"/>
  <c r="K133" i="2" l="1"/>
  <c r="L133" i="2"/>
  <c r="H134" i="2" l="1"/>
  <c r="J134" i="2"/>
  <c r="K134" i="2" l="1"/>
  <c r="L134" i="2"/>
  <c r="J135" i="2" l="1"/>
  <c r="H135" i="2"/>
  <c r="K135" i="2" l="1"/>
  <c r="L135" i="2"/>
  <c r="J136" i="2" l="1"/>
  <c r="H136" i="2"/>
  <c r="K136" i="2" l="1"/>
  <c r="L136" i="2"/>
  <c r="J137" i="2" l="1"/>
  <c r="H137" i="2"/>
  <c r="K137" i="2" l="1"/>
  <c r="L137" i="2"/>
  <c r="H138" i="2" l="1"/>
  <c r="J138" i="2"/>
  <c r="L138" i="2" l="1"/>
  <c r="K138" i="2"/>
  <c r="H139" i="2" l="1"/>
  <c r="J139" i="2"/>
  <c r="K139" i="2" l="1"/>
  <c r="L139" i="2"/>
  <c r="J140" i="2" l="1"/>
  <c r="H140" i="2"/>
  <c r="K140" i="2" l="1"/>
  <c r="L140" i="2"/>
  <c r="H141" i="2" l="1"/>
  <c r="J141" i="2"/>
  <c r="K141" i="2" l="1"/>
  <c r="L141" i="2"/>
  <c r="J142" i="2" l="1"/>
  <c r="H142" i="2"/>
  <c r="K142" i="2" l="1"/>
  <c r="L142" i="2"/>
  <c r="H143" i="2" l="1"/>
  <c r="J143" i="2"/>
  <c r="K143" i="2" l="1"/>
  <c r="L143" i="2"/>
  <c r="J144" i="2" l="1"/>
  <c r="H144" i="2"/>
  <c r="K144" i="2" l="1"/>
  <c r="L144" i="2"/>
  <c r="J145" i="2" l="1"/>
  <c r="H145" i="2"/>
  <c r="K145" i="2" l="1"/>
  <c r="L145" i="2"/>
  <c r="U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9D7A6-4EF6-4188-B498-63871BD70A4C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</connections>
</file>

<file path=xl/sharedStrings.xml><?xml version="1.0" encoding="utf-8"?>
<sst xmlns="http://schemas.openxmlformats.org/spreadsheetml/2006/main" count="290" uniqueCount="282">
  <si>
    <t>Column3</t>
  </si>
  <si>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</si>
  <si>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</si>
  <si>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</si>
  <si>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</si>
  <si>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</si>
  <si>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</si>
  <si>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</si>
  <si>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</si>
  <si>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</si>
  <si>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</si>
  <si>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</si>
  <si>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</si>
  <si>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</si>
  <si>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</si>
  <si>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</si>
  <si>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</si>
  <si>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</si>
  <si>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</si>
  <si>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</si>
  <si>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</si>
  <si>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</si>
  <si>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</si>
  <si>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</si>
  <si>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</si>
  <si>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</si>
  <si>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</si>
  <si>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</si>
  <si>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</si>
  <si>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</si>
  <si>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</si>
  <si>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</si>
  <si>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</si>
  <si>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</si>
  <si>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</si>
  <si>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</si>
  <si>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</si>
  <si>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</si>
  <si>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</si>
  <si>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</si>
  <si>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</si>
  <si>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</si>
  <si>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</si>
  <si>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</si>
  <si>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</si>
  <si>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</si>
  <si>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</si>
  <si>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</si>
  <si>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</si>
  <si>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</si>
  <si>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</si>
  <si>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</si>
  <si>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</si>
  <si>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</si>
  <si>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</si>
  <si>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</si>
  <si>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</si>
  <si>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</si>
  <si>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</si>
  <si>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</si>
  <si>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</si>
  <si>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</si>
  <si>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</si>
  <si>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</si>
  <si>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</si>
  <si>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</si>
  <si>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</si>
  <si>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</si>
  <si>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</si>
  <si>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</si>
  <si>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</si>
  <si>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</si>
  <si>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</si>
  <si>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</si>
  <si>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</si>
  <si>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</si>
  <si>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</si>
  <si>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</si>
  <si>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</si>
  <si>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</si>
  <si>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</si>
  <si>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</si>
  <si>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</si>
  <si>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</si>
  <si>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</si>
  <si>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</si>
  <si>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</si>
  <si>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</si>
  <si>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</si>
  <si>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</si>
  <si>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</si>
  <si>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</si>
  <si>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</si>
  <si>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</si>
  <si>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</si>
  <si>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</si>
  <si>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</si>
  <si>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</si>
  <si>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</si>
  <si>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</si>
  <si>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</si>
  <si>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</si>
  <si>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</si>
  <si>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</si>
  <si>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</si>
  <si>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</si>
  <si>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</si>
  <si>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</si>
  <si>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</si>
  <si>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</si>
  <si>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</si>
  <si>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</si>
  <si>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</si>
  <si>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</si>
  <si>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</si>
  <si>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</si>
  <si>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</si>
  <si>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</si>
  <si>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</si>
  <si>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</si>
  <si>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</si>
  <si>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</si>
  <si>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</si>
  <si>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</si>
  <si>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</si>
  <si>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</si>
  <si>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</si>
  <si>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</si>
  <si>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</si>
  <si>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</si>
  <si>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</si>
  <si>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</si>
  <si>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</si>
  <si>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</si>
  <si>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</si>
  <si>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</si>
  <si>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</si>
  <si>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</si>
  <si>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</si>
  <si>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</si>
  <si>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</si>
  <si>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</si>
  <si>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</si>
  <si>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</si>
  <si>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</si>
  <si>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Czas przyjazdu po otwarciu myjni</t>
  </si>
  <si>
    <t>Ile mył samochód</t>
  </si>
  <si>
    <t>Etykiety wierszy</t>
  </si>
  <si>
    <t>Suma końcowa</t>
  </si>
  <si>
    <t>Liczba z Column3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</si>
  <si>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</si>
  <si>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</si>
  <si>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</si>
  <si>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</si>
  <si>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</si>
  <si>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</si>
  <si>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</si>
  <si>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</si>
  <si>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</si>
  <si>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</si>
  <si>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</si>
  <si>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</si>
  <si>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</si>
  <si>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</si>
  <si>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</si>
  <si>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</si>
  <si>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</si>
  <si>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</si>
  <si>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</si>
  <si>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</si>
  <si>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</si>
  <si>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</si>
  <si>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</si>
  <si>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</si>
  <si>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</si>
  <si>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</si>
  <si>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</si>
  <si>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</si>
  <si>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</si>
  <si>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</si>
  <si>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</si>
  <si>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</si>
  <si>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</si>
  <si>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</si>
  <si>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</si>
  <si>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</si>
  <si>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</si>
  <si>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</si>
  <si>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</si>
  <si>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</si>
  <si>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</si>
  <si>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</si>
  <si>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</si>
  <si>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</si>
  <si>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</si>
  <si>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</si>
  <si>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</si>
  <si>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</si>
  <si>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</si>
  <si>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</si>
  <si>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</si>
  <si>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</si>
  <si>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</si>
  <si>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</si>
  <si>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</si>
  <si>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</si>
  <si>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</si>
  <si>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</si>
  <si>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</si>
  <si>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</si>
  <si>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</si>
  <si>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</si>
  <si>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</si>
  <si>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</si>
  <si>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</si>
  <si>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</si>
  <si>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</si>
  <si>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</si>
  <si>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</si>
  <si>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</si>
  <si>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</si>
  <si>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</si>
  <si>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</si>
  <si>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</si>
  <si>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</si>
  <si>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</si>
  <si>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</si>
  <si>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</si>
  <si>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</si>
  <si>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</si>
  <si>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</si>
  <si>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</si>
  <si>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</si>
  <si>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</si>
  <si>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</si>
  <si>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</si>
  <si>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</si>
  <si>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</si>
  <si>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</si>
  <si>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</si>
  <si>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</si>
  <si>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</si>
  <si>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</si>
  <si>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</si>
  <si>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</si>
  <si>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</si>
  <si>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</si>
  <si>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</si>
  <si>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</si>
  <si>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</si>
  <si>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</si>
  <si>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</si>
  <si>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</si>
  <si>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</si>
  <si>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</si>
  <si>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</si>
  <si>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</si>
  <si>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</si>
  <si>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1 Miasto 1 auto</t>
  </si>
  <si>
    <t>1 Miasto 2 auta</t>
  </si>
  <si>
    <t>Przed 20</t>
  </si>
  <si>
    <t>Godzina przyjazdu</t>
  </si>
  <si>
    <t>Kolumna1</t>
  </si>
  <si>
    <t>a)</t>
  </si>
  <si>
    <t>b)</t>
  </si>
  <si>
    <t>ostatni klient</t>
  </si>
  <si>
    <t>06</t>
  </si>
  <si>
    <t>07</t>
  </si>
  <si>
    <t>08</t>
  </si>
  <si>
    <t>09</t>
  </si>
  <si>
    <t>10</t>
  </si>
  <si>
    <t>11</t>
  </si>
  <si>
    <t>kiedy skonczyl myc</t>
  </si>
  <si>
    <t>czy zrezygnowal</t>
  </si>
  <si>
    <t>Czas zakonczenia</t>
  </si>
  <si>
    <t>NIE</t>
  </si>
  <si>
    <t>Czas przyjazdu w min</t>
  </si>
  <si>
    <t>EXCWEL</t>
  </si>
  <si>
    <t>policzone</t>
  </si>
  <si>
    <t>Zad 3</t>
  </si>
  <si>
    <t>Zad 5</t>
  </si>
  <si>
    <t>naj_po_sobie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</si>
</sst>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  <xf numFmtId="20" fontId="0" fillId="0" borderId="0" xfId="0" applyNumberFormat="1"/>
    <xf numFmtId="0" fontId="0" fillId="0" borderId="1" xfId="0" applyNumberFormat="1" applyFont="1" applyBorder="1"/>
    <xf numFmtId="21" fontId="0" fillId="0" borderId="1" xfId="0" applyNumberFormat="1" applyFont="1" applyBorder="1"/>
    <xf numFmtId="0" fontId="0" fillId="2" borderId="0" xfId="0" applyNumberFormat="1" applyFill="1"/>
    <xf numFmtId="0" fontId="0" fillId="2" borderId="0" xfId="0" applyFill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6" formatCode="hh:mm:ss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 (Szybka myjnia automatyczna).xlsx]zad 4!Tabela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klientów przybyłych na myjnię</a:t>
            </a:r>
          </a:p>
          <a:p>
            <a:pPr>
              <a:defRPr/>
            </a:pPr>
            <a:r>
              <a:rPr lang="pl-PL" baseline="0"/>
              <a:t>w 1, 2, 3, 4, 5 i 6 godzinie pracy myjni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4'!$B$3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 4'!$A$4:$A$10</c:f>
              <c:strCache>
                <c:ptCount val="6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'zad 4'!$B$4:$B$10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B-43CC-8CBC-56FD14B6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909440"/>
        <c:axId val="1379909920"/>
      </c:barChart>
      <c:catAx>
        <c:axId val="137990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Godziny</a:t>
                </a:r>
                <a:r>
                  <a:rPr lang="pl-PL" baseline="0"/>
                  <a:t> otwarcia myjni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9909920"/>
        <c:crosses val="autoZero"/>
        <c:auto val="1"/>
        <c:lblAlgn val="ctr"/>
        <c:lblOffset val="100"/>
        <c:noMultiLvlLbl val="0"/>
      </c:catAx>
      <c:valAx>
        <c:axId val="13799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klientów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99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100012</xdr:rowOff>
    </xdr:from>
    <xdr:to>
      <xdr:col>19</xdr:col>
      <xdr:colOff>352425</xdr:colOff>
      <xdr:row>32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59AB88-4229-F111-48F9-0C520721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77.654834259258" createdVersion="8" refreshedVersion="8" minRefreshableVersion="3" recordCount="144" xr:uid="{5958A0B7-5380-42B6-8DF6-A1026A97E359}">
  <cacheSource type="worksheet">
    <worksheetSource name="myjnia"/>
  </cacheSource>
  <cacheFields count="8">
    <cacheField name="Czas przyjazdu po otwarciu myjni" numFmtId="0">
      <sharedItems containsSemiMixedTypes="0" containsString="0" containsNumber="1" containsInteger="1" minValue="1" maxValue="15"/>
    </cacheField>
    <cacheField name="Ile mył samochód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Column3" numFmtId="0">
      <sharedItems/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  <cacheField name="Godzina przyjazdu" numFmtId="21">
      <sharedItems containsSemiMixedTypes="0" containsNonDate="0" containsDate="1" containsString="0" minDate="1899-12-30T06:03:00" maxDate="1899-12-30T23:59:00" count="144">
        <d v="1899-12-30T06:03:00"/>
        <d v="1899-12-30T06:15:00"/>
        <d v="1899-12-30T06:16:00"/>
        <d v="1899-12-30T06:23:00"/>
        <d v="1899-12-30T06:33:00"/>
        <d v="1899-12-30T06:42:00"/>
        <d v="1899-12-30T06:46:00"/>
        <d v="1899-12-30T06:50:00"/>
        <d v="1899-12-30T06:53:00"/>
        <d v="1899-12-30T07:00:00"/>
        <d v="1899-12-30T07:11:00"/>
        <d v="1899-12-30T07:26:00"/>
        <d v="1899-12-30T07:37:00"/>
        <d v="1899-12-30T07:40:00"/>
        <d v="1899-12-30T07:41:00"/>
        <d v="1899-12-30T07:52:00"/>
        <d v="1899-12-30T07:54:00"/>
        <d v="1899-12-30T08:03:00"/>
        <d v="1899-12-30T08:05:00"/>
        <d v="1899-12-30T08:18:00"/>
        <d v="1899-12-30T08:28:00"/>
        <d v="1899-12-30T08:34:00"/>
        <d v="1899-12-30T08:39:00"/>
        <d v="1899-12-30T08:52:00"/>
        <d v="1899-12-30T09:03:00"/>
        <d v="1899-12-30T09:13:00"/>
        <d v="1899-12-30T09:24:00"/>
        <d v="1899-12-30T09:28:00"/>
        <d v="1899-12-30T09:32:00"/>
        <d v="1899-12-30T09:34:00"/>
        <d v="1899-12-30T09:41:00"/>
        <d v="1899-12-30T09:52:00"/>
        <d v="1899-12-30T09:58:00"/>
        <d v="1899-12-30T10:09:00"/>
        <d v="1899-12-30T10:14:00"/>
        <d v="1899-12-30T10:23:00"/>
        <d v="1899-12-30T10:34:00"/>
        <d v="1899-12-30T10:49:00"/>
        <d v="1899-12-30T11:01:00"/>
        <d v="1899-12-30T11:03:00"/>
        <d v="1899-12-30T11:14:00"/>
        <d v="1899-12-30T11:16:00"/>
        <d v="1899-12-30T11:22:00"/>
        <d v="1899-12-30T11:26:00"/>
        <d v="1899-12-30T11:33:00"/>
        <d v="1899-12-30T11:41:00"/>
        <d v="1899-12-30T11:44:00"/>
        <d v="1899-12-30T11:51:00"/>
        <d v="1899-12-30T12:06:00"/>
        <d v="1899-12-30T12:17:00"/>
        <d v="1899-12-30T12:23:00"/>
        <d v="1899-12-30T12:26:00"/>
        <d v="1899-12-30T12:39:00"/>
        <d v="1899-12-30T12:54:00"/>
        <d v="1899-12-30T12:55:00"/>
        <d v="1899-12-30T13:10:00"/>
        <d v="1899-12-30T13:24:00"/>
        <d v="1899-12-30T13:31:00"/>
        <d v="1899-12-30T13:38:00"/>
        <d v="1899-12-30T13:44:00"/>
        <d v="1899-12-30T13:47:00"/>
        <d v="1899-12-30T14:02:00"/>
        <d v="1899-12-30T14:05:00"/>
        <d v="1899-12-30T14:13:00"/>
        <d v="1899-12-30T14:18:00"/>
        <d v="1899-12-30T14:20:00"/>
        <d v="1899-12-30T14:34:00"/>
        <d v="1899-12-30T14:41:00"/>
        <d v="1899-12-30T14:55:00"/>
        <d v="1899-12-30T15:06:00"/>
        <d v="1899-12-30T15:08:00"/>
        <d v="1899-12-30T15:19:00"/>
        <d v="1899-12-30T15:23:00"/>
        <d v="1899-12-30T15:26:00"/>
        <d v="1899-12-30T15:28:00"/>
        <d v="1899-12-30T15:41:00"/>
        <d v="1899-12-30T15:44:00"/>
        <d v="1899-12-30T15:53:00"/>
        <d v="1899-12-30T16:06:00"/>
        <d v="1899-12-30T16:13:00"/>
        <d v="1899-12-30T16:26:00"/>
        <d v="1899-12-30T16:30:00"/>
        <d v="1899-12-30T16:37:00"/>
        <d v="1899-12-30T16:40:00"/>
        <d v="1899-12-30T16:44:00"/>
        <d v="1899-12-30T16:51:00"/>
        <d v="1899-12-30T16:54:00"/>
        <d v="1899-12-30T16:55:00"/>
        <d v="1899-12-30T17:09:00"/>
        <d v="1899-12-30T17:14:00"/>
        <d v="1899-12-30T17:18:00"/>
        <d v="1899-12-30T17:23:00"/>
        <d v="1899-12-30T17:29:00"/>
        <d v="1899-12-30T17:37:00"/>
        <d v="1899-12-30T17:52:00"/>
        <d v="1899-12-30T17:53:00"/>
        <d v="1899-12-30T18:07:00"/>
        <d v="1899-12-30T18:13:00"/>
        <d v="1899-12-30T18:20:00"/>
        <d v="1899-12-30T18:30:00"/>
        <d v="1899-12-30T18:35:00"/>
        <d v="1899-12-30T18:48:00"/>
        <d v="1899-12-30T18:50:00"/>
        <d v="1899-12-30T18:59:00"/>
        <d v="1899-12-30T19:07:00"/>
        <d v="1899-12-30T19:08:00"/>
        <d v="1899-12-30T19:18:00"/>
        <d v="1899-12-30T19:20:00"/>
        <d v="1899-12-30T19:26:00"/>
        <d v="1899-12-30T19:28:00"/>
        <d v="1899-12-30T19:32:00"/>
        <d v="1899-12-30T19:41:00"/>
        <d v="1899-12-30T19:43:00"/>
        <d v="1899-12-30T19:54:00"/>
        <d v="1899-12-30T20:02:00"/>
        <d v="1899-12-30T20:15:00"/>
        <d v="1899-12-30T20:22:00"/>
        <d v="1899-12-30T20:29:00"/>
        <d v="1899-12-30T20:38:00"/>
        <d v="1899-12-30T20:44:00"/>
        <d v="1899-12-30T20:58:00"/>
        <d v="1899-12-30T21:12:00"/>
        <d v="1899-12-30T21:19:00"/>
        <d v="1899-12-30T21:30:00"/>
        <d v="1899-12-30T21:41:00"/>
        <d v="1899-12-30T21:52:00"/>
        <d v="1899-12-30T22:04:00"/>
        <d v="1899-12-30T22:07:00"/>
        <d v="1899-12-30T22:10:00"/>
        <d v="1899-12-30T22:22:00"/>
        <d v="1899-12-30T22:29:00"/>
        <d v="1899-12-30T22:39:00"/>
        <d v="1899-12-30T22:41:00"/>
        <d v="1899-12-30T22:55:00"/>
        <d v="1899-12-30T23:04:00"/>
        <d v="1899-12-30T23:06:00"/>
        <d v="1899-12-30T23:17:00"/>
        <d v="1899-12-30T23:19:00"/>
        <d v="1899-12-30T23:33:00"/>
        <d v="1899-12-30T23:39:00"/>
        <d v="1899-12-30T23:44:00"/>
        <d v="1899-12-30T23:46:00"/>
        <d v="1899-12-30T23:56:00"/>
        <d v="1899-12-30T23:59:00"/>
      </sharedItems>
      <fieldGroup par="7"/>
    </cacheField>
    <cacheField name="Kolumna1" numFmtId="0">
      <sharedItems containsMixedTypes="1" containsNumber="1" containsInteger="1" minValue="1" maxValue="1"/>
    </cacheField>
    <cacheField name="Minuty (Godzina przyjazdu)" numFmtId="0" databaseField="0">
      <fieldGroup base="4">
        <rangePr groupBy="minutes" startDate="1899-12-30T06:03:00" endDate="1899-12-30T23:59:0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Godziny (Godzina przyjazdu)" numFmtId="0" databaseField="0">
      <fieldGroup base="4">
        <rangePr groupBy="hours" startDate="1899-12-30T06:03:00" endDate="1899-12-30T23:59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s v="NN792"/>
    <x v="0"/>
    <x v="0"/>
    <n v="1"/>
  </r>
  <r>
    <n v="12"/>
    <x v="1"/>
    <s v="FO434"/>
    <x v="1"/>
    <x v="1"/>
    <n v="1"/>
  </r>
  <r>
    <n v="1"/>
    <x v="2"/>
    <s v="GN103"/>
    <x v="2"/>
    <x v="2"/>
    <n v="1"/>
  </r>
  <r>
    <n v="7"/>
    <x v="3"/>
    <s v="EA828"/>
    <x v="3"/>
    <x v="3"/>
    <n v="1"/>
  </r>
  <r>
    <n v="10"/>
    <x v="4"/>
    <s v="FN819"/>
    <x v="4"/>
    <x v="4"/>
    <n v="1"/>
  </r>
  <r>
    <n v="9"/>
    <x v="5"/>
    <s v="CI708"/>
    <x v="5"/>
    <x v="5"/>
    <n v="1"/>
  </r>
  <r>
    <n v="4"/>
    <x v="2"/>
    <s v="KP566"/>
    <x v="6"/>
    <x v="6"/>
    <n v="1"/>
  </r>
  <r>
    <n v="4"/>
    <x v="4"/>
    <s v="DB255"/>
    <x v="7"/>
    <x v="7"/>
    <n v="1"/>
  </r>
  <r>
    <n v="3"/>
    <x v="3"/>
    <s v="DE239"/>
    <x v="8"/>
    <x v="8"/>
    <n v="1"/>
  </r>
  <r>
    <n v="7"/>
    <x v="6"/>
    <s v="HL821"/>
    <x v="9"/>
    <x v="9"/>
    <n v="1"/>
  </r>
  <r>
    <n v="11"/>
    <x v="6"/>
    <s v="CG489"/>
    <x v="10"/>
    <x v="10"/>
    <n v="1"/>
  </r>
  <r>
    <n v="15"/>
    <x v="5"/>
    <s v="BD204"/>
    <x v="11"/>
    <x v="11"/>
    <n v="1"/>
  </r>
  <r>
    <n v="11"/>
    <x v="7"/>
    <s v="KJ360"/>
    <x v="12"/>
    <x v="12"/>
    <n v="1"/>
  </r>
  <r>
    <n v="3"/>
    <x v="8"/>
    <s v="BH265"/>
    <x v="13"/>
    <x v="13"/>
    <n v="1"/>
  </r>
  <r>
    <n v="1"/>
    <x v="4"/>
    <s v="KI293"/>
    <x v="14"/>
    <x v="14"/>
    <n v="1"/>
  </r>
  <r>
    <n v="11"/>
    <x v="4"/>
    <s v="EH963"/>
    <x v="15"/>
    <x v="15"/>
    <n v="1"/>
  </r>
  <r>
    <n v="2"/>
    <x v="3"/>
    <s v="DP909"/>
    <x v="16"/>
    <x v="16"/>
    <n v="1"/>
  </r>
  <r>
    <n v="9"/>
    <x v="2"/>
    <s v="MD193"/>
    <x v="17"/>
    <x v="17"/>
    <n v="1"/>
  </r>
  <r>
    <n v="2"/>
    <x v="1"/>
    <s v="CC204"/>
    <x v="18"/>
    <x v="18"/>
    <n v="1"/>
  </r>
  <r>
    <n v="13"/>
    <x v="5"/>
    <s v="IB453"/>
    <x v="19"/>
    <x v="19"/>
    <n v="1"/>
  </r>
  <r>
    <n v="10"/>
    <x v="9"/>
    <s v="NE867"/>
    <x v="20"/>
    <x v="20"/>
    <n v="1"/>
  </r>
  <r>
    <n v="6"/>
    <x v="7"/>
    <s v="HP605"/>
    <x v="21"/>
    <x v="21"/>
    <n v="1"/>
  </r>
  <r>
    <n v="5"/>
    <x v="8"/>
    <s v="BM696"/>
    <x v="22"/>
    <x v="22"/>
    <n v="1"/>
  </r>
  <r>
    <n v="13"/>
    <x v="1"/>
    <s v="NH320"/>
    <x v="23"/>
    <x v="23"/>
    <n v="1"/>
  </r>
  <r>
    <n v="11"/>
    <x v="10"/>
    <s v="LJ560"/>
    <x v="24"/>
    <x v="24"/>
    <n v="1"/>
  </r>
  <r>
    <n v="10"/>
    <x v="8"/>
    <s v="KE961"/>
    <x v="25"/>
    <x v="25"/>
    <n v="1"/>
  </r>
  <r>
    <n v="11"/>
    <x v="6"/>
    <s v="DA206"/>
    <x v="26"/>
    <x v="26"/>
    <n v="1"/>
  </r>
  <r>
    <n v="4"/>
    <x v="7"/>
    <s v="BF559"/>
    <x v="27"/>
    <x v="27"/>
    <n v="1"/>
  </r>
  <r>
    <n v="4"/>
    <x v="10"/>
    <s v="AE964"/>
    <x v="28"/>
    <x v="28"/>
    <n v="1"/>
  </r>
  <r>
    <n v="2"/>
    <x v="11"/>
    <s v="AK592"/>
    <x v="29"/>
    <x v="29"/>
    <n v="1"/>
  </r>
  <r>
    <n v="7"/>
    <x v="3"/>
    <s v="GH547"/>
    <x v="30"/>
    <x v="30"/>
    <n v="1"/>
  </r>
  <r>
    <n v="11"/>
    <x v="5"/>
    <s v="HE739"/>
    <x v="31"/>
    <x v="31"/>
    <n v="1"/>
  </r>
  <r>
    <n v="6"/>
    <x v="12"/>
    <s v="JP960"/>
    <x v="32"/>
    <x v="32"/>
    <n v="1"/>
  </r>
  <r>
    <n v="11"/>
    <x v="0"/>
    <s v="EL406"/>
    <x v="33"/>
    <x v="33"/>
    <n v="1"/>
  </r>
  <r>
    <n v="5"/>
    <x v="7"/>
    <s v="NO341"/>
    <x v="34"/>
    <x v="34"/>
    <n v="1"/>
  </r>
  <r>
    <n v="9"/>
    <x v="0"/>
    <s v="HA988"/>
    <x v="35"/>
    <x v="35"/>
    <n v="1"/>
  </r>
  <r>
    <n v="11"/>
    <x v="13"/>
    <s v="BD855"/>
    <x v="11"/>
    <x v="36"/>
    <n v="1"/>
  </r>
  <r>
    <n v="15"/>
    <x v="0"/>
    <s v="AC254"/>
    <x v="36"/>
    <x v="37"/>
    <n v="1"/>
  </r>
  <r>
    <n v="12"/>
    <x v="10"/>
    <s v="EB508"/>
    <x v="37"/>
    <x v="38"/>
    <n v="1"/>
  </r>
  <r>
    <n v="2"/>
    <x v="0"/>
    <s v="CJ207"/>
    <x v="38"/>
    <x v="39"/>
    <n v="1"/>
  </r>
  <r>
    <n v="11"/>
    <x v="11"/>
    <s v="MI932"/>
    <x v="39"/>
    <x v="40"/>
    <n v="1"/>
  </r>
  <r>
    <n v="2"/>
    <x v="12"/>
    <s v="KK643"/>
    <x v="40"/>
    <x v="41"/>
    <n v="1"/>
  </r>
  <r>
    <n v="6"/>
    <x v="1"/>
    <s v="MN131"/>
    <x v="41"/>
    <x v="42"/>
    <n v="1"/>
  </r>
  <r>
    <n v="4"/>
    <x v="11"/>
    <s v="GL291"/>
    <x v="42"/>
    <x v="43"/>
    <n v="1"/>
  </r>
  <r>
    <n v="7"/>
    <x v="2"/>
    <s v="DA512"/>
    <x v="26"/>
    <x v="44"/>
    <n v="1"/>
  </r>
  <r>
    <n v="8"/>
    <x v="8"/>
    <s v="MK572"/>
    <x v="43"/>
    <x v="45"/>
    <n v="1"/>
  </r>
  <r>
    <n v="3"/>
    <x v="5"/>
    <s v="NM404"/>
    <x v="44"/>
    <x v="46"/>
    <n v="1"/>
  </r>
  <r>
    <n v="7"/>
    <x v="1"/>
    <s v="JM414"/>
    <x v="45"/>
    <x v="47"/>
    <n v="1"/>
  </r>
  <r>
    <n v="15"/>
    <x v="11"/>
    <s v="BA749"/>
    <x v="46"/>
    <x v="48"/>
    <n v="1"/>
  </r>
  <r>
    <n v="11"/>
    <x v="14"/>
    <s v="DE678"/>
    <x v="8"/>
    <x v="49"/>
    <n v="1"/>
  </r>
  <r>
    <n v="6"/>
    <x v="2"/>
    <s v="AG504"/>
    <x v="47"/>
    <x v="50"/>
    <n v="1"/>
  </r>
  <r>
    <n v="3"/>
    <x v="6"/>
    <s v="FC803"/>
    <x v="48"/>
    <x v="51"/>
    <n v="1"/>
  </r>
  <r>
    <n v="13"/>
    <x v="11"/>
    <s v="DE822"/>
    <x v="8"/>
    <x v="52"/>
    <n v="1"/>
  </r>
  <r>
    <n v="15"/>
    <x v="6"/>
    <s v="PJ152"/>
    <x v="49"/>
    <x v="53"/>
    <n v="1"/>
  </r>
  <r>
    <n v="1"/>
    <x v="1"/>
    <s v="GK857"/>
    <x v="50"/>
    <x v="54"/>
    <n v="1"/>
  </r>
  <r>
    <n v="15"/>
    <x v="4"/>
    <s v="BO596"/>
    <x v="51"/>
    <x v="55"/>
    <n v="1"/>
  </r>
  <r>
    <n v="14"/>
    <x v="2"/>
    <s v="KK488"/>
    <x v="40"/>
    <x v="56"/>
    <n v="1"/>
  </r>
  <r>
    <n v="7"/>
    <x v="10"/>
    <s v="AI420"/>
    <x v="52"/>
    <x v="57"/>
    <n v="1"/>
  </r>
  <r>
    <n v="7"/>
    <x v="0"/>
    <s v="KJ759"/>
    <x v="12"/>
    <x v="58"/>
    <n v="1"/>
  </r>
  <r>
    <n v="6"/>
    <x v="10"/>
    <s v="DL542"/>
    <x v="53"/>
    <x v="59"/>
    <n v="1"/>
  </r>
  <r>
    <n v="3"/>
    <x v="6"/>
    <s v="JI840"/>
    <x v="54"/>
    <x v="60"/>
    <n v="1"/>
  </r>
  <r>
    <n v="15"/>
    <x v="5"/>
    <s v="KK476"/>
    <x v="40"/>
    <x v="61"/>
    <n v="1"/>
  </r>
  <r>
    <n v="3"/>
    <x v="7"/>
    <s v="HP302"/>
    <x v="21"/>
    <x v="62"/>
    <n v="1"/>
  </r>
  <r>
    <n v="8"/>
    <x v="11"/>
    <s v="FI172"/>
    <x v="55"/>
    <x v="63"/>
    <n v="1"/>
  </r>
  <r>
    <n v="5"/>
    <x v="9"/>
    <s v="NM428"/>
    <x v="44"/>
    <x v="64"/>
    <n v="1"/>
  </r>
  <r>
    <n v="2"/>
    <x v="13"/>
    <s v="PM455"/>
    <x v="56"/>
    <x v="65"/>
    <n v="1"/>
  </r>
  <r>
    <n v="14"/>
    <x v="7"/>
    <s v="JM637"/>
    <x v="45"/>
    <x v="66"/>
    <n v="1"/>
  </r>
  <r>
    <n v="7"/>
    <x v="4"/>
    <s v="PK319"/>
    <x v="57"/>
    <x v="67"/>
    <n v="1"/>
  </r>
  <r>
    <n v="14"/>
    <x v="8"/>
    <s v="PM491"/>
    <x v="56"/>
    <x v="68"/>
    <n v="1"/>
  </r>
  <r>
    <n v="11"/>
    <x v="6"/>
    <s v="BC831"/>
    <x v="58"/>
    <x v="69"/>
    <n v="1"/>
  </r>
  <r>
    <n v="2"/>
    <x v="13"/>
    <s v="OJ247"/>
    <x v="59"/>
    <x v="70"/>
    <n v="1"/>
  </r>
  <r>
    <n v="11"/>
    <x v="9"/>
    <s v="EH892"/>
    <x v="15"/>
    <x v="71"/>
    <n v="1"/>
  </r>
  <r>
    <n v="4"/>
    <x v="12"/>
    <s v="JN904"/>
    <x v="60"/>
    <x v="72"/>
    <n v="1"/>
  </r>
  <r>
    <n v="3"/>
    <x v="6"/>
    <s v="KI291"/>
    <x v="14"/>
    <x v="73"/>
    <n v="1"/>
  </r>
  <r>
    <n v="2"/>
    <x v="4"/>
    <s v="MF590"/>
    <x v="61"/>
    <x v="74"/>
    <n v="1"/>
  </r>
  <r>
    <n v="13"/>
    <x v="4"/>
    <s v="LN225"/>
    <x v="62"/>
    <x v="75"/>
    <n v="1"/>
  </r>
  <r>
    <n v="3"/>
    <x v="6"/>
    <s v="CN589"/>
    <x v="63"/>
    <x v="76"/>
    <n v="1"/>
  </r>
  <r>
    <n v="9"/>
    <x v="7"/>
    <s v="JM352"/>
    <x v="45"/>
    <x v="77"/>
    <n v="1"/>
  </r>
  <r>
    <n v="13"/>
    <x v="12"/>
    <s v="AA425"/>
    <x v="64"/>
    <x v="78"/>
    <n v="1"/>
  </r>
  <r>
    <n v="7"/>
    <x v="3"/>
    <s v="OI629"/>
    <x v="65"/>
    <x v="79"/>
    <n v="1"/>
  </r>
  <r>
    <n v="13"/>
    <x v="13"/>
    <s v="HA731"/>
    <x v="35"/>
    <x v="80"/>
    <n v="1"/>
  </r>
  <r>
    <n v="4"/>
    <x v="6"/>
    <s v="GA781"/>
    <x v="66"/>
    <x v="81"/>
    <n v="1"/>
  </r>
  <r>
    <n v="7"/>
    <x v="14"/>
    <s v="LM755"/>
    <x v="67"/>
    <x v="82"/>
    <n v="1"/>
  </r>
  <r>
    <n v="3"/>
    <x v="6"/>
    <s v="AE347"/>
    <x v="28"/>
    <x v="83"/>
    <n v="1"/>
  </r>
  <r>
    <n v="4"/>
    <x v="11"/>
    <s v="GF313"/>
    <x v="68"/>
    <x v="84"/>
    <n v="1"/>
  </r>
  <r>
    <n v="7"/>
    <x v="10"/>
    <s v="EF961"/>
    <x v="69"/>
    <x v="85"/>
    <n v="1"/>
  </r>
  <r>
    <n v="3"/>
    <x v="7"/>
    <s v="PO926"/>
    <x v="70"/>
    <x v="86"/>
    <n v="1"/>
  </r>
  <r>
    <n v="1"/>
    <x v="13"/>
    <s v="NH234"/>
    <x v="23"/>
    <x v="87"/>
    <n v="1"/>
  </r>
  <r>
    <n v="14"/>
    <x v="12"/>
    <s v="AG864"/>
    <x v="47"/>
    <x v="88"/>
    <n v="1"/>
  </r>
  <r>
    <n v="5"/>
    <x v="6"/>
    <s v="DM336"/>
    <x v="71"/>
    <x v="89"/>
    <n v="1"/>
  </r>
  <r>
    <n v="4"/>
    <x v="7"/>
    <s v="LM392"/>
    <x v="67"/>
    <x v="90"/>
    <n v="1"/>
  </r>
  <r>
    <n v="5"/>
    <x v="13"/>
    <s v="EH559"/>
    <x v="15"/>
    <x v="91"/>
    <n v="1"/>
  </r>
  <r>
    <n v="6"/>
    <x v="14"/>
    <s v="HC465"/>
    <x v="72"/>
    <x v="92"/>
    <n v="1"/>
  </r>
  <r>
    <n v="8"/>
    <x v="5"/>
    <s v="BL246"/>
    <x v="73"/>
    <x v="93"/>
    <n v="1"/>
  </r>
  <r>
    <n v="15"/>
    <x v="11"/>
    <s v="FG771"/>
    <x v="74"/>
    <x v="94"/>
    <n v="1"/>
  </r>
  <r>
    <n v="1"/>
    <x v="10"/>
    <s v="IC327"/>
    <x v="75"/>
    <x v="95"/>
    <n v="1"/>
  </r>
  <r>
    <n v="14"/>
    <x v="9"/>
    <s v="JK843"/>
    <x v="76"/>
    <x v="96"/>
    <n v="1"/>
  </r>
  <r>
    <n v="6"/>
    <x v="4"/>
    <s v="CL393"/>
    <x v="77"/>
    <x v="97"/>
    <n v="1"/>
  </r>
  <r>
    <n v="7"/>
    <x v="11"/>
    <s v="NP226"/>
    <x v="78"/>
    <x v="98"/>
    <n v="1"/>
  </r>
  <r>
    <n v="10"/>
    <x v="11"/>
    <s v="PI710"/>
    <x v="79"/>
    <x v="99"/>
    <n v="1"/>
  </r>
  <r>
    <n v="5"/>
    <x v="8"/>
    <s v="GA435"/>
    <x v="66"/>
    <x v="100"/>
    <n v="1"/>
  </r>
  <r>
    <n v="13"/>
    <x v="4"/>
    <s v="AH451"/>
    <x v="80"/>
    <x v="101"/>
    <n v="1"/>
  </r>
  <r>
    <n v="2"/>
    <x v="7"/>
    <s v="IJ379"/>
    <x v="81"/>
    <x v="102"/>
    <n v="1"/>
  </r>
  <r>
    <n v="9"/>
    <x v="11"/>
    <s v="CC791"/>
    <x v="18"/>
    <x v="103"/>
    <n v="1"/>
  </r>
  <r>
    <n v="8"/>
    <x v="12"/>
    <s v="AF135"/>
    <x v="82"/>
    <x v="104"/>
    <n v="1"/>
  </r>
  <r>
    <n v="1"/>
    <x v="8"/>
    <s v="MN872"/>
    <x v="41"/>
    <x v="105"/>
    <n v="1"/>
  </r>
  <r>
    <n v="10"/>
    <x v="7"/>
    <s v="LP599"/>
    <x v="83"/>
    <x v="106"/>
    <n v="1"/>
  </r>
  <r>
    <n v="2"/>
    <x v="11"/>
    <s v="OD829"/>
    <x v="84"/>
    <x v="107"/>
    <n v="1"/>
  </r>
  <r>
    <n v="6"/>
    <x v="6"/>
    <s v="KN305"/>
    <x v="85"/>
    <x v="108"/>
    <n v="1"/>
  </r>
  <r>
    <n v="2"/>
    <x v="5"/>
    <s v="AH528"/>
    <x v="80"/>
    <x v="109"/>
    <n v="1"/>
  </r>
  <r>
    <n v="4"/>
    <x v="3"/>
    <s v="CA524"/>
    <x v="86"/>
    <x v="110"/>
    <n v="1"/>
  </r>
  <r>
    <n v="9"/>
    <x v="14"/>
    <s v="EP925"/>
    <x v="87"/>
    <x v="111"/>
    <n v="1"/>
  </r>
  <r>
    <n v="2"/>
    <x v="13"/>
    <s v="EF263"/>
    <x v="69"/>
    <x v="112"/>
    <n v="1"/>
  </r>
  <r>
    <n v="11"/>
    <x v="11"/>
    <s v="AN413"/>
    <x v="88"/>
    <x v="113"/>
    <n v="1"/>
  </r>
  <r>
    <n v="8"/>
    <x v="10"/>
    <s v="LE288"/>
    <x v="89"/>
    <x v="114"/>
    <s v=" "/>
  </r>
  <r>
    <n v="13"/>
    <x v="7"/>
    <s v="LM661"/>
    <x v="67"/>
    <x v="115"/>
    <s v=" "/>
  </r>
  <r>
    <n v="7"/>
    <x v="1"/>
    <s v="CO649"/>
    <x v="90"/>
    <x v="116"/>
    <s v=" "/>
  </r>
  <r>
    <n v="7"/>
    <x v="11"/>
    <s v="GB981"/>
    <x v="91"/>
    <x v="117"/>
    <s v=" "/>
  </r>
  <r>
    <n v="9"/>
    <x v="11"/>
    <s v="HF358"/>
    <x v="92"/>
    <x v="118"/>
    <s v=" "/>
  </r>
  <r>
    <n v="6"/>
    <x v="10"/>
    <s v="LA734"/>
    <x v="93"/>
    <x v="119"/>
    <s v=" "/>
  </r>
  <r>
    <n v="14"/>
    <x v="8"/>
    <s v="LL684"/>
    <x v="94"/>
    <x v="120"/>
    <s v=" "/>
  </r>
  <r>
    <n v="14"/>
    <x v="2"/>
    <s v="EG251"/>
    <x v="95"/>
    <x v="121"/>
    <s v=" "/>
  </r>
  <r>
    <n v="7"/>
    <x v="4"/>
    <s v="NH488"/>
    <x v="23"/>
    <x v="122"/>
    <s v=" "/>
  </r>
  <r>
    <n v="11"/>
    <x v="10"/>
    <s v="LF545"/>
    <x v="96"/>
    <x v="123"/>
    <s v=" "/>
  </r>
  <r>
    <n v="11"/>
    <x v="12"/>
    <s v="GB137"/>
    <x v="91"/>
    <x v="124"/>
    <s v=" "/>
  </r>
  <r>
    <n v="11"/>
    <x v="3"/>
    <s v="PB847"/>
    <x v="97"/>
    <x v="125"/>
    <s v=" "/>
  </r>
  <r>
    <n v="12"/>
    <x v="3"/>
    <s v="GH559"/>
    <x v="30"/>
    <x v="126"/>
    <s v=" "/>
  </r>
  <r>
    <n v="3"/>
    <x v="5"/>
    <s v="FP317"/>
    <x v="98"/>
    <x v="127"/>
    <s v=" "/>
  </r>
  <r>
    <n v="3"/>
    <x v="8"/>
    <s v="BM762"/>
    <x v="22"/>
    <x v="128"/>
    <s v=" "/>
  </r>
  <r>
    <n v="12"/>
    <x v="3"/>
    <s v="FJ667"/>
    <x v="99"/>
    <x v="129"/>
    <s v=" "/>
  </r>
  <r>
    <n v="7"/>
    <x v="14"/>
    <s v="FA471"/>
    <x v="100"/>
    <x v="130"/>
    <s v=" "/>
  </r>
  <r>
    <n v="10"/>
    <x v="6"/>
    <s v="OO730"/>
    <x v="101"/>
    <x v="131"/>
    <s v=" "/>
  </r>
  <r>
    <n v="2"/>
    <x v="5"/>
    <s v="NM466"/>
    <x v="44"/>
    <x v="132"/>
    <s v=" "/>
  </r>
  <r>
    <n v="14"/>
    <x v="11"/>
    <s v="LN234"/>
    <x v="62"/>
    <x v="133"/>
    <s v=" "/>
  </r>
  <r>
    <n v="9"/>
    <x v="2"/>
    <s v="NK798"/>
    <x v="102"/>
    <x v="134"/>
    <s v=" "/>
  </r>
  <r>
    <n v="2"/>
    <x v="5"/>
    <s v="DH531"/>
    <x v="103"/>
    <x v="135"/>
    <s v=" "/>
  </r>
  <r>
    <n v="11"/>
    <x v="12"/>
    <s v="IC460"/>
    <x v="75"/>
    <x v="136"/>
    <s v=" "/>
  </r>
  <r>
    <n v="2"/>
    <x v="10"/>
    <s v="BA678"/>
    <x v="46"/>
    <x v="137"/>
    <s v=" "/>
  </r>
  <r>
    <n v="14"/>
    <x v="12"/>
    <s v="GE131"/>
    <x v="104"/>
    <x v="138"/>
    <s v=" "/>
  </r>
  <r>
    <n v="6"/>
    <x v="8"/>
    <s v="PA306"/>
    <x v="105"/>
    <x v="139"/>
    <s v=" "/>
  </r>
  <r>
    <n v="5"/>
    <x v="5"/>
    <s v="EL879"/>
    <x v="33"/>
    <x v="140"/>
    <s v=" "/>
  </r>
  <r>
    <n v="2"/>
    <x v="14"/>
    <s v="EL963"/>
    <x v="33"/>
    <x v="141"/>
    <s v=" "/>
  </r>
  <r>
    <n v="10"/>
    <x v="9"/>
    <s v="NK460"/>
    <x v="102"/>
    <x v="142"/>
    <s v=" "/>
  </r>
  <r>
    <n v="3"/>
    <x v="9"/>
    <s v="GM330"/>
    <x v="106"/>
    <x v="143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1CB0D-B3B6-4606-B196-CD36D5312FB9}" name="Tabela przestawna1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9" firstHeaderRow="1" firstDataRow="1" firstDataCol="1"/>
  <pivotFields count="8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/>
    <pivotField showAll="0"/>
    <pivotField numFmtId="21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z Column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26F2A-1B1E-4357-A648-B5E856CC1308}" name="Tabela przestawna2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1" firstHeaderRow="1" firstDataRow="1" firstDataCol="1"/>
  <pivotFields count="8">
    <pivotField showAll="0"/>
    <pivotField showAll="0"/>
    <pivotField dataField="1" showAll="0"/>
    <pivotField axis="axisRow" showAll="0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  <pivotField numFmtId="21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Liczba z Column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AE64F-0B25-408F-99B4-1C2349C1B54D}" name="Tabela przestawna3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8">
    <pivotField showAll="0"/>
    <pivotField showAll="0"/>
    <pivotField dataField="1" showAll="0"/>
    <pivotField showAll="0"/>
    <pivotField numFmtId="21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sd="0" x="11"/>
        <item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t="default"/>
      </items>
    </pivotField>
  </pivotFields>
  <rowFields count="1">
    <field x="7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Column3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4AEE88-CA73-4F25-8A85-B2E063ABFADF}" autoFormatId="16" applyNumberFormats="0" applyBorderFormats="0" applyFontFormats="0" applyPatternFormats="0" applyAlignmentFormats="0" applyWidthHeightFormats="0">
  <queryTableRefresh nextId="15" unboundColumnsRight="10">
    <queryTableFields count="13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0" dataBound="0" tableColumnId="10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33EC9-6F89-49EB-9B6F-1B4E4F814F83}" name="myjnia" displayName="myjnia" ref="A1:M145" tableType="queryTable" totalsRowShown="0">
  <autoFilter ref="A1:M145" xr:uid="{6AF33EC9-6F89-49EB-9B6F-1B4E4F814F83}"/>
  <tableColumns count="13">
    <tableColumn id="1" xr3:uid="{2A443441-8A68-4420-8DEF-76FC28D5AF11}" uniqueName="1" name="Czas przyjazdu po otwarciu myjni" queryTableFieldId="1"/>
    <tableColumn id="2" xr3:uid="{8BDC280C-BE79-4F24-B352-B458424EBD60}" uniqueName="2" name="Ile mył samochód" queryTableFieldId="2"/>
    <tableColumn id="3" xr3:uid="{AA50B14A-5227-4F65-9344-77B72E6AB2C1}" uniqueName="3" name="Column3" queryTableFieldId="3" dataDxfId="9"/>
    <tableColumn id="4" xr3:uid="{30686271-E06C-437C-9FAA-C39D83D28FB6}" uniqueName="4" name="Miasto" queryTableFieldId="4" dataDxfId="8">
      <calculatedColumnFormula>LEFT(C2,2)</calculatedColumnFormula>
    </tableColumn>
    <tableColumn id="5" xr3:uid="{B3C7CA12-8FE3-4BD2-BD4E-0A44A4A2B93B}" uniqueName="5" name="Godzina przyjazdu" queryTableFieldId="5"/>
    <tableColumn id="6" xr3:uid="{498A535D-BA9F-4C62-95F3-244CBF763A6D}" uniqueName="6" name="Kolumna1" queryTableFieldId="6" dataDxfId="7">
      <calculatedColumnFormula>IF(E2&lt;$W$4,1," ")</calculatedColumnFormula>
    </tableColumn>
    <tableColumn id="7" xr3:uid="{0A52ED75-34A8-4521-A04A-0288B876DFA2}" uniqueName="7" name="kiedy skonczyl myc" queryTableFieldId="7" dataDxfId="6">
      <calculatedColumnFormula>E2+(B2/1440)</calculatedColumnFormula>
    </tableColumn>
    <tableColumn id="8" xr3:uid="{E472580F-2B30-4E8E-A4CE-B52D46D7A896}" uniqueName="8" name="czy zrezygnowal" queryTableFieldId="8" dataDxfId="5"/>
    <tableColumn id="9" xr3:uid="{DDC5ACF1-B3CF-4A7C-B17B-9F7E1023C317}" uniqueName="9" name="Czas przyjazdu w min" queryTableFieldId="9" dataDxfId="3">
      <calculatedColumnFormula>I1+A2</calculatedColumnFormula>
    </tableColumn>
    <tableColumn id="11" xr3:uid="{5F92130D-3968-4197-BEB5-C8577A55FF7F}" uniqueName="11" name="EXCWEL" queryTableFieldId="11" dataDxfId="4"/>
    <tableColumn id="10" xr3:uid="{66C9EDED-2EF0-44D7-BCB6-15DD2B90B951}" uniqueName="10" name="Czas zakonczenia" queryTableFieldId="10" dataDxfId="2">
      <calculatedColumnFormula>IF(H2="TAK",K1,J2+B2)</calculatedColumnFormula>
    </tableColumn>
    <tableColumn id="13" xr3:uid="{6A9555D9-A006-4147-AAAC-1D7E360BB0EC}" uniqueName="13" name="policzone" queryTableFieldId="13" dataDxfId="1">
      <calculatedColumnFormula>IF(H2="TAK",1,0)</calculatedColumnFormula>
    </tableColumn>
    <tableColumn id="14" xr3:uid="{2F54FBFA-8F33-46FC-86DC-6B7F3A49834E}" uniqueName="14" name="naj_po_sobi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FB08-DE7E-4C2E-8A17-B9470369A769}">
  <dimension ref="A1:X145"/>
  <sheetViews>
    <sheetView tabSelected="1" workbookViewId="0">
      <selection activeCell="I12" sqref="I12"/>
    </sheetView>
  </sheetViews>
  <sheetFormatPr defaultRowHeight="15" x14ac:dyDescent="0.25"/>
  <cols>
    <col min="1" max="3" width="11.140625" bestFit="1" customWidth="1"/>
    <col min="6" max="6" width="9.140625" customWidth="1"/>
    <col min="7" max="7" width="16.42578125" customWidth="1"/>
    <col min="8" max="8" width="17.5703125" bestFit="1" customWidth="1"/>
    <col min="9" max="9" width="5.140625" customWidth="1"/>
    <col min="10" max="10" width="16.5703125" customWidth="1"/>
    <col min="11" max="11" width="15.7109375" customWidth="1"/>
    <col min="22" max="22" width="12.7109375" bestFit="1" customWidth="1"/>
  </cols>
  <sheetData>
    <row r="1" spans="1:24" x14ac:dyDescent="0.25">
      <c r="A1" t="s">
        <v>145</v>
      </c>
      <c r="B1" t="s">
        <v>146</v>
      </c>
      <c r="C1" t="s">
        <v>0</v>
      </c>
      <c r="D1" t="s">
        <v>150</v>
      </c>
      <c r="E1" t="s">
        <v>261</v>
      </c>
      <c r="F1" t="s">
        <v>262</v>
      </c>
      <c r="G1" t="s">
        <v>272</v>
      </c>
      <c r="H1" t="s">
        <v>273</v>
      </c>
      <c r="I1" t="s">
        <v>276</v>
      </c>
      <c r="J1" t="s">
        <v>277</v>
      </c>
      <c r="K1" t="s">
        <v>274</v>
      </c>
      <c r="L1" t="s">
        <v>278</v>
      </c>
      <c r="M1" t="s">
        <v>281</v>
      </c>
    </row>
    <row r="2" spans="1:24" x14ac:dyDescent="0.25">
      <c r="A2">
        <v>3</v>
      </c>
      <c r="B2">
        <v>5</v>
      </c>
      <c r="C2" s="1" t="s">
        <v>1</v>
      </c>
      <c r="D2" t="str">
        <f t="shared" ref="D2:D33" si="0">LEFT(C2,2)</f>
        <v>NN</v>
      </c>
      <c r="E2" s="4">
        <v>0.25208333333333333</v>
      </c>
      <c r="F2">
        <f t="shared" ref="F2:F33" si="1">IF(E2&lt;$W$4,1," ")</f>
        <v>1</v>
      </c>
      <c r="G2" s="4">
        <f t="shared" ref="G2:G33" si="2">E2+(B2/1440)</f>
        <v>0.25555555555555554</v>
      </c>
      <c r="H2" s="1" t="s">
        <v>275</v>
      </c>
      <c r="I2" s="1">
        <v>363</v>
      </c>
      <c r="J2" s="1">
        <v>363</v>
      </c>
      <c r="K2" s="1">
        <v>368</v>
      </c>
      <c r="L2" s="1">
        <f t="shared" ref="L2:L33" si="3">IF(H2="TAK",1,0)</f>
        <v>0</v>
      </c>
      <c r="M2" s="1">
        <v>0</v>
      </c>
    </row>
    <row r="3" spans="1:24" x14ac:dyDescent="0.25">
      <c r="A3">
        <v>12</v>
      </c>
      <c r="B3">
        <v>13</v>
      </c>
      <c r="C3" s="1" t="s">
        <v>2</v>
      </c>
      <c r="D3" t="str">
        <f t="shared" si="0"/>
        <v>FO</v>
      </c>
      <c r="E3" s="4">
        <f>E2+(A3/1440)</f>
        <v>0.26041666666666669</v>
      </c>
      <c r="F3">
        <f t="shared" si="1"/>
        <v>1</v>
      </c>
      <c r="G3" s="4">
        <f t="shared" si="2"/>
        <v>0.26944444444444449</v>
      </c>
      <c r="H3" s="1" t="str">
        <f>IF(K2&gt;I3+5,"TAK","NIE")</f>
        <v>NIE</v>
      </c>
      <c r="I3" s="1">
        <f>I2+A3</f>
        <v>375</v>
      </c>
      <c r="J3" s="1">
        <f>IF(K2&lt;I3,I3,K2)</f>
        <v>375</v>
      </c>
      <c r="K3" s="1">
        <f>IF(H3="TAK",K2,J3+B3)</f>
        <v>388</v>
      </c>
      <c r="L3" s="1">
        <f t="shared" si="3"/>
        <v>0</v>
      </c>
      <c r="M3" s="1">
        <f>IF(L3=1,M2+1,0)</f>
        <v>0</v>
      </c>
      <c r="N3" s="5"/>
      <c r="S3" s="4"/>
    </row>
    <row r="4" spans="1:24" x14ac:dyDescent="0.25">
      <c r="A4">
        <v>1</v>
      </c>
      <c r="B4">
        <v>10</v>
      </c>
      <c r="C4" s="1" t="s">
        <v>3</v>
      </c>
      <c r="D4" t="str">
        <f t="shared" si="0"/>
        <v>GN</v>
      </c>
      <c r="E4" s="4">
        <f t="shared" ref="E4:E67" si="4">E3+(A4/1440)</f>
        <v>0.26111111111111113</v>
      </c>
      <c r="F4">
        <f t="shared" si="1"/>
        <v>1</v>
      </c>
      <c r="G4" s="4">
        <f t="shared" si="2"/>
        <v>0.26805555555555555</v>
      </c>
      <c r="H4" s="1" t="str">
        <f t="shared" ref="H4:H67" si="5">IF(K3&gt;I4+5,"TAK","NIE")</f>
        <v>TAK</v>
      </c>
      <c r="I4" s="1">
        <f t="shared" ref="I4:I67" si="6">I3+A4</f>
        <v>376</v>
      </c>
      <c r="J4" s="1">
        <f t="shared" ref="J4:J67" si="7">IF(K3&lt;I4,I4,K3)</f>
        <v>388</v>
      </c>
      <c r="K4" s="1">
        <f t="shared" ref="K2:K33" si="8">IF(H4="TAK",K3,J4+B4)</f>
        <v>388</v>
      </c>
      <c r="L4" s="1">
        <f t="shared" si="3"/>
        <v>1</v>
      </c>
      <c r="M4" s="1">
        <f t="shared" ref="M4:M67" si="9">IF(L4=1,M3+1,0)</f>
        <v>1</v>
      </c>
      <c r="U4" t="s">
        <v>279</v>
      </c>
      <c r="W4" s="5">
        <v>0.83333333333333337</v>
      </c>
    </row>
    <row r="5" spans="1:24" x14ac:dyDescent="0.25">
      <c r="A5">
        <v>7</v>
      </c>
      <c r="B5">
        <v>2</v>
      </c>
      <c r="C5" s="1" t="s">
        <v>4</v>
      </c>
      <c r="D5" t="str">
        <f t="shared" si="0"/>
        <v>EA</v>
      </c>
      <c r="E5" s="4">
        <f t="shared" si="4"/>
        <v>0.26597222222222222</v>
      </c>
      <c r="F5">
        <f t="shared" si="1"/>
        <v>1</v>
      </c>
      <c r="G5" s="4">
        <f t="shared" si="2"/>
        <v>0.2673611111111111</v>
      </c>
      <c r="H5" s="1" t="str">
        <f t="shared" si="5"/>
        <v>NIE</v>
      </c>
      <c r="I5" s="1">
        <f t="shared" si="6"/>
        <v>383</v>
      </c>
      <c r="J5" s="1">
        <f t="shared" si="7"/>
        <v>388</v>
      </c>
      <c r="K5" s="1">
        <f t="shared" si="8"/>
        <v>390</v>
      </c>
      <c r="L5" s="1">
        <f t="shared" si="3"/>
        <v>0</v>
      </c>
      <c r="M5" s="1">
        <f t="shared" si="9"/>
        <v>0</v>
      </c>
      <c r="U5" t="s">
        <v>263</v>
      </c>
      <c r="V5" t="s">
        <v>260</v>
      </c>
      <c r="W5">
        <f>COUNTIF(F2:F145,1)</f>
        <v>114</v>
      </c>
    </row>
    <row r="6" spans="1:24" x14ac:dyDescent="0.25">
      <c r="A6">
        <v>10</v>
      </c>
      <c r="B6">
        <v>7</v>
      </c>
      <c r="C6" s="1" t="s">
        <v>5</v>
      </c>
      <c r="D6" t="str">
        <f t="shared" si="0"/>
        <v>FN</v>
      </c>
      <c r="E6" s="4">
        <f t="shared" si="4"/>
        <v>0.27291666666666664</v>
      </c>
      <c r="F6">
        <f t="shared" si="1"/>
        <v>1</v>
      </c>
      <c r="G6" s="4">
        <f t="shared" si="2"/>
        <v>0.27777777777777773</v>
      </c>
      <c r="H6" s="1" t="str">
        <f t="shared" si="5"/>
        <v>NIE</v>
      </c>
      <c r="I6" s="1">
        <f t="shared" si="6"/>
        <v>393</v>
      </c>
      <c r="J6" s="1">
        <f t="shared" si="7"/>
        <v>393</v>
      </c>
      <c r="K6" s="1">
        <f t="shared" si="8"/>
        <v>400</v>
      </c>
      <c r="L6" s="1">
        <f t="shared" si="3"/>
        <v>0</v>
      </c>
      <c r="M6" s="1">
        <f t="shared" si="9"/>
        <v>0</v>
      </c>
      <c r="U6" t="s">
        <v>264</v>
      </c>
      <c r="V6" t="s">
        <v>265</v>
      </c>
      <c r="W6" s="6" t="s">
        <v>114</v>
      </c>
      <c r="X6" s="7">
        <v>0.82916666666666494</v>
      </c>
    </row>
    <row r="7" spans="1:24" x14ac:dyDescent="0.25">
      <c r="A7">
        <v>9</v>
      </c>
      <c r="B7">
        <v>14</v>
      </c>
      <c r="C7" s="1" t="s">
        <v>6</v>
      </c>
      <c r="D7" t="str">
        <f t="shared" si="0"/>
        <v>CI</v>
      </c>
      <c r="E7" s="4">
        <f t="shared" si="4"/>
        <v>0.27916666666666662</v>
      </c>
      <c r="F7">
        <f t="shared" si="1"/>
        <v>1</v>
      </c>
      <c r="G7" s="4">
        <f t="shared" si="2"/>
        <v>0.28888888888888886</v>
      </c>
      <c r="H7" s="1" t="str">
        <f t="shared" si="5"/>
        <v>NIE</v>
      </c>
      <c r="I7" s="1">
        <f t="shared" si="6"/>
        <v>402</v>
      </c>
      <c r="J7" s="1">
        <f t="shared" si="7"/>
        <v>402</v>
      </c>
      <c r="K7" s="1">
        <f t="shared" si="8"/>
        <v>416</v>
      </c>
      <c r="L7" s="1">
        <f t="shared" si="3"/>
        <v>0</v>
      </c>
      <c r="M7" s="1">
        <f t="shared" si="9"/>
        <v>0</v>
      </c>
    </row>
    <row r="8" spans="1:24" x14ac:dyDescent="0.25">
      <c r="A8">
        <v>4</v>
      </c>
      <c r="B8">
        <v>10</v>
      </c>
      <c r="C8" s="8" t="s">
        <v>7</v>
      </c>
      <c r="D8" t="str">
        <f t="shared" si="0"/>
        <v>KP</v>
      </c>
      <c r="E8" s="4">
        <f t="shared" si="4"/>
        <v>0.28194444444444439</v>
      </c>
      <c r="F8">
        <f t="shared" si="1"/>
        <v>1</v>
      </c>
      <c r="G8" s="4">
        <f t="shared" si="2"/>
        <v>0.28888888888888881</v>
      </c>
      <c r="H8" s="1" t="str">
        <f t="shared" si="5"/>
        <v>TAK</v>
      </c>
      <c r="I8" s="1">
        <f t="shared" si="6"/>
        <v>406</v>
      </c>
      <c r="J8" s="1">
        <f t="shared" si="7"/>
        <v>416</v>
      </c>
      <c r="K8" s="1">
        <f t="shared" si="8"/>
        <v>416</v>
      </c>
      <c r="L8" s="1">
        <f t="shared" si="3"/>
        <v>1</v>
      </c>
      <c r="M8" s="1">
        <f t="shared" si="9"/>
        <v>1</v>
      </c>
    </row>
    <row r="9" spans="1:24" x14ac:dyDescent="0.25">
      <c r="A9">
        <v>4</v>
      </c>
      <c r="B9">
        <v>7</v>
      </c>
      <c r="C9" s="1" t="s">
        <v>8</v>
      </c>
      <c r="D9" t="str">
        <f t="shared" si="0"/>
        <v>DB</v>
      </c>
      <c r="E9" s="4">
        <f t="shared" si="4"/>
        <v>0.28472222222222215</v>
      </c>
      <c r="F9">
        <f t="shared" si="1"/>
        <v>1</v>
      </c>
      <c r="G9" s="4">
        <f t="shared" si="2"/>
        <v>0.28958333333333325</v>
      </c>
      <c r="H9" s="1" t="str">
        <f t="shared" si="5"/>
        <v>TAK</v>
      </c>
      <c r="I9" s="1">
        <f t="shared" si="6"/>
        <v>410</v>
      </c>
      <c r="J9" s="1">
        <f t="shared" si="7"/>
        <v>416</v>
      </c>
      <c r="K9" s="1">
        <f t="shared" si="8"/>
        <v>416</v>
      </c>
      <c r="L9" s="1">
        <f t="shared" si="3"/>
        <v>1</v>
      </c>
      <c r="M9" s="1">
        <f t="shared" si="9"/>
        <v>2</v>
      </c>
    </row>
    <row r="10" spans="1:24" x14ac:dyDescent="0.25">
      <c r="A10">
        <v>3</v>
      </c>
      <c r="B10">
        <v>2</v>
      </c>
      <c r="C10" s="1" t="s">
        <v>9</v>
      </c>
      <c r="D10" t="str">
        <f t="shared" si="0"/>
        <v>DE</v>
      </c>
      <c r="E10" s="4">
        <f t="shared" si="4"/>
        <v>0.28680555555555548</v>
      </c>
      <c r="F10">
        <f t="shared" si="1"/>
        <v>1</v>
      </c>
      <c r="G10" s="4">
        <f t="shared" si="2"/>
        <v>0.28819444444444436</v>
      </c>
      <c r="H10" s="1" t="str">
        <f t="shared" si="5"/>
        <v>NIE</v>
      </c>
      <c r="I10" s="1">
        <f t="shared" si="6"/>
        <v>413</v>
      </c>
      <c r="J10" s="1">
        <f t="shared" si="7"/>
        <v>416</v>
      </c>
      <c r="K10" s="1">
        <f t="shared" si="8"/>
        <v>418</v>
      </c>
      <c r="L10" s="1">
        <f t="shared" si="3"/>
        <v>0</v>
      </c>
      <c r="M10" s="1">
        <f t="shared" si="9"/>
        <v>0</v>
      </c>
    </row>
    <row r="11" spans="1:24" x14ac:dyDescent="0.25">
      <c r="A11">
        <v>7</v>
      </c>
      <c r="B11">
        <v>12</v>
      </c>
      <c r="C11" s="1" t="s">
        <v>10</v>
      </c>
      <c r="D11" t="str">
        <f t="shared" si="0"/>
        <v>HL</v>
      </c>
      <c r="E11" s="4">
        <f t="shared" si="4"/>
        <v>0.29166666666666657</v>
      </c>
      <c r="F11">
        <f t="shared" si="1"/>
        <v>1</v>
      </c>
      <c r="G11" s="4">
        <f t="shared" si="2"/>
        <v>0.29999999999999993</v>
      </c>
      <c r="H11" s="1" t="str">
        <f t="shared" si="5"/>
        <v>NIE</v>
      </c>
      <c r="I11" s="1">
        <f t="shared" si="6"/>
        <v>420</v>
      </c>
      <c r="J11" s="1">
        <f t="shared" si="7"/>
        <v>420</v>
      </c>
      <c r="K11" s="1">
        <f t="shared" si="8"/>
        <v>432</v>
      </c>
      <c r="L11" s="1">
        <f t="shared" si="3"/>
        <v>0</v>
      </c>
      <c r="M11" s="1">
        <f t="shared" si="9"/>
        <v>0</v>
      </c>
      <c r="U11" t="s">
        <v>280</v>
      </c>
    </row>
    <row r="12" spans="1:24" x14ac:dyDescent="0.25">
      <c r="A12">
        <v>11</v>
      </c>
      <c r="B12">
        <v>12</v>
      </c>
      <c r="C12" s="1" t="s">
        <v>11</v>
      </c>
      <c r="D12" t="str">
        <f t="shared" si="0"/>
        <v>CG</v>
      </c>
      <c r="E12" s="4">
        <f t="shared" si="4"/>
        <v>0.29930555555555544</v>
      </c>
      <c r="F12">
        <f t="shared" si="1"/>
        <v>1</v>
      </c>
      <c r="G12" s="4">
        <f t="shared" si="2"/>
        <v>0.3076388888888888</v>
      </c>
      <c r="H12" s="1" t="str">
        <f t="shared" si="5"/>
        <v>NIE</v>
      </c>
      <c r="I12" s="1">
        <f t="shared" si="6"/>
        <v>431</v>
      </c>
      <c r="J12" s="1">
        <f t="shared" si="7"/>
        <v>432</v>
      </c>
      <c r="K12" s="1">
        <f t="shared" si="8"/>
        <v>444</v>
      </c>
      <c r="L12" s="1">
        <f t="shared" si="3"/>
        <v>0</v>
      </c>
      <c r="M12" s="1">
        <f t="shared" si="9"/>
        <v>0</v>
      </c>
      <c r="U12" s="9" t="s">
        <v>7</v>
      </c>
    </row>
    <row r="13" spans="1:24" x14ac:dyDescent="0.25">
      <c r="A13">
        <v>15</v>
      </c>
      <c r="B13">
        <v>14</v>
      </c>
      <c r="C13" s="1" t="s">
        <v>12</v>
      </c>
      <c r="D13" t="str">
        <f t="shared" si="0"/>
        <v>BD</v>
      </c>
      <c r="E13" s="4">
        <f t="shared" si="4"/>
        <v>0.30972222222222212</v>
      </c>
      <c r="F13">
        <f t="shared" si="1"/>
        <v>1</v>
      </c>
      <c r="G13" s="4">
        <f t="shared" si="2"/>
        <v>0.31944444444444436</v>
      </c>
      <c r="H13" s="1" t="str">
        <f t="shared" si="5"/>
        <v>NIE</v>
      </c>
      <c r="I13" s="1">
        <f t="shared" si="6"/>
        <v>446</v>
      </c>
      <c r="J13" s="1">
        <f t="shared" si="7"/>
        <v>446</v>
      </c>
      <c r="K13" s="1">
        <f t="shared" si="8"/>
        <v>460</v>
      </c>
      <c r="L13" s="1">
        <f t="shared" si="3"/>
        <v>0</v>
      </c>
      <c r="M13" s="1">
        <f t="shared" si="9"/>
        <v>0</v>
      </c>
      <c r="U13">
        <f>COUNTIF(L2:L145,1)</f>
        <v>44</v>
      </c>
    </row>
    <row r="14" spans="1:24" x14ac:dyDescent="0.25">
      <c r="A14">
        <v>11</v>
      </c>
      <c r="B14">
        <v>9</v>
      </c>
      <c r="C14" s="1" t="s">
        <v>13</v>
      </c>
      <c r="D14" t="str">
        <f t="shared" si="0"/>
        <v>KJ</v>
      </c>
      <c r="E14" s="4">
        <f t="shared" si="4"/>
        <v>0.31736111111111098</v>
      </c>
      <c r="F14">
        <f t="shared" si="1"/>
        <v>1</v>
      </c>
      <c r="G14" s="4">
        <f t="shared" si="2"/>
        <v>0.32361111111111096</v>
      </c>
      <c r="H14" s="1" t="str">
        <f t="shared" si="5"/>
        <v>NIE</v>
      </c>
      <c r="I14" s="1">
        <f t="shared" si="6"/>
        <v>457</v>
      </c>
      <c r="J14" s="1">
        <f t="shared" si="7"/>
        <v>460</v>
      </c>
      <c r="K14" s="1">
        <f t="shared" si="8"/>
        <v>469</v>
      </c>
      <c r="L14" s="1">
        <f t="shared" si="3"/>
        <v>0</v>
      </c>
      <c r="M14" s="1">
        <f t="shared" si="9"/>
        <v>0</v>
      </c>
      <c r="U14">
        <f>MAX(M2:M145)</f>
        <v>3</v>
      </c>
    </row>
    <row r="15" spans="1:24" x14ac:dyDescent="0.25">
      <c r="A15">
        <v>3</v>
      </c>
      <c r="B15">
        <v>6</v>
      </c>
      <c r="C15" s="1" t="s">
        <v>14</v>
      </c>
      <c r="D15" t="str">
        <f t="shared" si="0"/>
        <v>BH</v>
      </c>
      <c r="E15" s="4">
        <f t="shared" si="4"/>
        <v>0.31944444444444431</v>
      </c>
      <c r="F15">
        <f t="shared" si="1"/>
        <v>1</v>
      </c>
      <c r="G15" s="4">
        <f t="shared" si="2"/>
        <v>0.32361111111111096</v>
      </c>
      <c r="H15" s="1" t="str">
        <f t="shared" si="5"/>
        <v>TAK</v>
      </c>
      <c r="I15" s="1">
        <f t="shared" si="6"/>
        <v>460</v>
      </c>
      <c r="J15" s="1">
        <f t="shared" si="7"/>
        <v>469</v>
      </c>
      <c r="K15" s="1">
        <f t="shared" si="8"/>
        <v>469</v>
      </c>
      <c r="L15" s="1">
        <f t="shared" si="3"/>
        <v>1</v>
      </c>
      <c r="M15" s="1">
        <f t="shared" si="9"/>
        <v>1</v>
      </c>
    </row>
    <row r="16" spans="1:24" x14ac:dyDescent="0.25">
      <c r="A16">
        <v>1</v>
      </c>
      <c r="B16">
        <v>7</v>
      </c>
      <c r="C16" s="1" t="s">
        <v>15</v>
      </c>
      <c r="D16" t="str">
        <f t="shared" si="0"/>
        <v>KI</v>
      </c>
      <c r="E16" s="4">
        <f t="shared" si="4"/>
        <v>0.32013888888888875</v>
      </c>
      <c r="F16">
        <f t="shared" si="1"/>
        <v>1</v>
      </c>
      <c r="G16" s="4">
        <f t="shared" si="2"/>
        <v>0.32499999999999984</v>
      </c>
      <c r="H16" s="1" t="str">
        <f t="shared" si="5"/>
        <v>TAK</v>
      </c>
      <c r="I16" s="1">
        <f t="shared" si="6"/>
        <v>461</v>
      </c>
      <c r="J16" s="1">
        <f t="shared" si="7"/>
        <v>469</v>
      </c>
      <c r="K16" s="1">
        <f t="shared" si="8"/>
        <v>469</v>
      </c>
      <c r="L16" s="1">
        <f t="shared" si="3"/>
        <v>1</v>
      </c>
      <c r="M16" s="1">
        <f t="shared" si="9"/>
        <v>2</v>
      </c>
    </row>
    <row r="17" spans="1:13" x14ac:dyDescent="0.25">
      <c r="A17">
        <v>11</v>
      </c>
      <c r="B17">
        <v>7</v>
      </c>
      <c r="C17" s="1" t="s">
        <v>16</v>
      </c>
      <c r="D17" t="str">
        <f t="shared" si="0"/>
        <v>EH</v>
      </c>
      <c r="E17" s="4">
        <f t="shared" si="4"/>
        <v>0.32777777777777761</v>
      </c>
      <c r="F17">
        <f t="shared" si="1"/>
        <v>1</v>
      </c>
      <c r="G17" s="4">
        <f t="shared" si="2"/>
        <v>0.33263888888888871</v>
      </c>
      <c r="H17" s="1" t="str">
        <f t="shared" si="5"/>
        <v>NIE</v>
      </c>
      <c r="I17" s="1">
        <f t="shared" si="6"/>
        <v>472</v>
      </c>
      <c r="J17" s="1">
        <f t="shared" si="7"/>
        <v>472</v>
      </c>
      <c r="K17" s="1">
        <f t="shared" si="8"/>
        <v>479</v>
      </c>
      <c r="L17" s="1">
        <f t="shared" si="3"/>
        <v>0</v>
      </c>
      <c r="M17" s="1">
        <f t="shared" si="9"/>
        <v>0</v>
      </c>
    </row>
    <row r="18" spans="1:13" x14ac:dyDescent="0.25">
      <c r="A18">
        <v>2</v>
      </c>
      <c r="B18">
        <v>2</v>
      </c>
      <c r="C18" s="1" t="s">
        <v>17</v>
      </c>
      <c r="D18" t="str">
        <f t="shared" si="0"/>
        <v>DP</v>
      </c>
      <c r="E18" s="4">
        <f t="shared" si="4"/>
        <v>0.3291666666666665</v>
      </c>
      <c r="F18">
        <f t="shared" si="1"/>
        <v>1</v>
      </c>
      <c r="G18" s="4">
        <f t="shared" si="2"/>
        <v>0.33055555555555538</v>
      </c>
      <c r="H18" s="1" t="str">
        <f t="shared" si="5"/>
        <v>NIE</v>
      </c>
      <c r="I18" s="1">
        <f t="shared" si="6"/>
        <v>474</v>
      </c>
      <c r="J18" s="1">
        <f t="shared" si="7"/>
        <v>479</v>
      </c>
      <c r="K18" s="1">
        <f t="shared" si="8"/>
        <v>481</v>
      </c>
      <c r="L18" s="1">
        <f t="shared" si="3"/>
        <v>0</v>
      </c>
      <c r="M18" s="1">
        <f t="shared" si="9"/>
        <v>0</v>
      </c>
    </row>
    <row r="19" spans="1:13" x14ac:dyDescent="0.25">
      <c r="A19">
        <v>9</v>
      </c>
      <c r="B19">
        <v>10</v>
      </c>
      <c r="C19" s="1" t="s">
        <v>18</v>
      </c>
      <c r="D19" t="str">
        <f t="shared" si="0"/>
        <v>MD</v>
      </c>
      <c r="E19" s="4">
        <f t="shared" si="4"/>
        <v>0.33541666666666647</v>
      </c>
      <c r="F19">
        <f t="shared" si="1"/>
        <v>1</v>
      </c>
      <c r="G19" s="4">
        <f t="shared" si="2"/>
        <v>0.34236111111111089</v>
      </c>
      <c r="H19" s="1" t="str">
        <f t="shared" si="5"/>
        <v>NIE</v>
      </c>
      <c r="I19" s="1">
        <f t="shared" si="6"/>
        <v>483</v>
      </c>
      <c r="J19" s="1">
        <f t="shared" si="7"/>
        <v>483</v>
      </c>
      <c r="K19" s="1">
        <f t="shared" si="8"/>
        <v>493</v>
      </c>
      <c r="L19" s="1">
        <f t="shared" si="3"/>
        <v>0</v>
      </c>
      <c r="M19" s="1">
        <f t="shared" si="9"/>
        <v>0</v>
      </c>
    </row>
    <row r="20" spans="1:13" x14ac:dyDescent="0.25">
      <c r="A20">
        <v>2</v>
      </c>
      <c r="B20">
        <v>13</v>
      </c>
      <c r="C20" s="1" t="s">
        <v>19</v>
      </c>
      <c r="D20" t="str">
        <f t="shared" si="0"/>
        <v>CC</v>
      </c>
      <c r="E20" s="4">
        <f t="shared" si="4"/>
        <v>0.33680555555555536</v>
      </c>
      <c r="F20">
        <f t="shared" si="1"/>
        <v>1</v>
      </c>
      <c r="G20" s="4">
        <f t="shared" si="2"/>
        <v>0.34583333333333316</v>
      </c>
      <c r="H20" s="1" t="str">
        <f t="shared" si="5"/>
        <v>TAK</v>
      </c>
      <c r="I20" s="1">
        <f t="shared" si="6"/>
        <v>485</v>
      </c>
      <c r="J20" s="1">
        <f t="shared" si="7"/>
        <v>493</v>
      </c>
      <c r="K20" s="1">
        <f t="shared" si="8"/>
        <v>493</v>
      </c>
      <c r="L20" s="1">
        <f t="shared" si="3"/>
        <v>1</v>
      </c>
      <c r="M20" s="1">
        <f t="shared" si="9"/>
        <v>1</v>
      </c>
    </row>
    <row r="21" spans="1:13" x14ac:dyDescent="0.25">
      <c r="A21">
        <v>13</v>
      </c>
      <c r="B21">
        <v>14</v>
      </c>
      <c r="C21" s="1" t="s">
        <v>20</v>
      </c>
      <c r="D21" t="str">
        <f t="shared" si="0"/>
        <v>IB</v>
      </c>
      <c r="E21" s="4">
        <f t="shared" si="4"/>
        <v>0.34583333333333316</v>
      </c>
      <c r="F21">
        <f t="shared" si="1"/>
        <v>1</v>
      </c>
      <c r="G21" s="4">
        <f t="shared" si="2"/>
        <v>0.3555555555555554</v>
      </c>
      <c r="H21" s="1" t="str">
        <f t="shared" si="5"/>
        <v>NIE</v>
      </c>
      <c r="I21" s="1">
        <f t="shared" si="6"/>
        <v>498</v>
      </c>
      <c r="J21" s="1">
        <f t="shared" si="7"/>
        <v>498</v>
      </c>
      <c r="K21" s="1">
        <f t="shared" si="8"/>
        <v>512</v>
      </c>
      <c r="L21" s="1">
        <f t="shared" si="3"/>
        <v>0</v>
      </c>
      <c r="M21" s="1">
        <f t="shared" si="9"/>
        <v>0</v>
      </c>
    </row>
    <row r="22" spans="1:13" x14ac:dyDescent="0.25">
      <c r="A22">
        <v>10</v>
      </c>
      <c r="B22">
        <v>15</v>
      </c>
      <c r="C22" s="1" t="s">
        <v>21</v>
      </c>
      <c r="D22" t="str">
        <f t="shared" si="0"/>
        <v>NE</v>
      </c>
      <c r="E22" s="4">
        <f t="shared" si="4"/>
        <v>0.35277777777777758</v>
      </c>
      <c r="F22">
        <f t="shared" si="1"/>
        <v>1</v>
      </c>
      <c r="G22" s="4">
        <f t="shared" si="2"/>
        <v>0.36319444444444426</v>
      </c>
      <c r="H22" s="1" t="str">
        <f t="shared" si="5"/>
        <v>NIE</v>
      </c>
      <c r="I22" s="1">
        <f t="shared" si="6"/>
        <v>508</v>
      </c>
      <c r="J22" s="1">
        <f t="shared" si="7"/>
        <v>512</v>
      </c>
      <c r="K22" s="1">
        <f t="shared" si="8"/>
        <v>527</v>
      </c>
      <c r="L22" s="1">
        <f t="shared" si="3"/>
        <v>0</v>
      </c>
      <c r="M22" s="1">
        <f t="shared" si="9"/>
        <v>0</v>
      </c>
    </row>
    <row r="23" spans="1:13" x14ac:dyDescent="0.25">
      <c r="A23">
        <v>6</v>
      </c>
      <c r="B23">
        <v>9</v>
      </c>
      <c r="C23" s="1" t="s">
        <v>22</v>
      </c>
      <c r="D23" t="str">
        <f t="shared" si="0"/>
        <v>HP</v>
      </c>
      <c r="E23" s="4">
        <f t="shared" si="4"/>
        <v>0.35694444444444423</v>
      </c>
      <c r="F23">
        <f t="shared" si="1"/>
        <v>1</v>
      </c>
      <c r="G23" s="4">
        <f t="shared" si="2"/>
        <v>0.36319444444444421</v>
      </c>
      <c r="H23" s="1" t="str">
        <f t="shared" si="5"/>
        <v>TAK</v>
      </c>
      <c r="I23" s="1">
        <f t="shared" si="6"/>
        <v>514</v>
      </c>
      <c r="J23" s="1">
        <f t="shared" si="7"/>
        <v>527</v>
      </c>
      <c r="K23" s="1">
        <f t="shared" si="8"/>
        <v>527</v>
      </c>
      <c r="L23" s="1">
        <f t="shared" si="3"/>
        <v>1</v>
      </c>
      <c r="M23" s="1">
        <f t="shared" si="9"/>
        <v>1</v>
      </c>
    </row>
    <row r="24" spans="1:13" x14ac:dyDescent="0.25">
      <c r="A24">
        <v>5</v>
      </c>
      <c r="B24">
        <v>6</v>
      </c>
      <c r="C24" s="1" t="s">
        <v>23</v>
      </c>
      <c r="D24" t="str">
        <f t="shared" si="0"/>
        <v>BM</v>
      </c>
      <c r="E24" s="4">
        <f t="shared" si="4"/>
        <v>0.36041666666666644</v>
      </c>
      <c r="F24">
        <f t="shared" si="1"/>
        <v>1</v>
      </c>
      <c r="G24" s="4">
        <f t="shared" si="2"/>
        <v>0.36458333333333309</v>
      </c>
      <c r="H24" s="1" t="str">
        <f t="shared" si="5"/>
        <v>TAK</v>
      </c>
      <c r="I24" s="1">
        <f t="shared" si="6"/>
        <v>519</v>
      </c>
      <c r="J24" s="1">
        <f t="shared" si="7"/>
        <v>527</v>
      </c>
      <c r="K24" s="1">
        <f t="shared" si="8"/>
        <v>527</v>
      </c>
      <c r="L24" s="1">
        <f t="shared" si="3"/>
        <v>1</v>
      </c>
      <c r="M24" s="1">
        <f t="shared" si="9"/>
        <v>2</v>
      </c>
    </row>
    <row r="25" spans="1:13" x14ac:dyDescent="0.25">
      <c r="A25">
        <v>13</v>
      </c>
      <c r="B25">
        <v>13</v>
      </c>
      <c r="C25" s="1" t="s">
        <v>24</v>
      </c>
      <c r="D25" t="str">
        <f t="shared" si="0"/>
        <v>NH</v>
      </c>
      <c r="E25" s="4">
        <f t="shared" si="4"/>
        <v>0.36944444444444424</v>
      </c>
      <c r="F25">
        <f t="shared" si="1"/>
        <v>1</v>
      </c>
      <c r="G25" s="4">
        <f t="shared" si="2"/>
        <v>0.37847222222222204</v>
      </c>
      <c r="H25" s="1" t="str">
        <f t="shared" si="5"/>
        <v>NIE</v>
      </c>
      <c r="I25" s="1">
        <f t="shared" si="6"/>
        <v>532</v>
      </c>
      <c r="J25" s="1">
        <f t="shared" si="7"/>
        <v>532</v>
      </c>
      <c r="K25" s="1">
        <f t="shared" si="8"/>
        <v>545</v>
      </c>
      <c r="L25" s="1">
        <f t="shared" si="3"/>
        <v>0</v>
      </c>
      <c r="M25" s="1">
        <f t="shared" si="9"/>
        <v>0</v>
      </c>
    </row>
    <row r="26" spans="1:13" x14ac:dyDescent="0.25">
      <c r="A26">
        <v>11</v>
      </c>
      <c r="B26">
        <v>1</v>
      </c>
      <c r="C26" s="1" t="s">
        <v>25</v>
      </c>
      <c r="D26" t="str">
        <f t="shared" si="0"/>
        <v>LJ</v>
      </c>
      <c r="E26" s="4">
        <f t="shared" si="4"/>
        <v>0.3770833333333331</v>
      </c>
      <c r="F26">
        <f t="shared" si="1"/>
        <v>1</v>
      </c>
      <c r="G26" s="4">
        <f t="shared" si="2"/>
        <v>0.37777777777777755</v>
      </c>
      <c r="H26" s="1" t="str">
        <f t="shared" si="5"/>
        <v>NIE</v>
      </c>
      <c r="I26" s="1">
        <f t="shared" si="6"/>
        <v>543</v>
      </c>
      <c r="J26" s="1">
        <f t="shared" si="7"/>
        <v>545</v>
      </c>
      <c r="K26" s="1">
        <f t="shared" si="8"/>
        <v>546</v>
      </c>
      <c r="L26" s="1">
        <f t="shared" si="3"/>
        <v>0</v>
      </c>
      <c r="M26" s="1">
        <f t="shared" si="9"/>
        <v>0</v>
      </c>
    </row>
    <row r="27" spans="1:13" x14ac:dyDescent="0.25">
      <c r="A27">
        <v>10</v>
      </c>
      <c r="B27">
        <v>6</v>
      </c>
      <c r="C27" s="1" t="s">
        <v>26</v>
      </c>
      <c r="D27" t="str">
        <f t="shared" si="0"/>
        <v>KE</v>
      </c>
      <c r="E27" s="4">
        <f t="shared" si="4"/>
        <v>0.38402777777777752</v>
      </c>
      <c r="F27">
        <f t="shared" si="1"/>
        <v>1</v>
      </c>
      <c r="G27" s="4">
        <f t="shared" si="2"/>
        <v>0.38819444444444418</v>
      </c>
      <c r="H27" s="1" t="str">
        <f t="shared" si="5"/>
        <v>NIE</v>
      </c>
      <c r="I27" s="1">
        <f t="shared" si="6"/>
        <v>553</v>
      </c>
      <c r="J27" s="1">
        <f t="shared" si="7"/>
        <v>553</v>
      </c>
      <c r="K27" s="1">
        <f t="shared" si="8"/>
        <v>559</v>
      </c>
      <c r="L27" s="1">
        <f t="shared" si="3"/>
        <v>0</v>
      </c>
      <c r="M27" s="1">
        <f t="shared" si="9"/>
        <v>0</v>
      </c>
    </row>
    <row r="28" spans="1:13" x14ac:dyDescent="0.25">
      <c r="A28">
        <v>11</v>
      </c>
      <c r="B28">
        <v>12</v>
      </c>
      <c r="C28" s="1" t="s">
        <v>27</v>
      </c>
      <c r="D28" t="str">
        <f t="shared" si="0"/>
        <v>DA</v>
      </c>
      <c r="E28" s="4">
        <f t="shared" si="4"/>
        <v>0.39166666666666639</v>
      </c>
      <c r="F28">
        <f t="shared" si="1"/>
        <v>1</v>
      </c>
      <c r="G28" s="4">
        <f t="shared" si="2"/>
        <v>0.39999999999999974</v>
      </c>
      <c r="H28" s="1" t="str">
        <f t="shared" si="5"/>
        <v>NIE</v>
      </c>
      <c r="I28" s="1">
        <f t="shared" si="6"/>
        <v>564</v>
      </c>
      <c r="J28" s="1">
        <f t="shared" si="7"/>
        <v>564</v>
      </c>
      <c r="K28" s="1">
        <f t="shared" si="8"/>
        <v>576</v>
      </c>
      <c r="L28" s="1">
        <f t="shared" si="3"/>
        <v>0</v>
      </c>
      <c r="M28" s="1">
        <f t="shared" si="9"/>
        <v>0</v>
      </c>
    </row>
    <row r="29" spans="1:13" x14ac:dyDescent="0.25">
      <c r="A29">
        <v>4</v>
      </c>
      <c r="B29">
        <v>9</v>
      </c>
      <c r="C29" s="1" t="s">
        <v>28</v>
      </c>
      <c r="D29" t="str">
        <f t="shared" si="0"/>
        <v>BF</v>
      </c>
      <c r="E29" s="4">
        <f t="shared" si="4"/>
        <v>0.39444444444444415</v>
      </c>
      <c r="F29">
        <f t="shared" si="1"/>
        <v>1</v>
      </c>
      <c r="G29" s="4">
        <f t="shared" si="2"/>
        <v>0.40069444444444413</v>
      </c>
      <c r="H29" s="1" t="str">
        <f t="shared" si="5"/>
        <v>TAK</v>
      </c>
      <c r="I29" s="1">
        <f t="shared" si="6"/>
        <v>568</v>
      </c>
      <c r="J29" s="1">
        <f t="shared" si="7"/>
        <v>576</v>
      </c>
      <c r="K29" s="1">
        <f t="shared" si="8"/>
        <v>576</v>
      </c>
      <c r="L29" s="1">
        <f t="shared" si="3"/>
        <v>1</v>
      </c>
      <c r="M29" s="1">
        <f t="shared" si="9"/>
        <v>1</v>
      </c>
    </row>
    <row r="30" spans="1:13" x14ac:dyDescent="0.25">
      <c r="A30">
        <v>4</v>
      </c>
      <c r="B30">
        <v>1</v>
      </c>
      <c r="C30" s="1" t="s">
        <v>29</v>
      </c>
      <c r="D30" t="str">
        <f t="shared" si="0"/>
        <v>AE</v>
      </c>
      <c r="E30" s="4">
        <f t="shared" si="4"/>
        <v>0.39722222222222192</v>
      </c>
      <c r="F30">
        <f t="shared" si="1"/>
        <v>1</v>
      </c>
      <c r="G30" s="4">
        <f t="shared" si="2"/>
        <v>0.39791666666666636</v>
      </c>
      <c r="H30" s="1" t="str">
        <f t="shared" si="5"/>
        <v>NIE</v>
      </c>
      <c r="I30" s="1">
        <f t="shared" si="6"/>
        <v>572</v>
      </c>
      <c r="J30" s="1">
        <f t="shared" si="7"/>
        <v>576</v>
      </c>
      <c r="K30" s="1">
        <f t="shared" si="8"/>
        <v>577</v>
      </c>
      <c r="L30" s="1">
        <f t="shared" si="3"/>
        <v>0</v>
      </c>
      <c r="M30" s="1">
        <f t="shared" si="9"/>
        <v>0</v>
      </c>
    </row>
    <row r="31" spans="1:13" x14ac:dyDescent="0.25">
      <c r="A31">
        <v>2</v>
      </c>
      <c r="B31">
        <v>11</v>
      </c>
      <c r="C31" s="1" t="s">
        <v>30</v>
      </c>
      <c r="D31" t="str">
        <f t="shared" si="0"/>
        <v>AK</v>
      </c>
      <c r="E31" s="4">
        <f t="shared" si="4"/>
        <v>0.39861111111111081</v>
      </c>
      <c r="F31">
        <f t="shared" si="1"/>
        <v>1</v>
      </c>
      <c r="G31" s="4">
        <f t="shared" si="2"/>
        <v>0.40624999999999967</v>
      </c>
      <c r="H31" s="1" t="str">
        <f t="shared" si="5"/>
        <v>NIE</v>
      </c>
      <c r="I31" s="1">
        <f t="shared" si="6"/>
        <v>574</v>
      </c>
      <c r="J31" s="1">
        <f t="shared" si="7"/>
        <v>577</v>
      </c>
      <c r="K31" s="1">
        <f t="shared" si="8"/>
        <v>588</v>
      </c>
      <c r="L31" s="1">
        <f t="shared" si="3"/>
        <v>0</v>
      </c>
      <c r="M31" s="1">
        <f t="shared" si="9"/>
        <v>0</v>
      </c>
    </row>
    <row r="32" spans="1:13" x14ac:dyDescent="0.25">
      <c r="A32">
        <v>7</v>
      </c>
      <c r="B32">
        <v>2</v>
      </c>
      <c r="C32" s="1" t="s">
        <v>31</v>
      </c>
      <c r="D32" t="str">
        <f t="shared" si="0"/>
        <v>GH</v>
      </c>
      <c r="E32" s="4">
        <f t="shared" si="4"/>
        <v>0.4034722222222219</v>
      </c>
      <c r="F32">
        <f t="shared" si="1"/>
        <v>1</v>
      </c>
      <c r="G32" s="4">
        <f t="shared" si="2"/>
        <v>0.40486111111111078</v>
      </c>
      <c r="H32" s="1" t="str">
        <f t="shared" si="5"/>
        <v>TAK</v>
      </c>
      <c r="I32" s="1">
        <f t="shared" si="6"/>
        <v>581</v>
      </c>
      <c r="J32" s="1">
        <f t="shared" si="7"/>
        <v>588</v>
      </c>
      <c r="K32" s="1">
        <f t="shared" si="8"/>
        <v>588</v>
      </c>
      <c r="L32" s="1">
        <f t="shared" si="3"/>
        <v>1</v>
      </c>
      <c r="M32" s="1">
        <f t="shared" si="9"/>
        <v>1</v>
      </c>
    </row>
    <row r="33" spans="1:13" x14ac:dyDescent="0.25">
      <c r="A33">
        <v>11</v>
      </c>
      <c r="B33">
        <v>14</v>
      </c>
      <c r="C33" s="1" t="s">
        <v>32</v>
      </c>
      <c r="D33" t="str">
        <f t="shared" si="0"/>
        <v>HE</v>
      </c>
      <c r="E33" s="4">
        <f t="shared" si="4"/>
        <v>0.41111111111111076</v>
      </c>
      <c r="F33">
        <f t="shared" si="1"/>
        <v>1</v>
      </c>
      <c r="G33" s="4">
        <f t="shared" si="2"/>
        <v>0.420833333333333</v>
      </c>
      <c r="H33" s="1" t="str">
        <f t="shared" si="5"/>
        <v>NIE</v>
      </c>
      <c r="I33" s="1">
        <f t="shared" si="6"/>
        <v>592</v>
      </c>
      <c r="J33" s="1">
        <f t="shared" si="7"/>
        <v>592</v>
      </c>
      <c r="K33" s="1">
        <f t="shared" si="8"/>
        <v>606</v>
      </c>
      <c r="L33" s="1">
        <f t="shared" si="3"/>
        <v>0</v>
      </c>
      <c r="M33" s="1">
        <f t="shared" si="9"/>
        <v>0</v>
      </c>
    </row>
    <row r="34" spans="1:13" x14ac:dyDescent="0.25">
      <c r="A34">
        <v>6</v>
      </c>
      <c r="B34">
        <v>3</v>
      </c>
      <c r="C34" s="1" t="s">
        <v>33</v>
      </c>
      <c r="D34" t="str">
        <f t="shared" ref="D34:D65" si="10">LEFT(C34,2)</f>
        <v>JP</v>
      </c>
      <c r="E34" s="4">
        <f t="shared" si="4"/>
        <v>0.41527777777777741</v>
      </c>
      <c r="F34">
        <f t="shared" ref="F34:F65" si="11">IF(E34&lt;$W$4,1," ")</f>
        <v>1</v>
      </c>
      <c r="G34" s="4">
        <f t="shared" ref="G34:G65" si="12">E34+(B34/1440)</f>
        <v>0.41736111111111074</v>
      </c>
      <c r="H34" s="1" t="str">
        <f t="shared" si="5"/>
        <v>TAK</v>
      </c>
      <c r="I34" s="1">
        <f t="shared" si="6"/>
        <v>598</v>
      </c>
      <c r="J34" s="1">
        <f t="shared" si="7"/>
        <v>606</v>
      </c>
      <c r="K34" s="1">
        <f t="shared" ref="K34:K65" si="13">IF(H34="TAK",K33,J34+B34)</f>
        <v>606</v>
      </c>
      <c r="L34" s="1">
        <f t="shared" ref="L34:L65" si="14">IF(H34="TAK",1,0)</f>
        <v>1</v>
      </c>
      <c r="M34" s="1">
        <f t="shared" si="9"/>
        <v>1</v>
      </c>
    </row>
    <row r="35" spans="1:13" x14ac:dyDescent="0.25">
      <c r="A35">
        <v>11</v>
      </c>
      <c r="B35">
        <v>5</v>
      </c>
      <c r="C35" s="1" t="s">
        <v>34</v>
      </c>
      <c r="D35" t="str">
        <f t="shared" si="10"/>
        <v>EL</v>
      </c>
      <c r="E35" s="4">
        <f t="shared" si="4"/>
        <v>0.42291666666666627</v>
      </c>
      <c r="F35">
        <f t="shared" si="11"/>
        <v>1</v>
      </c>
      <c r="G35" s="4">
        <f t="shared" si="12"/>
        <v>0.42638888888888848</v>
      </c>
      <c r="H35" s="1" t="str">
        <f t="shared" si="5"/>
        <v>NIE</v>
      </c>
      <c r="I35" s="1">
        <f t="shared" si="6"/>
        <v>609</v>
      </c>
      <c r="J35" s="1">
        <f t="shared" si="7"/>
        <v>609</v>
      </c>
      <c r="K35" s="1">
        <f t="shared" si="13"/>
        <v>614</v>
      </c>
      <c r="L35" s="1">
        <f t="shared" si="14"/>
        <v>0</v>
      </c>
      <c r="M35" s="1">
        <f t="shared" si="9"/>
        <v>0</v>
      </c>
    </row>
    <row r="36" spans="1:13" x14ac:dyDescent="0.25">
      <c r="A36">
        <v>5</v>
      </c>
      <c r="B36">
        <v>9</v>
      </c>
      <c r="C36" s="1" t="s">
        <v>35</v>
      </c>
      <c r="D36" t="str">
        <f t="shared" si="10"/>
        <v>NO</v>
      </c>
      <c r="E36" s="4">
        <f t="shared" si="4"/>
        <v>0.42638888888888848</v>
      </c>
      <c r="F36">
        <f t="shared" si="11"/>
        <v>1</v>
      </c>
      <c r="G36" s="4">
        <f t="shared" si="12"/>
        <v>0.43263888888888846</v>
      </c>
      <c r="H36" s="1" t="str">
        <f t="shared" si="5"/>
        <v>NIE</v>
      </c>
      <c r="I36" s="1">
        <f t="shared" si="6"/>
        <v>614</v>
      </c>
      <c r="J36" s="1">
        <f t="shared" si="7"/>
        <v>614</v>
      </c>
      <c r="K36" s="1">
        <f t="shared" si="13"/>
        <v>623</v>
      </c>
      <c r="L36" s="1">
        <f t="shared" si="14"/>
        <v>0</v>
      </c>
      <c r="M36" s="1">
        <f t="shared" si="9"/>
        <v>0</v>
      </c>
    </row>
    <row r="37" spans="1:13" x14ac:dyDescent="0.25">
      <c r="A37">
        <v>9</v>
      </c>
      <c r="B37">
        <v>5</v>
      </c>
      <c r="C37" s="1" t="s">
        <v>36</v>
      </c>
      <c r="D37" t="str">
        <f t="shared" si="10"/>
        <v>HA</v>
      </c>
      <c r="E37" s="4">
        <f t="shared" si="4"/>
        <v>0.43263888888888846</v>
      </c>
      <c r="F37">
        <f t="shared" si="11"/>
        <v>1</v>
      </c>
      <c r="G37" s="4">
        <f t="shared" si="12"/>
        <v>0.43611111111111067</v>
      </c>
      <c r="H37" s="1" t="str">
        <f t="shared" si="5"/>
        <v>NIE</v>
      </c>
      <c r="I37" s="1">
        <f t="shared" si="6"/>
        <v>623</v>
      </c>
      <c r="J37" s="1">
        <f t="shared" si="7"/>
        <v>623</v>
      </c>
      <c r="K37" s="1">
        <f t="shared" si="13"/>
        <v>628</v>
      </c>
      <c r="L37" s="1">
        <f t="shared" si="14"/>
        <v>0</v>
      </c>
      <c r="M37" s="1">
        <f t="shared" si="9"/>
        <v>0</v>
      </c>
    </row>
    <row r="38" spans="1:13" x14ac:dyDescent="0.25">
      <c r="A38">
        <v>11</v>
      </c>
      <c r="B38">
        <v>4</v>
      </c>
      <c r="C38" s="1" t="s">
        <v>37</v>
      </c>
      <c r="D38" t="str">
        <f t="shared" si="10"/>
        <v>BD</v>
      </c>
      <c r="E38" s="4">
        <f t="shared" si="4"/>
        <v>0.44027777777777732</v>
      </c>
      <c r="F38">
        <f t="shared" si="11"/>
        <v>1</v>
      </c>
      <c r="G38" s="4">
        <f t="shared" si="12"/>
        <v>0.44305555555555509</v>
      </c>
      <c r="H38" s="1" t="str">
        <f t="shared" si="5"/>
        <v>NIE</v>
      </c>
      <c r="I38" s="1">
        <f t="shared" si="6"/>
        <v>634</v>
      </c>
      <c r="J38" s="1">
        <f t="shared" si="7"/>
        <v>634</v>
      </c>
      <c r="K38" s="1">
        <f t="shared" si="13"/>
        <v>638</v>
      </c>
      <c r="L38" s="1">
        <f t="shared" si="14"/>
        <v>0</v>
      </c>
      <c r="M38" s="1">
        <f t="shared" si="9"/>
        <v>0</v>
      </c>
    </row>
    <row r="39" spans="1:13" x14ac:dyDescent="0.25">
      <c r="A39">
        <v>15</v>
      </c>
      <c r="B39">
        <v>5</v>
      </c>
      <c r="C39" s="1" t="s">
        <v>38</v>
      </c>
      <c r="D39" t="str">
        <f t="shared" si="10"/>
        <v>AC</v>
      </c>
      <c r="E39" s="4">
        <f t="shared" si="4"/>
        <v>0.45069444444444401</v>
      </c>
      <c r="F39">
        <f t="shared" si="11"/>
        <v>1</v>
      </c>
      <c r="G39" s="4">
        <f t="shared" si="12"/>
        <v>0.45416666666666622</v>
      </c>
      <c r="H39" s="1" t="str">
        <f t="shared" si="5"/>
        <v>NIE</v>
      </c>
      <c r="I39" s="1">
        <f t="shared" si="6"/>
        <v>649</v>
      </c>
      <c r="J39" s="1">
        <f t="shared" si="7"/>
        <v>649</v>
      </c>
      <c r="K39" s="1">
        <f t="shared" si="13"/>
        <v>654</v>
      </c>
      <c r="L39" s="1">
        <f t="shared" si="14"/>
        <v>0</v>
      </c>
      <c r="M39" s="1">
        <f t="shared" si="9"/>
        <v>0</v>
      </c>
    </row>
    <row r="40" spans="1:13" x14ac:dyDescent="0.25">
      <c r="A40">
        <v>12</v>
      </c>
      <c r="B40">
        <v>1</v>
      </c>
      <c r="C40" s="1" t="s">
        <v>39</v>
      </c>
      <c r="D40" t="str">
        <f t="shared" si="10"/>
        <v>EB</v>
      </c>
      <c r="E40" s="4">
        <f t="shared" si="4"/>
        <v>0.45902777777777737</v>
      </c>
      <c r="F40">
        <f t="shared" si="11"/>
        <v>1</v>
      </c>
      <c r="G40" s="4">
        <f t="shared" si="12"/>
        <v>0.45972222222222181</v>
      </c>
      <c r="H40" s="1" t="str">
        <f t="shared" si="5"/>
        <v>NIE</v>
      </c>
      <c r="I40" s="1">
        <f t="shared" si="6"/>
        <v>661</v>
      </c>
      <c r="J40" s="1">
        <f t="shared" si="7"/>
        <v>661</v>
      </c>
      <c r="K40" s="1">
        <f t="shared" si="13"/>
        <v>662</v>
      </c>
      <c r="L40" s="1">
        <f t="shared" si="14"/>
        <v>0</v>
      </c>
      <c r="M40" s="1">
        <f t="shared" si="9"/>
        <v>0</v>
      </c>
    </row>
    <row r="41" spans="1:13" x14ac:dyDescent="0.25">
      <c r="A41">
        <v>2</v>
      </c>
      <c r="B41">
        <v>5</v>
      </c>
      <c r="C41" s="1" t="s">
        <v>40</v>
      </c>
      <c r="D41" t="str">
        <f t="shared" si="10"/>
        <v>CJ</v>
      </c>
      <c r="E41" s="4">
        <f t="shared" si="4"/>
        <v>0.46041666666666625</v>
      </c>
      <c r="F41">
        <f t="shared" si="11"/>
        <v>1</v>
      </c>
      <c r="G41" s="4">
        <f t="shared" si="12"/>
        <v>0.46388888888888846</v>
      </c>
      <c r="H41" s="1" t="str">
        <f t="shared" si="5"/>
        <v>NIE</v>
      </c>
      <c r="I41" s="1">
        <f t="shared" si="6"/>
        <v>663</v>
      </c>
      <c r="J41" s="1">
        <f t="shared" si="7"/>
        <v>663</v>
      </c>
      <c r="K41" s="1">
        <f t="shared" si="13"/>
        <v>668</v>
      </c>
      <c r="L41" s="1">
        <f t="shared" si="14"/>
        <v>0</v>
      </c>
      <c r="M41" s="1">
        <f t="shared" si="9"/>
        <v>0</v>
      </c>
    </row>
    <row r="42" spans="1:13" x14ac:dyDescent="0.25">
      <c r="A42">
        <v>11</v>
      </c>
      <c r="B42">
        <v>11</v>
      </c>
      <c r="C42" s="1" t="s">
        <v>41</v>
      </c>
      <c r="D42" t="str">
        <f t="shared" si="10"/>
        <v>MI</v>
      </c>
      <c r="E42" s="4">
        <f t="shared" si="4"/>
        <v>0.46805555555555511</v>
      </c>
      <c r="F42">
        <f t="shared" si="11"/>
        <v>1</v>
      </c>
      <c r="G42" s="4">
        <f t="shared" si="12"/>
        <v>0.47569444444444398</v>
      </c>
      <c r="H42" s="1" t="str">
        <f t="shared" si="5"/>
        <v>NIE</v>
      </c>
      <c r="I42" s="1">
        <f t="shared" si="6"/>
        <v>674</v>
      </c>
      <c r="J42" s="1">
        <f t="shared" si="7"/>
        <v>674</v>
      </c>
      <c r="K42" s="1">
        <f t="shared" si="13"/>
        <v>685</v>
      </c>
      <c r="L42" s="1">
        <f t="shared" si="14"/>
        <v>0</v>
      </c>
      <c r="M42" s="1">
        <f t="shared" si="9"/>
        <v>0</v>
      </c>
    </row>
    <row r="43" spans="1:13" x14ac:dyDescent="0.25">
      <c r="A43">
        <v>2</v>
      </c>
      <c r="B43">
        <v>3</v>
      </c>
      <c r="C43" s="1" t="s">
        <v>42</v>
      </c>
      <c r="D43" t="str">
        <f t="shared" si="10"/>
        <v>KK</v>
      </c>
      <c r="E43" s="4">
        <f t="shared" si="4"/>
        <v>0.469444444444444</v>
      </c>
      <c r="F43">
        <f t="shared" si="11"/>
        <v>1</v>
      </c>
      <c r="G43" s="4">
        <f t="shared" si="12"/>
        <v>0.47152777777777732</v>
      </c>
      <c r="H43" s="1" t="str">
        <f t="shared" si="5"/>
        <v>TAK</v>
      </c>
      <c r="I43" s="1">
        <f t="shared" si="6"/>
        <v>676</v>
      </c>
      <c r="J43" s="1">
        <f t="shared" si="7"/>
        <v>685</v>
      </c>
      <c r="K43" s="1">
        <f t="shared" si="13"/>
        <v>685</v>
      </c>
      <c r="L43" s="1">
        <f t="shared" si="14"/>
        <v>1</v>
      </c>
      <c r="M43" s="1">
        <f t="shared" si="9"/>
        <v>1</v>
      </c>
    </row>
    <row r="44" spans="1:13" x14ac:dyDescent="0.25">
      <c r="A44">
        <v>6</v>
      </c>
      <c r="B44">
        <v>13</v>
      </c>
      <c r="C44" s="1" t="s">
        <v>43</v>
      </c>
      <c r="D44" t="str">
        <f t="shared" si="10"/>
        <v>MN</v>
      </c>
      <c r="E44" s="4">
        <f t="shared" si="4"/>
        <v>0.47361111111111065</v>
      </c>
      <c r="F44">
        <f t="shared" si="11"/>
        <v>1</v>
      </c>
      <c r="G44" s="4">
        <f t="shared" si="12"/>
        <v>0.48263888888888845</v>
      </c>
      <c r="H44" s="1" t="str">
        <f t="shared" si="5"/>
        <v>NIE</v>
      </c>
      <c r="I44" s="1">
        <f t="shared" si="6"/>
        <v>682</v>
      </c>
      <c r="J44" s="1">
        <f t="shared" si="7"/>
        <v>685</v>
      </c>
      <c r="K44" s="1">
        <f t="shared" si="13"/>
        <v>698</v>
      </c>
      <c r="L44" s="1">
        <f t="shared" si="14"/>
        <v>0</v>
      </c>
      <c r="M44" s="1">
        <f t="shared" si="9"/>
        <v>0</v>
      </c>
    </row>
    <row r="45" spans="1:13" x14ac:dyDescent="0.25">
      <c r="A45">
        <v>4</v>
      </c>
      <c r="B45">
        <v>11</v>
      </c>
      <c r="C45" s="1" t="s">
        <v>44</v>
      </c>
      <c r="D45" t="str">
        <f t="shared" si="10"/>
        <v>GL</v>
      </c>
      <c r="E45" s="4">
        <f t="shared" si="4"/>
        <v>0.47638888888888842</v>
      </c>
      <c r="F45">
        <f t="shared" si="11"/>
        <v>1</v>
      </c>
      <c r="G45" s="4">
        <f t="shared" si="12"/>
        <v>0.48402777777777728</v>
      </c>
      <c r="H45" s="1" t="str">
        <f t="shared" si="5"/>
        <v>TAK</v>
      </c>
      <c r="I45" s="1">
        <f t="shared" si="6"/>
        <v>686</v>
      </c>
      <c r="J45" s="1">
        <f t="shared" si="7"/>
        <v>698</v>
      </c>
      <c r="K45" s="1">
        <f t="shared" si="13"/>
        <v>698</v>
      </c>
      <c r="L45" s="1">
        <f t="shared" si="14"/>
        <v>1</v>
      </c>
      <c r="M45" s="1">
        <f t="shared" si="9"/>
        <v>1</v>
      </c>
    </row>
    <row r="46" spans="1:13" x14ac:dyDescent="0.25">
      <c r="A46">
        <v>7</v>
      </c>
      <c r="B46">
        <v>10</v>
      </c>
      <c r="C46" s="1" t="s">
        <v>45</v>
      </c>
      <c r="D46" t="str">
        <f t="shared" si="10"/>
        <v>DA</v>
      </c>
      <c r="E46" s="4">
        <f t="shared" si="4"/>
        <v>0.48124999999999951</v>
      </c>
      <c r="F46">
        <f t="shared" si="11"/>
        <v>1</v>
      </c>
      <c r="G46" s="4">
        <f t="shared" si="12"/>
        <v>0.48819444444444393</v>
      </c>
      <c r="H46" s="1" t="str">
        <f t="shared" si="5"/>
        <v>NIE</v>
      </c>
      <c r="I46" s="1">
        <f t="shared" si="6"/>
        <v>693</v>
      </c>
      <c r="J46" s="1">
        <f t="shared" si="7"/>
        <v>698</v>
      </c>
      <c r="K46" s="1">
        <f t="shared" si="13"/>
        <v>708</v>
      </c>
      <c r="L46" s="1">
        <f t="shared" si="14"/>
        <v>0</v>
      </c>
      <c r="M46" s="1">
        <f t="shared" si="9"/>
        <v>0</v>
      </c>
    </row>
    <row r="47" spans="1:13" x14ac:dyDescent="0.25">
      <c r="A47">
        <v>8</v>
      </c>
      <c r="B47">
        <v>6</v>
      </c>
      <c r="C47" s="1" t="s">
        <v>46</v>
      </c>
      <c r="D47" t="str">
        <f t="shared" si="10"/>
        <v>MK</v>
      </c>
      <c r="E47" s="4">
        <f t="shared" si="4"/>
        <v>0.48680555555555505</v>
      </c>
      <c r="F47">
        <f t="shared" si="11"/>
        <v>1</v>
      </c>
      <c r="G47" s="4">
        <f t="shared" si="12"/>
        <v>0.4909722222222217</v>
      </c>
      <c r="H47" s="1" t="str">
        <f t="shared" si="5"/>
        <v>TAK</v>
      </c>
      <c r="I47" s="1">
        <f t="shared" si="6"/>
        <v>701</v>
      </c>
      <c r="J47" s="1">
        <f t="shared" si="7"/>
        <v>708</v>
      </c>
      <c r="K47" s="1">
        <f t="shared" si="13"/>
        <v>708</v>
      </c>
      <c r="L47" s="1">
        <f t="shared" si="14"/>
        <v>1</v>
      </c>
      <c r="M47" s="1">
        <f t="shared" si="9"/>
        <v>1</v>
      </c>
    </row>
    <row r="48" spans="1:13" x14ac:dyDescent="0.25">
      <c r="A48">
        <v>3</v>
      </c>
      <c r="B48">
        <v>14</v>
      </c>
      <c r="C48" s="1" t="s">
        <v>47</v>
      </c>
      <c r="D48" t="str">
        <f t="shared" si="10"/>
        <v>NM</v>
      </c>
      <c r="E48" s="4">
        <f t="shared" si="4"/>
        <v>0.48888888888888837</v>
      </c>
      <c r="F48">
        <f t="shared" si="11"/>
        <v>1</v>
      </c>
      <c r="G48" s="4">
        <f t="shared" si="12"/>
        <v>0.49861111111111062</v>
      </c>
      <c r="H48" s="1" t="str">
        <f t="shared" si="5"/>
        <v>NIE</v>
      </c>
      <c r="I48" s="1">
        <f t="shared" si="6"/>
        <v>704</v>
      </c>
      <c r="J48" s="1">
        <f t="shared" si="7"/>
        <v>708</v>
      </c>
      <c r="K48" s="1">
        <f t="shared" si="13"/>
        <v>722</v>
      </c>
      <c r="L48" s="1">
        <f t="shared" si="14"/>
        <v>0</v>
      </c>
      <c r="M48" s="1">
        <f t="shared" si="9"/>
        <v>0</v>
      </c>
    </row>
    <row r="49" spans="1:13" x14ac:dyDescent="0.25">
      <c r="A49">
        <v>7</v>
      </c>
      <c r="B49">
        <v>13</v>
      </c>
      <c r="C49" s="1" t="s">
        <v>48</v>
      </c>
      <c r="D49" t="str">
        <f t="shared" si="10"/>
        <v>JM</v>
      </c>
      <c r="E49" s="4">
        <f t="shared" si="4"/>
        <v>0.49374999999999947</v>
      </c>
      <c r="F49">
        <f t="shared" si="11"/>
        <v>1</v>
      </c>
      <c r="G49" s="4">
        <f t="shared" si="12"/>
        <v>0.50277777777777721</v>
      </c>
      <c r="H49" s="1" t="str">
        <f t="shared" si="5"/>
        <v>TAK</v>
      </c>
      <c r="I49" s="1">
        <f t="shared" si="6"/>
        <v>711</v>
      </c>
      <c r="J49" s="1">
        <f t="shared" si="7"/>
        <v>722</v>
      </c>
      <c r="K49" s="1">
        <f t="shared" si="13"/>
        <v>722</v>
      </c>
      <c r="L49" s="1">
        <f t="shared" si="14"/>
        <v>1</v>
      </c>
      <c r="M49" s="1">
        <f t="shared" si="9"/>
        <v>1</v>
      </c>
    </row>
    <row r="50" spans="1:13" x14ac:dyDescent="0.25">
      <c r="A50">
        <v>15</v>
      </c>
      <c r="B50">
        <v>11</v>
      </c>
      <c r="C50" s="1" t="s">
        <v>49</v>
      </c>
      <c r="D50" t="str">
        <f t="shared" si="10"/>
        <v>BA</v>
      </c>
      <c r="E50" s="4">
        <f t="shared" si="4"/>
        <v>0.5041666666666661</v>
      </c>
      <c r="F50">
        <f t="shared" si="11"/>
        <v>1</v>
      </c>
      <c r="G50" s="4">
        <f t="shared" si="12"/>
        <v>0.51180555555555496</v>
      </c>
      <c r="H50" s="1" t="str">
        <f t="shared" si="5"/>
        <v>NIE</v>
      </c>
      <c r="I50" s="1">
        <f t="shared" si="6"/>
        <v>726</v>
      </c>
      <c r="J50" s="1">
        <f t="shared" si="7"/>
        <v>726</v>
      </c>
      <c r="K50" s="1">
        <f t="shared" si="13"/>
        <v>737</v>
      </c>
      <c r="L50" s="1">
        <f t="shared" si="14"/>
        <v>0</v>
      </c>
      <c r="M50" s="1">
        <f t="shared" si="9"/>
        <v>0</v>
      </c>
    </row>
    <row r="51" spans="1:13" x14ac:dyDescent="0.25">
      <c r="A51">
        <v>11</v>
      </c>
      <c r="B51">
        <v>8</v>
      </c>
      <c r="C51" s="1" t="s">
        <v>50</v>
      </c>
      <c r="D51" t="str">
        <f t="shared" si="10"/>
        <v>DE</v>
      </c>
      <c r="E51" s="4">
        <f t="shared" si="4"/>
        <v>0.51180555555555496</v>
      </c>
      <c r="F51">
        <f t="shared" si="11"/>
        <v>1</v>
      </c>
      <c r="G51" s="4">
        <f t="shared" si="12"/>
        <v>0.51736111111111049</v>
      </c>
      <c r="H51" s="1" t="str">
        <f t="shared" si="5"/>
        <v>NIE</v>
      </c>
      <c r="I51" s="1">
        <f t="shared" si="6"/>
        <v>737</v>
      </c>
      <c r="J51" s="1">
        <f t="shared" si="7"/>
        <v>737</v>
      </c>
      <c r="K51" s="1">
        <f t="shared" si="13"/>
        <v>745</v>
      </c>
      <c r="L51" s="1">
        <f t="shared" si="14"/>
        <v>0</v>
      </c>
      <c r="M51" s="1">
        <f t="shared" si="9"/>
        <v>0</v>
      </c>
    </row>
    <row r="52" spans="1:13" x14ac:dyDescent="0.25">
      <c r="A52">
        <v>6</v>
      </c>
      <c r="B52">
        <v>10</v>
      </c>
      <c r="C52" s="1" t="s">
        <v>51</v>
      </c>
      <c r="D52" t="str">
        <f t="shared" si="10"/>
        <v>AG</v>
      </c>
      <c r="E52" s="4">
        <f t="shared" si="4"/>
        <v>0.51597222222222161</v>
      </c>
      <c r="F52">
        <f t="shared" si="11"/>
        <v>1</v>
      </c>
      <c r="G52" s="4">
        <f t="shared" si="12"/>
        <v>0.52291666666666603</v>
      </c>
      <c r="H52" s="1" t="str">
        <f t="shared" si="5"/>
        <v>NIE</v>
      </c>
      <c r="I52" s="1">
        <f t="shared" si="6"/>
        <v>743</v>
      </c>
      <c r="J52" s="1">
        <f t="shared" si="7"/>
        <v>745</v>
      </c>
      <c r="K52" s="1">
        <f t="shared" si="13"/>
        <v>755</v>
      </c>
      <c r="L52" s="1">
        <f t="shared" si="14"/>
        <v>0</v>
      </c>
      <c r="M52" s="1">
        <f t="shared" si="9"/>
        <v>0</v>
      </c>
    </row>
    <row r="53" spans="1:13" x14ac:dyDescent="0.25">
      <c r="A53">
        <v>3</v>
      </c>
      <c r="B53">
        <v>12</v>
      </c>
      <c r="C53" s="1" t="s">
        <v>52</v>
      </c>
      <c r="D53" t="str">
        <f t="shared" si="10"/>
        <v>FC</v>
      </c>
      <c r="E53" s="4">
        <f t="shared" si="4"/>
        <v>0.51805555555555494</v>
      </c>
      <c r="F53">
        <f t="shared" si="11"/>
        <v>1</v>
      </c>
      <c r="G53" s="4">
        <f t="shared" si="12"/>
        <v>0.52638888888888824</v>
      </c>
      <c r="H53" s="1" t="str">
        <f t="shared" si="5"/>
        <v>TAK</v>
      </c>
      <c r="I53" s="1">
        <f t="shared" si="6"/>
        <v>746</v>
      </c>
      <c r="J53" s="1">
        <f t="shared" si="7"/>
        <v>755</v>
      </c>
      <c r="K53" s="1">
        <f t="shared" si="13"/>
        <v>755</v>
      </c>
      <c r="L53" s="1">
        <f t="shared" si="14"/>
        <v>1</v>
      </c>
      <c r="M53" s="1">
        <f t="shared" si="9"/>
        <v>1</v>
      </c>
    </row>
    <row r="54" spans="1:13" x14ac:dyDescent="0.25">
      <c r="A54">
        <v>13</v>
      </c>
      <c r="B54">
        <v>11</v>
      </c>
      <c r="C54" s="1" t="s">
        <v>53</v>
      </c>
      <c r="D54" t="str">
        <f t="shared" si="10"/>
        <v>DE</v>
      </c>
      <c r="E54" s="4">
        <f t="shared" si="4"/>
        <v>0.52708333333333268</v>
      </c>
      <c r="F54">
        <f t="shared" si="11"/>
        <v>1</v>
      </c>
      <c r="G54" s="4">
        <f t="shared" si="12"/>
        <v>0.53472222222222154</v>
      </c>
      <c r="H54" s="1" t="str">
        <f t="shared" si="5"/>
        <v>NIE</v>
      </c>
      <c r="I54" s="1">
        <f t="shared" si="6"/>
        <v>759</v>
      </c>
      <c r="J54" s="1">
        <f t="shared" si="7"/>
        <v>759</v>
      </c>
      <c r="K54" s="1">
        <f t="shared" si="13"/>
        <v>770</v>
      </c>
      <c r="L54" s="1">
        <f t="shared" si="14"/>
        <v>0</v>
      </c>
      <c r="M54" s="1">
        <f t="shared" si="9"/>
        <v>0</v>
      </c>
    </row>
    <row r="55" spans="1:13" x14ac:dyDescent="0.25">
      <c r="A55">
        <v>15</v>
      </c>
      <c r="B55">
        <v>12</v>
      </c>
      <c r="C55" s="1" t="s">
        <v>54</v>
      </c>
      <c r="D55" t="str">
        <f t="shared" si="10"/>
        <v>PJ</v>
      </c>
      <c r="E55" s="4">
        <f t="shared" si="4"/>
        <v>0.53749999999999931</v>
      </c>
      <c r="F55">
        <f t="shared" si="11"/>
        <v>1</v>
      </c>
      <c r="G55" s="4">
        <f t="shared" si="12"/>
        <v>0.54583333333333262</v>
      </c>
      <c r="H55" s="1" t="str">
        <f t="shared" si="5"/>
        <v>NIE</v>
      </c>
      <c r="I55" s="1">
        <f t="shared" si="6"/>
        <v>774</v>
      </c>
      <c r="J55" s="1">
        <f t="shared" si="7"/>
        <v>774</v>
      </c>
      <c r="K55" s="1">
        <f t="shared" si="13"/>
        <v>786</v>
      </c>
      <c r="L55" s="1">
        <f t="shared" si="14"/>
        <v>0</v>
      </c>
      <c r="M55" s="1">
        <f t="shared" si="9"/>
        <v>0</v>
      </c>
    </row>
    <row r="56" spans="1:13" x14ac:dyDescent="0.25">
      <c r="A56">
        <v>1</v>
      </c>
      <c r="B56">
        <v>13</v>
      </c>
      <c r="C56" s="1" t="s">
        <v>55</v>
      </c>
      <c r="D56" t="str">
        <f t="shared" si="10"/>
        <v>GK</v>
      </c>
      <c r="E56" s="4">
        <f t="shared" si="4"/>
        <v>0.53819444444444375</v>
      </c>
      <c r="F56">
        <f t="shared" si="11"/>
        <v>1</v>
      </c>
      <c r="G56" s="4">
        <f t="shared" si="12"/>
        <v>0.5472222222222215</v>
      </c>
      <c r="H56" s="1" t="str">
        <f t="shared" si="5"/>
        <v>TAK</v>
      </c>
      <c r="I56" s="1">
        <f t="shared" si="6"/>
        <v>775</v>
      </c>
      <c r="J56" s="1">
        <f t="shared" si="7"/>
        <v>786</v>
      </c>
      <c r="K56" s="1">
        <f t="shared" si="13"/>
        <v>786</v>
      </c>
      <c r="L56" s="1">
        <f t="shared" si="14"/>
        <v>1</v>
      </c>
      <c r="M56" s="1">
        <f t="shared" si="9"/>
        <v>1</v>
      </c>
    </row>
    <row r="57" spans="1:13" x14ac:dyDescent="0.25">
      <c r="A57">
        <v>15</v>
      </c>
      <c r="B57">
        <v>7</v>
      </c>
      <c r="C57" s="1" t="s">
        <v>56</v>
      </c>
      <c r="D57" t="str">
        <f t="shared" si="10"/>
        <v>BO</v>
      </c>
      <c r="E57" s="4">
        <f t="shared" si="4"/>
        <v>0.54861111111111038</v>
      </c>
      <c r="F57">
        <f t="shared" si="11"/>
        <v>1</v>
      </c>
      <c r="G57" s="4">
        <f t="shared" si="12"/>
        <v>0.55347222222222148</v>
      </c>
      <c r="H57" s="1" t="str">
        <f t="shared" si="5"/>
        <v>NIE</v>
      </c>
      <c r="I57" s="1">
        <f t="shared" si="6"/>
        <v>790</v>
      </c>
      <c r="J57" s="1">
        <f t="shared" si="7"/>
        <v>790</v>
      </c>
      <c r="K57" s="1">
        <f t="shared" si="13"/>
        <v>797</v>
      </c>
      <c r="L57" s="1">
        <f t="shared" si="14"/>
        <v>0</v>
      </c>
      <c r="M57" s="1">
        <f t="shared" si="9"/>
        <v>0</v>
      </c>
    </row>
    <row r="58" spans="1:13" x14ac:dyDescent="0.25">
      <c r="A58">
        <v>14</v>
      </c>
      <c r="B58">
        <v>10</v>
      </c>
      <c r="C58" s="1" t="s">
        <v>57</v>
      </c>
      <c r="D58" t="str">
        <f t="shared" si="10"/>
        <v>KK</v>
      </c>
      <c r="E58" s="4">
        <f t="shared" si="4"/>
        <v>0.55833333333333257</v>
      </c>
      <c r="F58">
        <f t="shared" si="11"/>
        <v>1</v>
      </c>
      <c r="G58" s="4">
        <f t="shared" si="12"/>
        <v>0.56527777777777699</v>
      </c>
      <c r="H58" s="1" t="str">
        <f t="shared" si="5"/>
        <v>NIE</v>
      </c>
      <c r="I58" s="1">
        <f t="shared" si="6"/>
        <v>804</v>
      </c>
      <c r="J58" s="1">
        <f t="shared" si="7"/>
        <v>804</v>
      </c>
      <c r="K58" s="1">
        <f t="shared" si="13"/>
        <v>814</v>
      </c>
      <c r="L58" s="1">
        <f t="shared" si="14"/>
        <v>0</v>
      </c>
      <c r="M58" s="1">
        <f t="shared" si="9"/>
        <v>0</v>
      </c>
    </row>
    <row r="59" spans="1:13" x14ac:dyDescent="0.25">
      <c r="A59">
        <v>7</v>
      </c>
      <c r="B59">
        <v>1</v>
      </c>
      <c r="C59" s="1" t="s">
        <v>58</v>
      </c>
      <c r="D59" t="str">
        <f t="shared" si="10"/>
        <v>AI</v>
      </c>
      <c r="E59" s="4">
        <f t="shared" si="4"/>
        <v>0.56319444444444366</v>
      </c>
      <c r="F59">
        <f t="shared" si="11"/>
        <v>1</v>
      </c>
      <c r="G59" s="4">
        <f t="shared" si="12"/>
        <v>0.56388888888888811</v>
      </c>
      <c r="H59" s="1" t="str">
        <f t="shared" si="5"/>
        <v>NIE</v>
      </c>
      <c r="I59" s="1">
        <f t="shared" si="6"/>
        <v>811</v>
      </c>
      <c r="J59" s="1">
        <f t="shared" si="7"/>
        <v>814</v>
      </c>
      <c r="K59" s="1">
        <f t="shared" si="13"/>
        <v>815</v>
      </c>
      <c r="L59" s="1">
        <f t="shared" si="14"/>
        <v>0</v>
      </c>
      <c r="M59" s="1">
        <f t="shared" si="9"/>
        <v>0</v>
      </c>
    </row>
    <row r="60" spans="1:13" x14ac:dyDescent="0.25">
      <c r="A60">
        <v>7</v>
      </c>
      <c r="B60">
        <v>5</v>
      </c>
      <c r="C60" s="1" t="s">
        <v>59</v>
      </c>
      <c r="D60" t="str">
        <f t="shared" si="10"/>
        <v>KJ</v>
      </c>
      <c r="E60" s="4">
        <f t="shared" si="4"/>
        <v>0.56805555555555476</v>
      </c>
      <c r="F60">
        <f t="shared" si="11"/>
        <v>1</v>
      </c>
      <c r="G60" s="4">
        <f t="shared" si="12"/>
        <v>0.57152777777777697</v>
      </c>
      <c r="H60" s="1" t="str">
        <f t="shared" si="5"/>
        <v>NIE</v>
      </c>
      <c r="I60" s="1">
        <f t="shared" si="6"/>
        <v>818</v>
      </c>
      <c r="J60" s="1">
        <f t="shared" si="7"/>
        <v>818</v>
      </c>
      <c r="K60" s="1">
        <f t="shared" si="13"/>
        <v>823</v>
      </c>
      <c r="L60" s="1">
        <f t="shared" si="14"/>
        <v>0</v>
      </c>
      <c r="M60" s="1">
        <f t="shared" si="9"/>
        <v>0</v>
      </c>
    </row>
    <row r="61" spans="1:13" x14ac:dyDescent="0.25">
      <c r="A61">
        <v>6</v>
      </c>
      <c r="B61">
        <v>1</v>
      </c>
      <c r="C61" s="1" t="s">
        <v>60</v>
      </c>
      <c r="D61" t="str">
        <f t="shared" si="10"/>
        <v>DL</v>
      </c>
      <c r="E61" s="4">
        <f t="shared" si="4"/>
        <v>0.57222222222222141</v>
      </c>
      <c r="F61">
        <f t="shared" si="11"/>
        <v>1</v>
      </c>
      <c r="G61" s="4">
        <f t="shared" si="12"/>
        <v>0.57291666666666585</v>
      </c>
      <c r="H61" s="1" t="str">
        <f t="shared" si="5"/>
        <v>NIE</v>
      </c>
      <c r="I61" s="1">
        <f t="shared" si="6"/>
        <v>824</v>
      </c>
      <c r="J61" s="1">
        <f t="shared" si="7"/>
        <v>824</v>
      </c>
      <c r="K61" s="1">
        <f t="shared" si="13"/>
        <v>825</v>
      </c>
      <c r="L61" s="1">
        <f t="shared" si="14"/>
        <v>0</v>
      </c>
      <c r="M61" s="1">
        <f t="shared" si="9"/>
        <v>0</v>
      </c>
    </row>
    <row r="62" spans="1:13" x14ac:dyDescent="0.25">
      <c r="A62">
        <v>3</v>
      </c>
      <c r="B62">
        <v>12</v>
      </c>
      <c r="C62" s="1" t="s">
        <v>61</v>
      </c>
      <c r="D62" t="str">
        <f t="shared" si="10"/>
        <v>JI</v>
      </c>
      <c r="E62" s="4">
        <f t="shared" si="4"/>
        <v>0.57430555555555474</v>
      </c>
      <c r="F62">
        <f t="shared" si="11"/>
        <v>1</v>
      </c>
      <c r="G62" s="4">
        <f t="shared" si="12"/>
        <v>0.58263888888888804</v>
      </c>
      <c r="H62" s="1" t="str">
        <f t="shared" si="5"/>
        <v>NIE</v>
      </c>
      <c r="I62" s="1">
        <f t="shared" si="6"/>
        <v>827</v>
      </c>
      <c r="J62" s="1">
        <f t="shared" si="7"/>
        <v>827</v>
      </c>
      <c r="K62" s="1">
        <f t="shared" si="13"/>
        <v>839</v>
      </c>
      <c r="L62" s="1">
        <f t="shared" si="14"/>
        <v>0</v>
      </c>
      <c r="M62" s="1">
        <f t="shared" si="9"/>
        <v>0</v>
      </c>
    </row>
    <row r="63" spans="1:13" x14ac:dyDescent="0.25">
      <c r="A63">
        <v>15</v>
      </c>
      <c r="B63">
        <v>14</v>
      </c>
      <c r="C63" s="1" t="s">
        <v>62</v>
      </c>
      <c r="D63" t="str">
        <f t="shared" si="10"/>
        <v>KK</v>
      </c>
      <c r="E63" s="4">
        <f t="shared" si="4"/>
        <v>0.58472222222222137</v>
      </c>
      <c r="F63">
        <f t="shared" si="11"/>
        <v>1</v>
      </c>
      <c r="G63" s="4">
        <f t="shared" si="12"/>
        <v>0.59444444444444355</v>
      </c>
      <c r="H63" s="1" t="str">
        <f t="shared" si="5"/>
        <v>NIE</v>
      </c>
      <c r="I63" s="1">
        <f t="shared" si="6"/>
        <v>842</v>
      </c>
      <c r="J63" s="1">
        <f t="shared" si="7"/>
        <v>842</v>
      </c>
      <c r="K63" s="1">
        <f t="shared" si="13"/>
        <v>856</v>
      </c>
      <c r="L63" s="1">
        <f t="shared" si="14"/>
        <v>0</v>
      </c>
      <c r="M63" s="1">
        <f t="shared" si="9"/>
        <v>0</v>
      </c>
    </row>
    <row r="64" spans="1:13" x14ac:dyDescent="0.25">
      <c r="A64">
        <v>3</v>
      </c>
      <c r="B64">
        <v>9</v>
      </c>
      <c r="C64" s="1" t="s">
        <v>63</v>
      </c>
      <c r="D64" t="str">
        <f t="shared" si="10"/>
        <v>HP</v>
      </c>
      <c r="E64" s="4">
        <f t="shared" si="4"/>
        <v>0.58680555555555469</v>
      </c>
      <c r="F64">
        <f t="shared" si="11"/>
        <v>1</v>
      </c>
      <c r="G64" s="4">
        <f t="shared" si="12"/>
        <v>0.59305555555555467</v>
      </c>
      <c r="H64" s="1" t="str">
        <f t="shared" si="5"/>
        <v>TAK</v>
      </c>
      <c r="I64" s="1">
        <f t="shared" si="6"/>
        <v>845</v>
      </c>
      <c r="J64" s="1">
        <f t="shared" si="7"/>
        <v>856</v>
      </c>
      <c r="K64" s="1">
        <f t="shared" si="13"/>
        <v>856</v>
      </c>
      <c r="L64" s="1">
        <f t="shared" si="14"/>
        <v>1</v>
      </c>
      <c r="M64" s="1">
        <f t="shared" si="9"/>
        <v>1</v>
      </c>
    </row>
    <row r="65" spans="1:13" x14ac:dyDescent="0.25">
      <c r="A65">
        <v>8</v>
      </c>
      <c r="B65">
        <v>11</v>
      </c>
      <c r="C65" s="1" t="s">
        <v>64</v>
      </c>
      <c r="D65" t="str">
        <f t="shared" si="10"/>
        <v>FI</v>
      </c>
      <c r="E65" s="4">
        <f t="shared" si="4"/>
        <v>0.59236111111111023</v>
      </c>
      <c r="F65">
        <f t="shared" si="11"/>
        <v>1</v>
      </c>
      <c r="G65" s="4">
        <f t="shared" si="12"/>
        <v>0.59999999999999909</v>
      </c>
      <c r="H65" s="1" t="str">
        <f t="shared" si="5"/>
        <v>NIE</v>
      </c>
      <c r="I65" s="1">
        <f t="shared" si="6"/>
        <v>853</v>
      </c>
      <c r="J65" s="1">
        <f t="shared" si="7"/>
        <v>856</v>
      </c>
      <c r="K65" s="1">
        <f t="shared" si="13"/>
        <v>867</v>
      </c>
      <c r="L65" s="1">
        <f t="shared" si="14"/>
        <v>0</v>
      </c>
      <c r="M65" s="1">
        <f t="shared" si="9"/>
        <v>0</v>
      </c>
    </row>
    <row r="66" spans="1:13" x14ac:dyDescent="0.25">
      <c r="A66">
        <v>5</v>
      </c>
      <c r="B66">
        <v>15</v>
      </c>
      <c r="C66" s="1" t="s">
        <v>65</v>
      </c>
      <c r="D66" t="str">
        <f t="shared" ref="D66:D97" si="15">LEFT(C66,2)</f>
        <v>NM</v>
      </c>
      <c r="E66" s="4">
        <f t="shared" si="4"/>
        <v>0.59583333333333244</v>
      </c>
      <c r="F66">
        <f t="shared" ref="F66:F97" si="16">IF(E66&lt;$W$4,1," ")</f>
        <v>1</v>
      </c>
      <c r="G66" s="4">
        <f t="shared" ref="G66:G97" si="17">E66+(B66/1440)</f>
        <v>0.60624999999999907</v>
      </c>
      <c r="H66" s="1" t="str">
        <f t="shared" si="5"/>
        <v>TAK</v>
      </c>
      <c r="I66" s="1">
        <f t="shared" si="6"/>
        <v>858</v>
      </c>
      <c r="J66" s="1">
        <f t="shared" si="7"/>
        <v>867</v>
      </c>
      <c r="K66" s="1">
        <f t="shared" ref="K66:K97" si="18">IF(H66="TAK",K65,J66+B66)</f>
        <v>867</v>
      </c>
      <c r="L66" s="1">
        <f t="shared" ref="L66:L97" si="19">IF(H66="TAK",1,0)</f>
        <v>1</v>
      </c>
      <c r="M66" s="1">
        <f t="shared" si="9"/>
        <v>1</v>
      </c>
    </row>
    <row r="67" spans="1:13" x14ac:dyDescent="0.25">
      <c r="A67">
        <v>2</v>
      </c>
      <c r="B67">
        <v>4</v>
      </c>
      <c r="C67" s="1" t="s">
        <v>66</v>
      </c>
      <c r="D67" t="str">
        <f t="shared" si="15"/>
        <v>PM</v>
      </c>
      <c r="E67" s="4">
        <f t="shared" si="4"/>
        <v>0.59722222222222132</v>
      </c>
      <c r="F67">
        <f t="shared" si="16"/>
        <v>1</v>
      </c>
      <c r="G67" s="4">
        <f t="shared" si="17"/>
        <v>0.59999999999999909</v>
      </c>
      <c r="H67" s="1" t="str">
        <f t="shared" si="5"/>
        <v>TAK</v>
      </c>
      <c r="I67" s="1">
        <f t="shared" si="6"/>
        <v>860</v>
      </c>
      <c r="J67" s="1">
        <f t="shared" si="7"/>
        <v>867</v>
      </c>
      <c r="K67" s="1">
        <f t="shared" si="18"/>
        <v>867</v>
      </c>
      <c r="L67" s="1">
        <f t="shared" si="19"/>
        <v>1</v>
      </c>
      <c r="M67" s="1">
        <f t="shared" si="9"/>
        <v>2</v>
      </c>
    </row>
    <row r="68" spans="1:13" x14ac:dyDescent="0.25">
      <c r="A68">
        <v>14</v>
      </c>
      <c r="B68">
        <v>9</v>
      </c>
      <c r="C68" s="1" t="s">
        <v>67</v>
      </c>
      <c r="D68" t="str">
        <f t="shared" si="15"/>
        <v>JM</v>
      </c>
      <c r="E68" s="4">
        <f t="shared" ref="E68:E131" si="20">E67+(A68/1440)</f>
        <v>0.60694444444444351</v>
      </c>
      <c r="F68">
        <f t="shared" si="16"/>
        <v>1</v>
      </c>
      <c r="G68" s="4">
        <f t="shared" si="17"/>
        <v>0.61319444444444349</v>
      </c>
      <c r="H68" s="1" t="str">
        <f t="shared" ref="H68:H131" si="21">IF(K67&gt;I68+5,"TAK","NIE")</f>
        <v>NIE</v>
      </c>
      <c r="I68" s="1">
        <f t="shared" ref="I68:I131" si="22">I67+A68</f>
        <v>874</v>
      </c>
      <c r="J68" s="1">
        <f t="shared" ref="J68:J131" si="23">IF(K67&lt;I68,I68,K67)</f>
        <v>874</v>
      </c>
      <c r="K68" s="1">
        <f t="shared" si="18"/>
        <v>883</v>
      </c>
      <c r="L68" s="1">
        <f t="shared" si="19"/>
        <v>0</v>
      </c>
      <c r="M68" s="1">
        <f t="shared" ref="M68:M131" si="24">IF(L68=1,M67+1,0)</f>
        <v>0</v>
      </c>
    </row>
    <row r="69" spans="1:13" x14ac:dyDescent="0.25">
      <c r="A69">
        <v>7</v>
      </c>
      <c r="B69">
        <v>7</v>
      </c>
      <c r="C69" s="1" t="s">
        <v>68</v>
      </c>
      <c r="D69" t="str">
        <f t="shared" si="15"/>
        <v>PK</v>
      </c>
      <c r="E69" s="4">
        <f t="shared" si="20"/>
        <v>0.6118055555555546</v>
      </c>
      <c r="F69">
        <f t="shared" si="16"/>
        <v>1</v>
      </c>
      <c r="G69" s="4">
        <f t="shared" si="17"/>
        <v>0.6166666666666657</v>
      </c>
      <c r="H69" s="1" t="str">
        <f t="shared" si="21"/>
        <v>NIE</v>
      </c>
      <c r="I69" s="1">
        <f t="shared" si="22"/>
        <v>881</v>
      </c>
      <c r="J69" s="1">
        <f t="shared" si="23"/>
        <v>883</v>
      </c>
      <c r="K69" s="1">
        <f t="shared" si="18"/>
        <v>890</v>
      </c>
      <c r="L69" s="1">
        <f t="shared" si="19"/>
        <v>0</v>
      </c>
      <c r="M69" s="1">
        <f t="shared" si="24"/>
        <v>0</v>
      </c>
    </row>
    <row r="70" spans="1:13" x14ac:dyDescent="0.25">
      <c r="A70">
        <v>14</v>
      </c>
      <c r="B70">
        <v>6</v>
      </c>
      <c r="C70" s="1" t="s">
        <v>69</v>
      </c>
      <c r="D70" t="str">
        <f t="shared" si="15"/>
        <v>PM</v>
      </c>
      <c r="E70" s="4">
        <f t="shared" si="20"/>
        <v>0.62152777777777679</v>
      </c>
      <c r="F70">
        <f t="shared" si="16"/>
        <v>1</v>
      </c>
      <c r="G70" s="4">
        <f t="shared" si="17"/>
        <v>0.62569444444444344</v>
      </c>
      <c r="H70" s="1" t="str">
        <f t="shared" si="21"/>
        <v>NIE</v>
      </c>
      <c r="I70" s="1">
        <f t="shared" si="22"/>
        <v>895</v>
      </c>
      <c r="J70" s="1">
        <f t="shared" si="23"/>
        <v>895</v>
      </c>
      <c r="K70" s="1">
        <f t="shared" si="18"/>
        <v>901</v>
      </c>
      <c r="L70" s="1">
        <f t="shared" si="19"/>
        <v>0</v>
      </c>
      <c r="M70" s="1">
        <f t="shared" si="24"/>
        <v>0</v>
      </c>
    </row>
    <row r="71" spans="1:13" x14ac:dyDescent="0.25">
      <c r="A71">
        <v>11</v>
      </c>
      <c r="B71">
        <v>12</v>
      </c>
      <c r="C71" s="1" t="s">
        <v>70</v>
      </c>
      <c r="D71" t="str">
        <f t="shared" si="15"/>
        <v>BC</v>
      </c>
      <c r="E71" s="4">
        <f t="shared" si="20"/>
        <v>0.62916666666666565</v>
      </c>
      <c r="F71">
        <f t="shared" si="16"/>
        <v>1</v>
      </c>
      <c r="G71" s="4">
        <f t="shared" si="17"/>
        <v>0.63749999999999896</v>
      </c>
      <c r="H71" s="1" t="str">
        <f t="shared" si="21"/>
        <v>NIE</v>
      </c>
      <c r="I71" s="1">
        <f t="shared" si="22"/>
        <v>906</v>
      </c>
      <c r="J71" s="1">
        <f t="shared" si="23"/>
        <v>906</v>
      </c>
      <c r="K71" s="1">
        <f t="shared" si="18"/>
        <v>918</v>
      </c>
      <c r="L71" s="1">
        <f t="shared" si="19"/>
        <v>0</v>
      </c>
      <c r="M71" s="1">
        <f t="shared" si="24"/>
        <v>0</v>
      </c>
    </row>
    <row r="72" spans="1:13" x14ac:dyDescent="0.25">
      <c r="A72">
        <v>2</v>
      </c>
      <c r="B72">
        <v>4</v>
      </c>
      <c r="C72" s="1" t="s">
        <v>71</v>
      </c>
      <c r="D72" t="str">
        <f t="shared" si="15"/>
        <v>OJ</v>
      </c>
      <c r="E72" s="4">
        <f t="shared" si="20"/>
        <v>0.63055555555555454</v>
      </c>
      <c r="F72">
        <f t="shared" si="16"/>
        <v>1</v>
      </c>
      <c r="G72" s="4">
        <f t="shared" si="17"/>
        <v>0.6333333333333323</v>
      </c>
      <c r="H72" s="1" t="str">
        <f t="shared" si="21"/>
        <v>TAK</v>
      </c>
      <c r="I72" s="1">
        <f t="shared" si="22"/>
        <v>908</v>
      </c>
      <c r="J72" s="1">
        <f t="shared" si="23"/>
        <v>918</v>
      </c>
      <c r="K72" s="1">
        <f t="shared" si="18"/>
        <v>918</v>
      </c>
      <c r="L72" s="1">
        <f t="shared" si="19"/>
        <v>1</v>
      </c>
      <c r="M72" s="1">
        <f t="shared" si="24"/>
        <v>1</v>
      </c>
    </row>
    <row r="73" spans="1:13" x14ac:dyDescent="0.25">
      <c r="A73">
        <v>11</v>
      </c>
      <c r="B73">
        <v>15</v>
      </c>
      <c r="C73" s="1" t="s">
        <v>72</v>
      </c>
      <c r="D73" t="str">
        <f t="shared" si="15"/>
        <v>EH</v>
      </c>
      <c r="E73" s="4">
        <f t="shared" si="20"/>
        <v>0.6381944444444434</v>
      </c>
      <c r="F73">
        <f t="shared" si="16"/>
        <v>1</v>
      </c>
      <c r="G73" s="4">
        <f t="shared" si="17"/>
        <v>0.64861111111111003</v>
      </c>
      <c r="H73" s="1" t="str">
        <f t="shared" si="21"/>
        <v>NIE</v>
      </c>
      <c r="I73" s="1">
        <f t="shared" si="22"/>
        <v>919</v>
      </c>
      <c r="J73" s="1">
        <f t="shared" si="23"/>
        <v>919</v>
      </c>
      <c r="K73" s="1">
        <f t="shared" si="18"/>
        <v>934</v>
      </c>
      <c r="L73" s="1">
        <f t="shared" si="19"/>
        <v>0</v>
      </c>
      <c r="M73" s="1">
        <f t="shared" si="24"/>
        <v>0</v>
      </c>
    </row>
    <row r="74" spans="1:13" x14ac:dyDescent="0.25">
      <c r="A74">
        <v>4</v>
      </c>
      <c r="B74">
        <v>3</v>
      </c>
      <c r="C74" s="1" t="s">
        <v>73</v>
      </c>
      <c r="D74" t="str">
        <f t="shared" si="15"/>
        <v>JN</v>
      </c>
      <c r="E74" s="4">
        <f t="shared" si="20"/>
        <v>0.64097222222222117</v>
      </c>
      <c r="F74">
        <f t="shared" si="16"/>
        <v>1</v>
      </c>
      <c r="G74" s="4">
        <f t="shared" si="17"/>
        <v>0.64305555555555449</v>
      </c>
      <c r="H74" s="1" t="str">
        <f t="shared" si="21"/>
        <v>TAK</v>
      </c>
      <c r="I74" s="1">
        <f t="shared" si="22"/>
        <v>923</v>
      </c>
      <c r="J74" s="1">
        <f t="shared" si="23"/>
        <v>934</v>
      </c>
      <c r="K74" s="1">
        <f t="shared" si="18"/>
        <v>934</v>
      </c>
      <c r="L74" s="1">
        <f t="shared" si="19"/>
        <v>1</v>
      </c>
      <c r="M74" s="1">
        <f t="shared" si="24"/>
        <v>1</v>
      </c>
    </row>
    <row r="75" spans="1:13" x14ac:dyDescent="0.25">
      <c r="A75">
        <v>3</v>
      </c>
      <c r="B75">
        <v>12</v>
      </c>
      <c r="C75" s="1" t="s">
        <v>74</v>
      </c>
      <c r="D75" t="str">
        <f t="shared" si="15"/>
        <v>KI</v>
      </c>
      <c r="E75" s="4">
        <f t="shared" si="20"/>
        <v>0.64305555555555449</v>
      </c>
      <c r="F75">
        <f t="shared" si="16"/>
        <v>1</v>
      </c>
      <c r="G75" s="4">
        <f t="shared" si="17"/>
        <v>0.6513888888888878</v>
      </c>
      <c r="H75" s="1" t="str">
        <f t="shared" si="21"/>
        <v>TAK</v>
      </c>
      <c r="I75" s="1">
        <f t="shared" si="22"/>
        <v>926</v>
      </c>
      <c r="J75" s="1">
        <f t="shared" si="23"/>
        <v>934</v>
      </c>
      <c r="K75" s="1">
        <f t="shared" si="18"/>
        <v>934</v>
      </c>
      <c r="L75" s="1">
        <f t="shared" si="19"/>
        <v>1</v>
      </c>
      <c r="M75" s="1">
        <f t="shared" si="24"/>
        <v>2</v>
      </c>
    </row>
    <row r="76" spans="1:13" x14ac:dyDescent="0.25">
      <c r="A76">
        <v>2</v>
      </c>
      <c r="B76">
        <v>7</v>
      </c>
      <c r="C76" s="1" t="s">
        <v>75</v>
      </c>
      <c r="D76" t="str">
        <f t="shared" si="15"/>
        <v>MF</v>
      </c>
      <c r="E76" s="4">
        <f t="shared" si="20"/>
        <v>0.64444444444444338</v>
      </c>
      <c r="F76">
        <f t="shared" si="16"/>
        <v>1</v>
      </c>
      <c r="G76" s="4">
        <f t="shared" si="17"/>
        <v>0.64930555555555447</v>
      </c>
      <c r="H76" s="1" t="str">
        <f t="shared" si="21"/>
        <v>TAK</v>
      </c>
      <c r="I76" s="1">
        <f t="shared" si="22"/>
        <v>928</v>
      </c>
      <c r="J76" s="1">
        <f t="shared" si="23"/>
        <v>934</v>
      </c>
      <c r="K76" s="1">
        <f t="shared" si="18"/>
        <v>934</v>
      </c>
      <c r="L76" s="1">
        <f t="shared" si="19"/>
        <v>1</v>
      </c>
      <c r="M76" s="1">
        <f t="shared" si="24"/>
        <v>3</v>
      </c>
    </row>
    <row r="77" spans="1:13" x14ac:dyDescent="0.25">
      <c r="A77">
        <v>13</v>
      </c>
      <c r="B77">
        <v>7</v>
      </c>
      <c r="C77" s="1" t="s">
        <v>76</v>
      </c>
      <c r="D77" t="str">
        <f t="shared" si="15"/>
        <v>LN</v>
      </c>
      <c r="E77" s="4">
        <f t="shared" si="20"/>
        <v>0.65347222222222112</v>
      </c>
      <c r="F77">
        <f t="shared" si="16"/>
        <v>1</v>
      </c>
      <c r="G77" s="4">
        <f t="shared" si="17"/>
        <v>0.65833333333333222</v>
      </c>
      <c r="H77" s="1" t="str">
        <f t="shared" si="21"/>
        <v>NIE</v>
      </c>
      <c r="I77" s="1">
        <f t="shared" si="22"/>
        <v>941</v>
      </c>
      <c r="J77" s="1">
        <f t="shared" si="23"/>
        <v>941</v>
      </c>
      <c r="K77" s="1">
        <f t="shared" si="18"/>
        <v>948</v>
      </c>
      <c r="L77" s="1">
        <f t="shared" si="19"/>
        <v>0</v>
      </c>
      <c r="M77" s="1">
        <f t="shared" si="24"/>
        <v>0</v>
      </c>
    </row>
    <row r="78" spans="1:13" x14ac:dyDescent="0.25">
      <c r="A78">
        <v>3</v>
      </c>
      <c r="B78">
        <v>12</v>
      </c>
      <c r="C78" s="1" t="s">
        <v>77</v>
      </c>
      <c r="D78" t="str">
        <f t="shared" si="15"/>
        <v>CN</v>
      </c>
      <c r="E78" s="4">
        <f t="shared" si="20"/>
        <v>0.65555555555555445</v>
      </c>
      <c r="F78">
        <f t="shared" si="16"/>
        <v>1</v>
      </c>
      <c r="G78" s="4">
        <f t="shared" si="17"/>
        <v>0.66388888888888775</v>
      </c>
      <c r="H78" s="1" t="str">
        <f t="shared" si="21"/>
        <v>NIE</v>
      </c>
      <c r="I78" s="1">
        <f t="shared" si="22"/>
        <v>944</v>
      </c>
      <c r="J78" s="1">
        <f t="shared" si="23"/>
        <v>948</v>
      </c>
      <c r="K78" s="1">
        <f t="shared" si="18"/>
        <v>960</v>
      </c>
      <c r="L78" s="1">
        <f t="shared" si="19"/>
        <v>0</v>
      </c>
      <c r="M78" s="1">
        <f t="shared" si="24"/>
        <v>0</v>
      </c>
    </row>
    <row r="79" spans="1:13" x14ac:dyDescent="0.25">
      <c r="A79">
        <v>9</v>
      </c>
      <c r="B79">
        <v>9</v>
      </c>
      <c r="C79" s="1" t="s">
        <v>78</v>
      </c>
      <c r="D79" t="str">
        <f t="shared" si="15"/>
        <v>JM</v>
      </c>
      <c r="E79" s="4">
        <f t="shared" si="20"/>
        <v>0.66180555555555443</v>
      </c>
      <c r="F79">
        <f t="shared" si="16"/>
        <v>1</v>
      </c>
      <c r="G79" s="4">
        <f t="shared" si="17"/>
        <v>0.6680555555555544</v>
      </c>
      <c r="H79" s="1" t="str">
        <f t="shared" si="21"/>
        <v>TAK</v>
      </c>
      <c r="I79" s="1">
        <f t="shared" si="22"/>
        <v>953</v>
      </c>
      <c r="J79" s="1">
        <f t="shared" si="23"/>
        <v>960</v>
      </c>
      <c r="K79" s="1">
        <f t="shared" si="18"/>
        <v>960</v>
      </c>
      <c r="L79" s="1">
        <f t="shared" si="19"/>
        <v>1</v>
      </c>
      <c r="M79" s="1">
        <f t="shared" si="24"/>
        <v>1</v>
      </c>
    </row>
    <row r="80" spans="1:13" x14ac:dyDescent="0.25">
      <c r="A80">
        <v>13</v>
      </c>
      <c r="B80">
        <v>3</v>
      </c>
      <c r="C80" s="1" t="s">
        <v>79</v>
      </c>
      <c r="D80" t="str">
        <f t="shared" si="15"/>
        <v>AA</v>
      </c>
      <c r="E80" s="4">
        <f t="shared" si="20"/>
        <v>0.67083333333333217</v>
      </c>
      <c r="F80">
        <f t="shared" si="16"/>
        <v>1</v>
      </c>
      <c r="G80" s="4">
        <f t="shared" si="17"/>
        <v>0.6729166666666655</v>
      </c>
      <c r="H80" s="1" t="str">
        <f t="shared" si="21"/>
        <v>NIE</v>
      </c>
      <c r="I80" s="1">
        <f t="shared" si="22"/>
        <v>966</v>
      </c>
      <c r="J80" s="1">
        <f t="shared" si="23"/>
        <v>966</v>
      </c>
      <c r="K80" s="1">
        <f t="shared" si="18"/>
        <v>969</v>
      </c>
      <c r="L80" s="1">
        <f t="shared" si="19"/>
        <v>0</v>
      </c>
      <c r="M80" s="1">
        <f t="shared" si="24"/>
        <v>0</v>
      </c>
    </row>
    <row r="81" spans="1:13" x14ac:dyDescent="0.25">
      <c r="A81">
        <v>7</v>
      </c>
      <c r="B81">
        <v>2</v>
      </c>
      <c r="C81" s="1" t="s">
        <v>80</v>
      </c>
      <c r="D81" t="str">
        <f t="shared" si="15"/>
        <v>OI</v>
      </c>
      <c r="E81" s="4">
        <f t="shared" si="20"/>
        <v>0.67569444444444327</v>
      </c>
      <c r="F81">
        <f t="shared" si="16"/>
        <v>1</v>
      </c>
      <c r="G81" s="4">
        <f t="shared" si="17"/>
        <v>0.67708333333333215</v>
      </c>
      <c r="H81" s="1" t="str">
        <f t="shared" si="21"/>
        <v>NIE</v>
      </c>
      <c r="I81" s="1">
        <f t="shared" si="22"/>
        <v>973</v>
      </c>
      <c r="J81" s="1">
        <f t="shared" si="23"/>
        <v>973</v>
      </c>
      <c r="K81" s="1">
        <f t="shared" si="18"/>
        <v>975</v>
      </c>
      <c r="L81" s="1">
        <f t="shared" si="19"/>
        <v>0</v>
      </c>
      <c r="M81" s="1">
        <f t="shared" si="24"/>
        <v>0</v>
      </c>
    </row>
    <row r="82" spans="1:13" x14ac:dyDescent="0.25">
      <c r="A82">
        <v>13</v>
      </c>
      <c r="B82">
        <v>4</v>
      </c>
      <c r="C82" s="1" t="s">
        <v>81</v>
      </c>
      <c r="D82" t="str">
        <f t="shared" si="15"/>
        <v>HA</v>
      </c>
      <c r="E82" s="4">
        <f t="shared" si="20"/>
        <v>0.68472222222222101</v>
      </c>
      <c r="F82">
        <f t="shared" si="16"/>
        <v>1</v>
      </c>
      <c r="G82" s="4">
        <f t="shared" si="17"/>
        <v>0.68749999999999878</v>
      </c>
      <c r="H82" s="1" t="str">
        <f t="shared" si="21"/>
        <v>NIE</v>
      </c>
      <c r="I82" s="1">
        <f t="shared" si="22"/>
        <v>986</v>
      </c>
      <c r="J82" s="1">
        <f t="shared" si="23"/>
        <v>986</v>
      </c>
      <c r="K82" s="1">
        <f t="shared" si="18"/>
        <v>990</v>
      </c>
      <c r="L82" s="1">
        <f t="shared" si="19"/>
        <v>0</v>
      </c>
      <c r="M82" s="1">
        <f t="shared" si="24"/>
        <v>0</v>
      </c>
    </row>
    <row r="83" spans="1:13" x14ac:dyDescent="0.25">
      <c r="A83">
        <v>4</v>
      </c>
      <c r="B83">
        <v>12</v>
      </c>
      <c r="C83" s="1" t="s">
        <v>82</v>
      </c>
      <c r="D83" t="str">
        <f t="shared" si="15"/>
        <v>GA</v>
      </c>
      <c r="E83" s="4">
        <f t="shared" si="20"/>
        <v>0.68749999999999878</v>
      </c>
      <c r="F83">
        <f t="shared" si="16"/>
        <v>1</v>
      </c>
      <c r="G83" s="4">
        <f t="shared" si="17"/>
        <v>0.69583333333333208</v>
      </c>
      <c r="H83" s="1" t="str">
        <f t="shared" si="21"/>
        <v>NIE</v>
      </c>
      <c r="I83" s="1">
        <f t="shared" si="22"/>
        <v>990</v>
      </c>
      <c r="J83" s="1">
        <f t="shared" si="23"/>
        <v>990</v>
      </c>
      <c r="K83" s="1">
        <f t="shared" si="18"/>
        <v>1002</v>
      </c>
      <c r="L83" s="1">
        <f t="shared" si="19"/>
        <v>0</v>
      </c>
      <c r="M83" s="1">
        <f t="shared" si="24"/>
        <v>0</v>
      </c>
    </row>
    <row r="84" spans="1:13" x14ac:dyDescent="0.25">
      <c r="A84">
        <v>7</v>
      </c>
      <c r="B84">
        <v>8</v>
      </c>
      <c r="C84" s="1" t="s">
        <v>83</v>
      </c>
      <c r="D84" t="str">
        <f t="shared" si="15"/>
        <v>LM</v>
      </c>
      <c r="E84" s="4">
        <f t="shared" si="20"/>
        <v>0.69236111111110987</v>
      </c>
      <c r="F84">
        <f t="shared" si="16"/>
        <v>1</v>
      </c>
      <c r="G84" s="4">
        <f t="shared" si="17"/>
        <v>0.69791666666666541</v>
      </c>
      <c r="H84" s="1" t="str">
        <f t="shared" si="21"/>
        <v>NIE</v>
      </c>
      <c r="I84" s="1">
        <f t="shared" si="22"/>
        <v>997</v>
      </c>
      <c r="J84" s="1">
        <f t="shared" si="23"/>
        <v>1002</v>
      </c>
      <c r="K84" s="1">
        <f t="shared" si="18"/>
        <v>1010</v>
      </c>
      <c r="L84" s="1">
        <f t="shared" si="19"/>
        <v>0</v>
      </c>
      <c r="M84" s="1">
        <f t="shared" si="24"/>
        <v>0</v>
      </c>
    </row>
    <row r="85" spans="1:13" x14ac:dyDescent="0.25">
      <c r="A85">
        <v>3</v>
      </c>
      <c r="B85">
        <v>12</v>
      </c>
      <c r="C85" s="1" t="s">
        <v>84</v>
      </c>
      <c r="D85" t="str">
        <f t="shared" si="15"/>
        <v>AE</v>
      </c>
      <c r="E85" s="4">
        <f t="shared" si="20"/>
        <v>0.6944444444444432</v>
      </c>
      <c r="F85">
        <f t="shared" si="16"/>
        <v>1</v>
      </c>
      <c r="G85" s="4">
        <f t="shared" si="17"/>
        <v>0.7027777777777765</v>
      </c>
      <c r="H85" s="1" t="str">
        <f t="shared" si="21"/>
        <v>TAK</v>
      </c>
      <c r="I85" s="1">
        <f t="shared" si="22"/>
        <v>1000</v>
      </c>
      <c r="J85" s="1">
        <f t="shared" si="23"/>
        <v>1010</v>
      </c>
      <c r="K85" s="1">
        <f t="shared" si="18"/>
        <v>1010</v>
      </c>
      <c r="L85" s="1">
        <f t="shared" si="19"/>
        <v>1</v>
      </c>
      <c r="M85" s="1">
        <f t="shared" si="24"/>
        <v>1</v>
      </c>
    </row>
    <row r="86" spans="1:13" x14ac:dyDescent="0.25">
      <c r="A86">
        <v>4</v>
      </c>
      <c r="B86">
        <v>11</v>
      </c>
      <c r="C86" s="1" t="s">
        <v>85</v>
      </c>
      <c r="D86" t="str">
        <f t="shared" si="15"/>
        <v>GF</v>
      </c>
      <c r="E86" s="4">
        <f t="shared" si="20"/>
        <v>0.69722222222222097</v>
      </c>
      <c r="F86">
        <f t="shared" si="16"/>
        <v>1</v>
      </c>
      <c r="G86" s="4">
        <f t="shared" si="17"/>
        <v>0.70486111111110983</v>
      </c>
      <c r="H86" s="1" t="str">
        <f t="shared" si="21"/>
        <v>TAK</v>
      </c>
      <c r="I86" s="1">
        <f t="shared" si="22"/>
        <v>1004</v>
      </c>
      <c r="J86" s="1">
        <f t="shared" si="23"/>
        <v>1010</v>
      </c>
      <c r="K86" s="1">
        <f t="shared" si="18"/>
        <v>1010</v>
      </c>
      <c r="L86" s="1">
        <f t="shared" si="19"/>
        <v>1</v>
      </c>
      <c r="M86" s="1">
        <f t="shared" si="24"/>
        <v>2</v>
      </c>
    </row>
    <row r="87" spans="1:13" x14ac:dyDescent="0.25">
      <c r="A87">
        <v>7</v>
      </c>
      <c r="B87">
        <v>1</v>
      </c>
      <c r="C87" s="1" t="s">
        <v>86</v>
      </c>
      <c r="D87" t="str">
        <f t="shared" si="15"/>
        <v>EF</v>
      </c>
      <c r="E87" s="4">
        <f t="shared" si="20"/>
        <v>0.70208333333333206</v>
      </c>
      <c r="F87">
        <f t="shared" si="16"/>
        <v>1</v>
      </c>
      <c r="G87" s="4">
        <f t="shared" si="17"/>
        <v>0.7027777777777765</v>
      </c>
      <c r="H87" s="1" t="str">
        <f t="shared" si="21"/>
        <v>NIE</v>
      </c>
      <c r="I87" s="1">
        <f t="shared" si="22"/>
        <v>1011</v>
      </c>
      <c r="J87" s="1">
        <f t="shared" si="23"/>
        <v>1011</v>
      </c>
      <c r="K87" s="1">
        <f t="shared" si="18"/>
        <v>1012</v>
      </c>
      <c r="L87" s="1">
        <f t="shared" si="19"/>
        <v>0</v>
      </c>
      <c r="M87" s="1">
        <f t="shared" si="24"/>
        <v>0</v>
      </c>
    </row>
    <row r="88" spans="1:13" x14ac:dyDescent="0.25">
      <c r="A88">
        <v>3</v>
      </c>
      <c r="B88">
        <v>9</v>
      </c>
      <c r="C88" s="1" t="s">
        <v>87</v>
      </c>
      <c r="D88" t="str">
        <f t="shared" si="15"/>
        <v>PO</v>
      </c>
      <c r="E88" s="4">
        <f t="shared" si="20"/>
        <v>0.70416666666666539</v>
      </c>
      <c r="F88">
        <f t="shared" si="16"/>
        <v>1</v>
      </c>
      <c r="G88" s="4">
        <f t="shared" si="17"/>
        <v>0.71041666666666536</v>
      </c>
      <c r="H88" s="1" t="str">
        <f t="shared" si="21"/>
        <v>NIE</v>
      </c>
      <c r="I88" s="1">
        <f t="shared" si="22"/>
        <v>1014</v>
      </c>
      <c r="J88" s="1">
        <f t="shared" si="23"/>
        <v>1014</v>
      </c>
      <c r="K88" s="1">
        <f t="shared" si="18"/>
        <v>1023</v>
      </c>
      <c r="L88" s="1">
        <f t="shared" si="19"/>
        <v>0</v>
      </c>
      <c r="M88" s="1">
        <f t="shared" si="24"/>
        <v>0</v>
      </c>
    </row>
    <row r="89" spans="1:13" x14ac:dyDescent="0.25">
      <c r="A89">
        <v>1</v>
      </c>
      <c r="B89">
        <v>4</v>
      </c>
      <c r="C89" s="1" t="s">
        <v>88</v>
      </c>
      <c r="D89" t="str">
        <f t="shared" si="15"/>
        <v>NH</v>
      </c>
      <c r="E89" s="4">
        <f t="shared" si="20"/>
        <v>0.70486111111110983</v>
      </c>
      <c r="F89">
        <f t="shared" si="16"/>
        <v>1</v>
      </c>
      <c r="G89" s="4">
        <f t="shared" si="17"/>
        <v>0.7076388888888876</v>
      </c>
      <c r="H89" s="1" t="str">
        <f t="shared" si="21"/>
        <v>TAK</v>
      </c>
      <c r="I89" s="1">
        <f t="shared" si="22"/>
        <v>1015</v>
      </c>
      <c r="J89" s="1">
        <f t="shared" si="23"/>
        <v>1023</v>
      </c>
      <c r="K89" s="1">
        <f t="shared" si="18"/>
        <v>1023</v>
      </c>
      <c r="L89" s="1">
        <f t="shared" si="19"/>
        <v>1</v>
      </c>
      <c r="M89" s="1">
        <f t="shared" si="24"/>
        <v>1</v>
      </c>
    </row>
    <row r="90" spans="1:13" x14ac:dyDescent="0.25">
      <c r="A90">
        <v>14</v>
      </c>
      <c r="B90">
        <v>3</v>
      </c>
      <c r="C90" s="1" t="s">
        <v>89</v>
      </c>
      <c r="D90" t="str">
        <f t="shared" si="15"/>
        <v>AG</v>
      </c>
      <c r="E90" s="4">
        <f t="shared" si="20"/>
        <v>0.71458333333333202</v>
      </c>
      <c r="F90">
        <f t="shared" si="16"/>
        <v>1</v>
      </c>
      <c r="G90" s="4">
        <f t="shared" si="17"/>
        <v>0.71666666666666534</v>
      </c>
      <c r="H90" s="1" t="str">
        <f t="shared" si="21"/>
        <v>NIE</v>
      </c>
      <c r="I90" s="1">
        <f t="shared" si="22"/>
        <v>1029</v>
      </c>
      <c r="J90" s="1">
        <f t="shared" si="23"/>
        <v>1029</v>
      </c>
      <c r="K90" s="1">
        <f t="shared" si="18"/>
        <v>1032</v>
      </c>
      <c r="L90" s="1">
        <f t="shared" si="19"/>
        <v>0</v>
      </c>
      <c r="M90" s="1">
        <f t="shared" si="24"/>
        <v>0</v>
      </c>
    </row>
    <row r="91" spans="1:13" x14ac:dyDescent="0.25">
      <c r="A91">
        <v>5</v>
      </c>
      <c r="B91">
        <v>12</v>
      </c>
      <c r="C91" s="1" t="s">
        <v>90</v>
      </c>
      <c r="D91" t="str">
        <f t="shared" si="15"/>
        <v>DM</v>
      </c>
      <c r="E91" s="4">
        <f t="shared" si="20"/>
        <v>0.71805555555555423</v>
      </c>
      <c r="F91">
        <f t="shared" si="16"/>
        <v>1</v>
      </c>
      <c r="G91" s="4">
        <f t="shared" si="17"/>
        <v>0.72638888888888753</v>
      </c>
      <c r="H91" s="1" t="str">
        <f t="shared" si="21"/>
        <v>NIE</v>
      </c>
      <c r="I91" s="1">
        <f t="shared" si="22"/>
        <v>1034</v>
      </c>
      <c r="J91" s="1">
        <f t="shared" si="23"/>
        <v>1034</v>
      </c>
      <c r="K91" s="1">
        <f t="shared" si="18"/>
        <v>1046</v>
      </c>
      <c r="L91" s="1">
        <f t="shared" si="19"/>
        <v>0</v>
      </c>
      <c r="M91" s="1">
        <f t="shared" si="24"/>
        <v>0</v>
      </c>
    </row>
    <row r="92" spans="1:13" x14ac:dyDescent="0.25">
      <c r="A92">
        <v>4</v>
      </c>
      <c r="B92">
        <v>9</v>
      </c>
      <c r="C92" s="1" t="s">
        <v>91</v>
      </c>
      <c r="D92" t="str">
        <f t="shared" si="15"/>
        <v>LM</v>
      </c>
      <c r="E92" s="4">
        <f t="shared" si="20"/>
        <v>0.72083333333333199</v>
      </c>
      <c r="F92">
        <f t="shared" si="16"/>
        <v>1</v>
      </c>
      <c r="G92" s="4">
        <f t="shared" si="17"/>
        <v>0.72708333333333197</v>
      </c>
      <c r="H92" s="1" t="str">
        <f t="shared" si="21"/>
        <v>TAK</v>
      </c>
      <c r="I92" s="1">
        <f t="shared" si="22"/>
        <v>1038</v>
      </c>
      <c r="J92" s="1">
        <f t="shared" si="23"/>
        <v>1046</v>
      </c>
      <c r="K92" s="1">
        <f t="shared" si="18"/>
        <v>1046</v>
      </c>
      <c r="L92" s="1">
        <f t="shared" si="19"/>
        <v>1</v>
      </c>
      <c r="M92" s="1">
        <f t="shared" si="24"/>
        <v>1</v>
      </c>
    </row>
    <row r="93" spans="1:13" x14ac:dyDescent="0.25">
      <c r="A93">
        <v>5</v>
      </c>
      <c r="B93">
        <v>4</v>
      </c>
      <c r="C93" s="1" t="s">
        <v>92</v>
      </c>
      <c r="D93" t="str">
        <f t="shared" si="15"/>
        <v>EH</v>
      </c>
      <c r="E93" s="4">
        <f t="shared" si="20"/>
        <v>0.7243055555555542</v>
      </c>
      <c r="F93">
        <f t="shared" si="16"/>
        <v>1</v>
      </c>
      <c r="G93" s="4">
        <f t="shared" si="17"/>
        <v>0.72708333333333197</v>
      </c>
      <c r="H93" s="1" t="str">
        <f t="shared" si="21"/>
        <v>NIE</v>
      </c>
      <c r="I93" s="1">
        <f t="shared" si="22"/>
        <v>1043</v>
      </c>
      <c r="J93" s="1">
        <f t="shared" si="23"/>
        <v>1046</v>
      </c>
      <c r="K93" s="1">
        <f t="shared" si="18"/>
        <v>1050</v>
      </c>
      <c r="L93" s="1">
        <f t="shared" si="19"/>
        <v>0</v>
      </c>
      <c r="M93" s="1">
        <f t="shared" si="24"/>
        <v>0</v>
      </c>
    </row>
    <row r="94" spans="1:13" x14ac:dyDescent="0.25">
      <c r="A94">
        <v>6</v>
      </c>
      <c r="B94">
        <v>8</v>
      </c>
      <c r="C94" s="1" t="s">
        <v>93</v>
      </c>
      <c r="D94" t="str">
        <f t="shared" si="15"/>
        <v>HC</v>
      </c>
      <c r="E94" s="4">
        <f t="shared" si="20"/>
        <v>0.72847222222222086</v>
      </c>
      <c r="F94">
        <f t="shared" si="16"/>
        <v>1</v>
      </c>
      <c r="G94" s="4">
        <f t="shared" si="17"/>
        <v>0.73402777777777639</v>
      </c>
      <c r="H94" s="1" t="str">
        <f t="shared" si="21"/>
        <v>NIE</v>
      </c>
      <c r="I94" s="1">
        <f t="shared" si="22"/>
        <v>1049</v>
      </c>
      <c r="J94" s="1">
        <f t="shared" si="23"/>
        <v>1050</v>
      </c>
      <c r="K94" s="1">
        <f t="shared" si="18"/>
        <v>1058</v>
      </c>
      <c r="L94" s="1">
        <f t="shared" si="19"/>
        <v>0</v>
      </c>
      <c r="M94" s="1">
        <f t="shared" si="24"/>
        <v>0</v>
      </c>
    </row>
    <row r="95" spans="1:13" x14ac:dyDescent="0.25">
      <c r="A95">
        <v>8</v>
      </c>
      <c r="B95">
        <v>14</v>
      </c>
      <c r="C95" s="1" t="s">
        <v>94</v>
      </c>
      <c r="D95" t="str">
        <f t="shared" si="15"/>
        <v>BL</v>
      </c>
      <c r="E95" s="4">
        <f t="shared" si="20"/>
        <v>0.73402777777777639</v>
      </c>
      <c r="F95">
        <f t="shared" si="16"/>
        <v>1</v>
      </c>
      <c r="G95" s="4">
        <f t="shared" si="17"/>
        <v>0.74374999999999858</v>
      </c>
      <c r="H95" s="1" t="str">
        <f t="shared" si="21"/>
        <v>NIE</v>
      </c>
      <c r="I95" s="1">
        <f t="shared" si="22"/>
        <v>1057</v>
      </c>
      <c r="J95" s="1">
        <f t="shared" si="23"/>
        <v>1058</v>
      </c>
      <c r="K95" s="1">
        <f t="shared" si="18"/>
        <v>1072</v>
      </c>
      <c r="L95" s="1">
        <f t="shared" si="19"/>
        <v>0</v>
      </c>
      <c r="M95" s="1">
        <f t="shared" si="24"/>
        <v>0</v>
      </c>
    </row>
    <row r="96" spans="1:13" x14ac:dyDescent="0.25">
      <c r="A96">
        <v>15</v>
      </c>
      <c r="B96">
        <v>11</v>
      </c>
      <c r="C96" s="1" t="s">
        <v>95</v>
      </c>
      <c r="D96" t="str">
        <f t="shared" si="15"/>
        <v>FG</v>
      </c>
      <c r="E96" s="4">
        <f t="shared" si="20"/>
        <v>0.74444444444444302</v>
      </c>
      <c r="F96">
        <f t="shared" si="16"/>
        <v>1</v>
      </c>
      <c r="G96" s="4">
        <f t="shared" si="17"/>
        <v>0.75208333333333188</v>
      </c>
      <c r="H96" s="1" t="str">
        <f t="shared" si="21"/>
        <v>NIE</v>
      </c>
      <c r="I96" s="1">
        <f t="shared" si="22"/>
        <v>1072</v>
      </c>
      <c r="J96" s="1">
        <f t="shared" si="23"/>
        <v>1072</v>
      </c>
      <c r="K96" s="1">
        <f t="shared" si="18"/>
        <v>1083</v>
      </c>
      <c r="L96" s="1">
        <f t="shared" si="19"/>
        <v>0</v>
      </c>
      <c r="M96" s="1">
        <f t="shared" si="24"/>
        <v>0</v>
      </c>
    </row>
    <row r="97" spans="1:13" x14ac:dyDescent="0.25">
      <c r="A97">
        <v>1</v>
      </c>
      <c r="B97">
        <v>1</v>
      </c>
      <c r="C97" s="1" t="s">
        <v>96</v>
      </c>
      <c r="D97" t="str">
        <f t="shared" si="15"/>
        <v>IC</v>
      </c>
      <c r="E97" s="4">
        <f t="shared" si="20"/>
        <v>0.74513888888888746</v>
      </c>
      <c r="F97">
        <f t="shared" si="16"/>
        <v>1</v>
      </c>
      <c r="G97" s="4">
        <f t="shared" si="17"/>
        <v>0.7458333333333319</v>
      </c>
      <c r="H97" s="1" t="str">
        <f t="shared" si="21"/>
        <v>TAK</v>
      </c>
      <c r="I97" s="1">
        <f t="shared" si="22"/>
        <v>1073</v>
      </c>
      <c r="J97" s="1">
        <f t="shared" si="23"/>
        <v>1083</v>
      </c>
      <c r="K97" s="1">
        <f t="shared" si="18"/>
        <v>1083</v>
      </c>
      <c r="L97" s="1">
        <f t="shared" si="19"/>
        <v>1</v>
      </c>
      <c r="M97" s="1">
        <f t="shared" si="24"/>
        <v>1</v>
      </c>
    </row>
    <row r="98" spans="1:13" x14ac:dyDescent="0.25">
      <c r="A98">
        <v>14</v>
      </c>
      <c r="B98">
        <v>15</v>
      </c>
      <c r="C98" s="1" t="s">
        <v>97</v>
      </c>
      <c r="D98" t="str">
        <f t="shared" ref="D98:D129" si="25">LEFT(C98,2)</f>
        <v>JK</v>
      </c>
      <c r="E98" s="4">
        <f t="shared" si="20"/>
        <v>0.75486111111110965</v>
      </c>
      <c r="F98">
        <f t="shared" ref="F98:F129" si="26">IF(E98&lt;$W$4,1," ")</f>
        <v>1</v>
      </c>
      <c r="G98" s="4">
        <f t="shared" ref="G98:G129" si="27">E98+(B98/1440)</f>
        <v>0.76527777777777628</v>
      </c>
      <c r="H98" s="1" t="str">
        <f t="shared" si="21"/>
        <v>NIE</v>
      </c>
      <c r="I98" s="1">
        <f t="shared" si="22"/>
        <v>1087</v>
      </c>
      <c r="J98" s="1">
        <f t="shared" si="23"/>
        <v>1087</v>
      </c>
      <c r="K98" s="1">
        <f t="shared" ref="K98:K129" si="28">IF(H98="TAK",K97,J98+B98)</f>
        <v>1102</v>
      </c>
      <c r="L98" s="1">
        <f t="shared" ref="L98:L129" si="29">IF(H98="TAK",1,0)</f>
        <v>0</v>
      </c>
      <c r="M98" s="1">
        <f t="shared" si="24"/>
        <v>0</v>
      </c>
    </row>
    <row r="99" spans="1:13" x14ac:dyDescent="0.25">
      <c r="A99">
        <v>6</v>
      </c>
      <c r="B99">
        <v>7</v>
      </c>
      <c r="C99" s="1" t="s">
        <v>98</v>
      </c>
      <c r="D99" t="str">
        <f t="shared" si="25"/>
        <v>CL</v>
      </c>
      <c r="E99" s="4">
        <f t="shared" si="20"/>
        <v>0.7590277777777763</v>
      </c>
      <c r="F99">
        <f t="shared" si="26"/>
        <v>1</v>
      </c>
      <c r="G99" s="4">
        <f t="shared" si="27"/>
        <v>0.7638888888888874</v>
      </c>
      <c r="H99" s="1" t="str">
        <f t="shared" si="21"/>
        <v>TAK</v>
      </c>
      <c r="I99" s="1">
        <f t="shared" si="22"/>
        <v>1093</v>
      </c>
      <c r="J99" s="1">
        <f t="shared" si="23"/>
        <v>1102</v>
      </c>
      <c r="K99" s="1">
        <f t="shared" si="28"/>
        <v>1102</v>
      </c>
      <c r="L99" s="1">
        <f t="shared" si="29"/>
        <v>1</v>
      </c>
      <c r="M99" s="1">
        <f t="shared" si="24"/>
        <v>1</v>
      </c>
    </row>
    <row r="100" spans="1:13" x14ac:dyDescent="0.25">
      <c r="A100">
        <v>7</v>
      </c>
      <c r="B100">
        <v>11</v>
      </c>
      <c r="C100" s="1" t="s">
        <v>99</v>
      </c>
      <c r="D100" t="str">
        <f t="shared" si="25"/>
        <v>NP</v>
      </c>
      <c r="E100" s="4">
        <f t="shared" si="20"/>
        <v>0.7638888888888874</v>
      </c>
      <c r="F100">
        <f t="shared" si="26"/>
        <v>1</v>
      </c>
      <c r="G100" s="4">
        <f t="shared" si="27"/>
        <v>0.77152777777777626</v>
      </c>
      <c r="H100" s="1" t="str">
        <f t="shared" si="21"/>
        <v>NIE</v>
      </c>
      <c r="I100" s="1">
        <f t="shared" si="22"/>
        <v>1100</v>
      </c>
      <c r="J100" s="1">
        <f t="shared" si="23"/>
        <v>1102</v>
      </c>
      <c r="K100" s="1">
        <f t="shared" si="28"/>
        <v>1113</v>
      </c>
      <c r="L100" s="1">
        <f t="shared" si="29"/>
        <v>0</v>
      </c>
      <c r="M100" s="1">
        <f t="shared" si="24"/>
        <v>0</v>
      </c>
    </row>
    <row r="101" spans="1:13" x14ac:dyDescent="0.25">
      <c r="A101">
        <v>10</v>
      </c>
      <c r="B101">
        <v>11</v>
      </c>
      <c r="C101" s="1" t="s">
        <v>100</v>
      </c>
      <c r="D101" t="str">
        <f t="shared" si="25"/>
        <v>PI</v>
      </c>
      <c r="E101" s="4">
        <f t="shared" si="20"/>
        <v>0.77083333333333182</v>
      </c>
      <c r="F101">
        <f t="shared" si="26"/>
        <v>1</v>
      </c>
      <c r="G101" s="4">
        <f t="shared" si="27"/>
        <v>0.77847222222222068</v>
      </c>
      <c r="H101" s="1" t="str">
        <f t="shared" si="21"/>
        <v>NIE</v>
      </c>
      <c r="I101" s="1">
        <f t="shared" si="22"/>
        <v>1110</v>
      </c>
      <c r="J101" s="1">
        <f t="shared" si="23"/>
        <v>1113</v>
      </c>
      <c r="K101" s="1">
        <f t="shared" si="28"/>
        <v>1124</v>
      </c>
      <c r="L101" s="1">
        <f t="shared" si="29"/>
        <v>0</v>
      </c>
      <c r="M101" s="1">
        <f t="shared" si="24"/>
        <v>0</v>
      </c>
    </row>
    <row r="102" spans="1:13" x14ac:dyDescent="0.25">
      <c r="A102">
        <v>5</v>
      </c>
      <c r="B102">
        <v>6</v>
      </c>
      <c r="C102" s="1" t="s">
        <v>101</v>
      </c>
      <c r="D102" t="str">
        <f t="shared" si="25"/>
        <v>GA</v>
      </c>
      <c r="E102" s="4">
        <f t="shared" si="20"/>
        <v>0.77430555555555403</v>
      </c>
      <c r="F102">
        <f t="shared" si="26"/>
        <v>1</v>
      </c>
      <c r="G102" s="4">
        <f t="shared" si="27"/>
        <v>0.77847222222222068</v>
      </c>
      <c r="H102" s="1" t="str">
        <f t="shared" si="21"/>
        <v>TAK</v>
      </c>
      <c r="I102" s="1">
        <f t="shared" si="22"/>
        <v>1115</v>
      </c>
      <c r="J102" s="1">
        <f t="shared" si="23"/>
        <v>1124</v>
      </c>
      <c r="K102" s="1">
        <f t="shared" si="28"/>
        <v>1124</v>
      </c>
      <c r="L102" s="1">
        <f t="shared" si="29"/>
        <v>1</v>
      </c>
      <c r="M102" s="1">
        <f t="shared" si="24"/>
        <v>1</v>
      </c>
    </row>
    <row r="103" spans="1:13" x14ac:dyDescent="0.25">
      <c r="A103">
        <v>13</v>
      </c>
      <c r="B103">
        <v>7</v>
      </c>
      <c r="C103" s="1" t="s">
        <v>102</v>
      </c>
      <c r="D103" t="str">
        <f t="shared" si="25"/>
        <v>AH</v>
      </c>
      <c r="E103" s="4">
        <f t="shared" si="20"/>
        <v>0.78333333333333177</v>
      </c>
      <c r="F103">
        <f t="shared" si="26"/>
        <v>1</v>
      </c>
      <c r="G103" s="4">
        <f t="shared" si="27"/>
        <v>0.78819444444444287</v>
      </c>
      <c r="H103" s="1" t="str">
        <f t="shared" si="21"/>
        <v>NIE</v>
      </c>
      <c r="I103" s="1">
        <f t="shared" si="22"/>
        <v>1128</v>
      </c>
      <c r="J103" s="1">
        <f t="shared" si="23"/>
        <v>1128</v>
      </c>
      <c r="K103" s="1">
        <f t="shared" si="28"/>
        <v>1135</v>
      </c>
      <c r="L103" s="1">
        <f t="shared" si="29"/>
        <v>0</v>
      </c>
      <c r="M103" s="1">
        <f t="shared" si="24"/>
        <v>0</v>
      </c>
    </row>
    <row r="104" spans="1:13" x14ac:dyDescent="0.25">
      <c r="A104">
        <v>2</v>
      </c>
      <c r="B104">
        <v>9</v>
      </c>
      <c r="C104" s="1" t="s">
        <v>103</v>
      </c>
      <c r="D104" t="str">
        <f t="shared" si="25"/>
        <v>IJ</v>
      </c>
      <c r="E104" s="4">
        <f t="shared" si="20"/>
        <v>0.78472222222222066</v>
      </c>
      <c r="F104">
        <f t="shared" si="26"/>
        <v>1</v>
      </c>
      <c r="G104" s="4">
        <f t="shared" si="27"/>
        <v>0.79097222222222063</v>
      </c>
      <c r="H104" s="1" t="str">
        <f t="shared" si="21"/>
        <v>NIE</v>
      </c>
      <c r="I104" s="1">
        <f t="shared" si="22"/>
        <v>1130</v>
      </c>
      <c r="J104" s="1">
        <f t="shared" si="23"/>
        <v>1135</v>
      </c>
      <c r="K104" s="1">
        <f t="shared" si="28"/>
        <v>1144</v>
      </c>
      <c r="L104" s="1">
        <f t="shared" si="29"/>
        <v>0</v>
      </c>
      <c r="M104" s="1">
        <f t="shared" si="24"/>
        <v>0</v>
      </c>
    </row>
    <row r="105" spans="1:13" x14ac:dyDescent="0.25">
      <c r="A105">
        <v>9</v>
      </c>
      <c r="B105">
        <v>11</v>
      </c>
      <c r="C105" s="1" t="s">
        <v>104</v>
      </c>
      <c r="D105" t="str">
        <f t="shared" si="25"/>
        <v>CC</v>
      </c>
      <c r="E105" s="4">
        <f t="shared" si="20"/>
        <v>0.79097222222222063</v>
      </c>
      <c r="F105">
        <f t="shared" si="26"/>
        <v>1</v>
      </c>
      <c r="G105" s="4">
        <f t="shared" si="27"/>
        <v>0.7986111111111095</v>
      </c>
      <c r="H105" s="1" t="str">
        <f t="shared" si="21"/>
        <v>NIE</v>
      </c>
      <c r="I105" s="1">
        <f t="shared" si="22"/>
        <v>1139</v>
      </c>
      <c r="J105" s="1">
        <f t="shared" si="23"/>
        <v>1144</v>
      </c>
      <c r="K105" s="1">
        <f t="shared" si="28"/>
        <v>1155</v>
      </c>
      <c r="L105" s="1">
        <f t="shared" si="29"/>
        <v>0</v>
      </c>
      <c r="M105" s="1">
        <f t="shared" si="24"/>
        <v>0</v>
      </c>
    </row>
    <row r="106" spans="1:13" x14ac:dyDescent="0.25">
      <c r="A106">
        <v>8</v>
      </c>
      <c r="B106">
        <v>3</v>
      </c>
      <c r="C106" s="1" t="s">
        <v>105</v>
      </c>
      <c r="D106" t="str">
        <f t="shared" si="25"/>
        <v>AF</v>
      </c>
      <c r="E106" s="4">
        <f t="shared" si="20"/>
        <v>0.79652777777777617</v>
      </c>
      <c r="F106">
        <f t="shared" si="26"/>
        <v>1</v>
      </c>
      <c r="G106" s="4">
        <f t="shared" si="27"/>
        <v>0.7986111111111095</v>
      </c>
      <c r="H106" s="1" t="str">
        <f t="shared" si="21"/>
        <v>TAK</v>
      </c>
      <c r="I106" s="1">
        <f t="shared" si="22"/>
        <v>1147</v>
      </c>
      <c r="J106" s="1">
        <f t="shared" si="23"/>
        <v>1155</v>
      </c>
      <c r="K106" s="1">
        <f t="shared" si="28"/>
        <v>1155</v>
      </c>
      <c r="L106" s="1">
        <f t="shared" si="29"/>
        <v>1</v>
      </c>
      <c r="M106" s="1">
        <f t="shared" si="24"/>
        <v>1</v>
      </c>
    </row>
    <row r="107" spans="1:13" x14ac:dyDescent="0.25">
      <c r="A107">
        <v>1</v>
      </c>
      <c r="B107">
        <v>6</v>
      </c>
      <c r="C107" s="1" t="s">
        <v>106</v>
      </c>
      <c r="D107" t="str">
        <f t="shared" si="25"/>
        <v>MN</v>
      </c>
      <c r="E107" s="4">
        <f t="shared" si="20"/>
        <v>0.79722222222222061</v>
      </c>
      <c r="F107">
        <f t="shared" si="26"/>
        <v>1</v>
      </c>
      <c r="G107" s="4">
        <f t="shared" si="27"/>
        <v>0.80138888888888726</v>
      </c>
      <c r="H107" s="1" t="str">
        <f t="shared" si="21"/>
        <v>TAK</v>
      </c>
      <c r="I107" s="1">
        <f t="shared" si="22"/>
        <v>1148</v>
      </c>
      <c r="J107" s="1">
        <f t="shared" si="23"/>
        <v>1155</v>
      </c>
      <c r="K107" s="1">
        <f t="shared" si="28"/>
        <v>1155</v>
      </c>
      <c r="L107" s="1">
        <f t="shared" si="29"/>
        <v>1</v>
      </c>
      <c r="M107" s="1">
        <f t="shared" si="24"/>
        <v>2</v>
      </c>
    </row>
    <row r="108" spans="1:13" x14ac:dyDescent="0.25">
      <c r="A108">
        <v>10</v>
      </c>
      <c r="B108">
        <v>9</v>
      </c>
      <c r="C108" s="1" t="s">
        <v>107</v>
      </c>
      <c r="D108" t="str">
        <f t="shared" si="25"/>
        <v>LP</v>
      </c>
      <c r="E108" s="4">
        <f t="shared" si="20"/>
        <v>0.80416666666666503</v>
      </c>
      <c r="F108">
        <f t="shared" si="26"/>
        <v>1</v>
      </c>
      <c r="G108" s="4">
        <f t="shared" si="27"/>
        <v>0.81041666666666501</v>
      </c>
      <c r="H108" s="1" t="str">
        <f t="shared" si="21"/>
        <v>NIE</v>
      </c>
      <c r="I108" s="1">
        <f t="shared" si="22"/>
        <v>1158</v>
      </c>
      <c r="J108" s="1">
        <f t="shared" si="23"/>
        <v>1158</v>
      </c>
      <c r="K108" s="1">
        <f t="shared" si="28"/>
        <v>1167</v>
      </c>
      <c r="L108" s="1">
        <f t="shared" si="29"/>
        <v>0</v>
      </c>
      <c r="M108" s="1">
        <f t="shared" si="24"/>
        <v>0</v>
      </c>
    </row>
    <row r="109" spans="1:13" x14ac:dyDescent="0.25">
      <c r="A109">
        <v>2</v>
      </c>
      <c r="B109">
        <v>11</v>
      </c>
      <c r="C109" s="1" t="s">
        <v>108</v>
      </c>
      <c r="D109" t="str">
        <f t="shared" si="25"/>
        <v>OD</v>
      </c>
      <c r="E109" s="4">
        <f t="shared" si="20"/>
        <v>0.80555555555555391</v>
      </c>
      <c r="F109">
        <f t="shared" si="26"/>
        <v>1</v>
      </c>
      <c r="G109" s="4">
        <f t="shared" si="27"/>
        <v>0.81319444444444278</v>
      </c>
      <c r="H109" s="1" t="str">
        <f t="shared" si="21"/>
        <v>TAK</v>
      </c>
      <c r="I109" s="1">
        <f t="shared" si="22"/>
        <v>1160</v>
      </c>
      <c r="J109" s="1">
        <f t="shared" si="23"/>
        <v>1167</v>
      </c>
      <c r="K109" s="1">
        <f t="shared" si="28"/>
        <v>1167</v>
      </c>
      <c r="L109" s="1">
        <f t="shared" si="29"/>
        <v>1</v>
      </c>
      <c r="M109" s="1">
        <f t="shared" si="24"/>
        <v>1</v>
      </c>
    </row>
    <row r="110" spans="1:13" x14ac:dyDescent="0.25">
      <c r="A110">
        <v>6</v>
      </c>
      <c r="B110">
        <v>12</v>
      </c>
      <c r="C110" s="1" t="s">
        <v>109</v>
      </c>
      <c r="D110" t="str">
        <f t="shared" si="25"/>
        <v>KN</v>
      </c>
      <c r="E110" s="4">
        <f t="shared" si="20"/>
        <v>0.80972222222222057</v>
      </c>
      <c r="F110">
        <f t="shared" si="26"/>
        <v>1</v>
      </c>
      <c r="G110" s="4">
        <f t="shared" si="27"/>
        <v>0.81805555555555387</v>
      </c>
      <c r="H110" s="1" t="str">
        <f t="shared" si="21"/>
        <v>NIE</v>
      </c>
      <c r="I110" s="1">
        <f t="shared" si="22"/>
        <v>1166</v>
      </c>
      <c r="J110" s="1">
        <f t="shared" si="23"/>
        <v>1167</v>
      </c>
      <c r="K110" s="1">
        <f t="shared" si="28"/>
        <v>1179</v>
      </c>
      <c r="L110" s="1">
        <f t="shared" si="29"/>
        <v>0</v>
      </c>
      <c r="M110" s="1">
        <f t="shared" si="24"/>
        <v>0</v>
      </c>
    </row>
    <row r="111" spans="1:13" x14ac:dyDescent="0.25">
      <c r="A111">
        <v>2</v>
      </c>
      <c r="B111">
        <v>14</v>
      </c>
      <c r="C111" s="1" t="s">
        <v>110</v>
      </c>
      <c r="D111" t="str">
        <f t="shared" si="25"/>
        <v>AH</v>
      </c>
      <c r="E111" s="4">
        <f t="shared" si="20"/>
        <v>0.81111111111110945</v>
      </c>
      <c r="F111">
        <f t="shared" si="26"/>
        <v>1</v>
      </c>
      <c r="G111" s="4">
        <f t="shared" si="27"/>
        <v>0.82083333333333164</v>
      </c>
      <c r="H111" s="1" t="str">
        <f t="shared" si="21"/>
        <v>TAK</v>
      </c>
      <c r="I111" s="1">
        <f t="shared" si="22"/>
        <v>1168</v>
      </c>
      <c r="J111" s="1">
        <f t="shared" si="23"/>
        <v>1179</v>
      </c>
      <c r="K111" s="1">
        <f t="shared" si="28"/>
        <v>1179</v>
      </c>
      <c r="L111" s="1">
        <f t="shared" si="29"/>
        <v>1</v>
      </c>
      <c r="M111" s="1">
        <f t="shared" si="24"/>
        <v>1</v>
      </c>
    </row>
    <row r="112" spans="1:13" x14ac:dyDescent="0.25">
      <c r="A112">
        <v>4</v>
      </c>
      <c r="B112">
        <v>2</v>
      </c>
      <c r="C112" s="1" t="s">
        <v>111</v>
      </c>
      <c r="D112" t="str">
        <f t="shared" si="25"/>
        <v>CA</v>
      </c>
      <c r="E112" s="4">
        <f t="shared" si="20"/>
        <v>0.81388888888888722</v>
      </c>
      <c r="F112">
        <f t="shared" si="26"/>
        <v>1</v>
      </c>
      <c r="G112" s="4">
        <f t="shared" si="27"/>
        <v>0.8152777777777761</v>
      </c>
      <c r="H112" s="1" t="str">
        <f t="shared" si="21"/>
        <v>TAK</v>
      </c>
      <c r="I112" s="1">
        <f t="shared" si="22"/>
        <v>1172</v>
      </c>
      <c r="J112" s="1">
        <f t="shared" si="23"/>
        <v>1179</v>
      </c>
      <c r="K112" s="1">
        <f t="shared" si="28"/>
        <v>1179</v>
      </c>
      <c r="L112" s="1">
        <f t="shared" si="29"/>
        <v>1</v>
      </c>
      <c r="M112" s="1">
        <f t="shared" si="24"/>
        <v>2</v>
      </c>
    </row>
    <row r="113" spans="1:13" x14ac:dyDescent="0.25">
      <c r="A113">
        <v>9</v>
      </c>
      <c r="B113">
        <v>8</v>
      </c>
      <c r="C113" s="1" t="s">
        <v>112</v>
      </c>
      <c r="D113" t="str">
        <f t="shared" si="25"/>
        <v>EP</v>
      </c>
      <c r="E113" s="4">
        <f t="shared" si="20"/>
        <v>0.8201388888888872</v>
      </c>
      <c r="F113">
        <f t="shared" si="26"/>
        <v>1</v>
      </c>
      <c r="G113" s="4">
        <f t="shared" si="27"/>
        <v>0.82569444444444273</v>
      </c>
      <c r="H113" s="1" t="str">
        <f t="shared" si="21"/>
        <v>NIE</v>
      </c>
      <c r="I113" s="1">
        <f t="shared" si="22"/>
        <v>1181</v>
      </c>
      <c r="J113" s="1">
        <f t="shared" si="23"/>
        <v>1181</v>
      </c>
      <c r="K113" s="1">
        <f t="shared" si="28"/>
        <v>1189</v>
      </c>
      <c r="L113" s="1">
        <f t="shared" si="29"/>
        <v>0</v>
      </c>
      <c r="M113" s="1">
        <f t="shared" si="24"/>
        <v>0</v>
      </c>
    </row>
    <row r="114" spans="1:13" x14ac:dyDescent="0.25">
      <c r="A114">
        <v>2</v>
      </c>
      <c r="B114">
        <v>4</v>
      </c>
      <c r="C114" s="1" t="s">
        <v>113</v>
      </c>
      <c r="D114" t="str">
        <f t="shared" si="25"/>
        <v>EF</v>
      </c>
      <c r="E114" s="4">
        <f t="shared" si="20"/>
        <v>0.82152777777777608</v>
      </c>
      <c r="F114">
        <f t="shared" si="26"/>
        <v>1</v>
      </c>
      <c r="G114" s="4">
        <f t="shared" si="27"/>
        <v>0.82430555555555385</v>
      </c>
      <c r="H114" s="1" t="str">
        <f t="shared" si="21"/>
        <v>TAK</v>
      </c>
      <c r="I114" s="1">
        <f t="shared" si="22"/>
        <v>1183</v>
      </c>
      <c r="J114" s="1">
        <f t="shared" si="23"/>
        <v>1189</v>
      </c>
      <c r="K114" s="1">
        <f t="shared" si="28"/>
        <v>1189</v>
      </c>
      <c r="L114" s="1">
        <f t="shared" si="29"/>
        <v>1</v>
      </c>
      <c r="M114" s="1">
        <f t="shared" si="24"/>
        <v>1</v>
      </c>
    </row>
    <row r="115" spans="1:13" x14ac:dyDescent="0.25">
      <c r="A115">
        <v>11</v>
      </c>
      <c r="B115">
        <v>11</v>
      </c>
      <c r="C115" s="1" t="s">
        <v>114</v>
      </c>
      <c r="D115" t="str">
        <f t="shared" si="25"/>
        <v>AN</v>
      </c>
      <c r="E115" s="4">
        <f t="shared" si="20"/>
        <v>0.82916666666666494</v>
      </c>
      <c r="F115">
        <f t="shared" si="26"/>
        <v>1</v>
      </c>
      <c r="G115" s="4">
        <f t="shared" si="27"/>
        <v>0.8368055555555538</v>
      </c>
      <c r="H115" s="1" t="str">
        <f t="shared" si="21"/>
        <v>NIE</v>
      </c>
      <c r="I115" s="1">
        <f t="shared" si="22"/>
        <v>1194</v>
      </c>
      <c r="J115" s="1">
        <f t="shared" si="23"/>
        <v>1194</v>
      </c>
      <c r="K115" s="1">
        <f t="shared" si="28"/>
        <v>1205</v>
      </c>
      <c r="L115" s="1">
        <f t="shared" si="29"/>
        <v>0</v>
      </c>
      <c r="M115" s="1">
        <f t="shared" si="24"/>
        <v>0</v>
      </c>
    </row>
    <row r="116" spans="1:13" x14ac:dyDescent="0.25">
      <c r="A116">
        <v>8</v>
      </c>
      <c r="B116">
        <v>1</v>
      </c>
      <c r="C116" s="1" t="s">
        <v>115</v>
      </c>
      <c r="D116" t="str">
        <f t="shared" si="25"/>
        <v>LE</v>
      </c>
      <c r="E116" s="4">
        <f t="shared" si="20"/>
        <v>0.83472222222222048</v>
      </c>
      <c r="F116" t="str">
        <f t="shared" si="26"/>
        <v xml:space="preserve"> </v>
      </c>
      <c r="G116" s="4">
        <f t="shared" si="27"/>
        <v>0.83541666666666492</v>
      </c>
      <c r="H116" s="1" t="str">
        <f t="shared" si="21"/>
        <v>NIE</v>
      </c>
      <c r="I116" s="1">
        <f t="shared" si="22"/>
        <v>1202</v>
      </c>
      <c r="J116" s="1">
        <f t="shared" si="23"/>
        <v>1205</v>
      </c>
      <c r="K116" s="1">
        <f t="shared" si="28"/>
        <v>1206</v>
      </c>
      <c r="L116" s="1">
        <f t="shared" si="29"/>
        <v>0</v>
      </c>
      <c r="M116" s="1">
        <f t="shared" si="24"/>
        <v>0</v>
      </c>
    </row>
    <row r="117" spans="1:13" x14ac:dyDescent="0.25">
      <c r="A117">
        <v>13</v>
      </c>
      <c r="B117">
        <v>9</v>
      </c>
      <c r="C117" s="1" t="s">
        <v>116</v>
      </c>
      <c r="D117" t="str">
        <f t="shared" si="25"/>
        <v>LM</v>
      </c>
      <c r="E117" s="4">
        <f t="shared" si="20"/>
        <v>0.84374999999999822</v>
      </c>
      <c r="F117" t="str">
        <f t="shared" si="26"/>
        <v xml:space="preserve"> </v>
      </c>
      <c r="G117" s="4">
        <f t="shared" si="27"/>
        <v>0.8499999999999982</v>
      </c>
      <c r="H117" s="1" t="str">
        <f t="shared" si="21"/>
        <v>NIE</v>
      </c>
      <c r="I117" s="1">
        <f t="shared" si="22"/>
        <v>1215</v>
      </c>
      <c r="J117" s="1">
        <f t="shared" si="23"/>
        <v>1215</v>
      </c>
      <c r="K117" s="1">
        <f t="shared" si="28"/>
        <v>1224</v>
      </c>
      <c r="L117" s="1">
        <f t="shared" si="29"/>
        <v>0</v>
      </c>
      <c r="M117" s="1">
        <f t="shared" si="24"/>
        <v>0</v>
      </c>
    </row>
    <row r="118" spans="1:13" x14ac:dyDescent="0.25">
      <c r="A118">
        <v>7</v>
      </c>
      <c r="B118">
        <v>13</v>
      </c>
      <c r="C118" s="1" t="s">
        <v>117</v>
      </c>
      <c r="D118" t="str">
        <f t="shared" si="25"/>
        <v>CO</v>
      </c>
      <c r="E118" s="4">
        <f t="shared" si="20"/>
        <v>0.84861111111110932</v>
      </c>
      <c r="F118" t="str">
        <f t="shared" si="26"/>
        <v xml:space="preserve"> </v>
      </c>
      <c r="G118" s="4">
        <f t="shared" si="27"/>
        <v>0.85763888888888706</v>
      </c>
      <c r="H118" s="1" t="str">
        <f t="shared" si="21"/>
        <v>NIE</v>
      </c>
      <c r="I118" s="1">
        <f t="shared" si="22"/>
        <v>1222</v>
      </c>
      <c r="J118" s="1">
        <f t="shared" si="23"/>
        <v>1224</v>
      </c>
      <c r="K118" s="1">
        <f t="shared" si="28"/>
        <v>1237</v>
      </c>
      <c r="L118" s="1">
        <f t="shared" si="29"/>
        <v>0</v>
      </c>
      <c r="M118" s="1">
        <f t="shared" si="24"/>
        <v>0</v>
      </c>
    </row>
    <row r="119" spans="1:13" x14ac:dyDescent="0.25">
      <c r="A119">
        <v>7</v>
      </c>
      <c r="B119">
        <v>11</v>
      </c>
      <c r="C119" s="1" t="s">
        <v>118</v>
      </c>
      <c r="D119" t="str">
        <f t="shared" si="25"/>
        <v>GB</v>
      </c>
      <c r="E119" s="4">
        <f t="shared" si="20"/>
        <v>0.85347222222222041</v>
      </c>
      <c r="F119" t="str">
        <f t="shared" si="26"/>
        <v xml:space="preserve"> </v>
      </c>
      <c r="G119" s="4">
        <f t="shared" si="27"/>
        <v>0.86111111111110927</v>
      </c>
      <c r="H119" s="1" t="str">
        <f t="shared" si="21"/>
        <v>TAK</v>
      </c>
      <c r="I119" s="1">
        <f t="shared" si="22"/>
        <v>1229</v>
      </c>
      <c r="J119" s="1">
        <f t="shared" si="23"/>
        <v>1237</v>
      </c>
      <c r="K119" s="1">
        <f t="shared" si="28"/>
        <v>1237</v>
      </c>
      <c r="L119" s="1">
        <f t="shared" si="29"/>
        <v>1</v>
      </c>
      <c r="M119" s="1">
        <f t="shared" si="24"/>
        <v>1</v>
      </c>
    </row>
    <row r="120" spans="1:13" x14ac:dyDescent="0.25">
      <c r="A120">
        <v>9</v>
      </c>
      <c r="B120">
        <v>11</v>
      </c>
      <c r="C120" s="1" t="s">
        <v>119</v>
      </c>
      <c r="D120" t="str">
        <f t="shared" si="25"/>
        <v>HF</v>
      </c>
      <c r="E120" s="4">
        <f t="shared" si="20"/>
        <v>0.85972222222222039</v>
      </c>
      <c r="F120" t="str">
        <f t="shared" si="26"/>
        <v xml:space="preserve"> </v>
      </c>
      <c r="G120" s="4">
        <f t="shared" si="27"/>
        <v>0.86736111111110925</v>
      </c>
      <c r="H120" s="1" t="str">
        <f t="shared" si="21"/>
        <v>NIE</v>
      </c>
      <c r="I120" s="1">
        <f t="shared" si="22"/>
        <v>1238</v>
      </c>
      <c r="J120" s="1">
        <f t="shared" si="23"/>
        <v>1238</v>
      </c>
      <c r="K120" s="1">
        <f t="shared" si="28"/>
        <v>1249</v>
      </c>
      <c r="L120" s="1">
        <f t="shared" si="29"/>
        <v>0</v>
      </c>
      <c r="M120" s="1">
        <f t="shared" si="24"/>
        <v>0</v>
      </c>
    </row>
    <row r="121" spans="1:13" x14ac:dyDescent="0.25">
      <c r="A121">
        <v>6</v>
      </c>
      <c r="B121">
        <v>1</v>
      </c>
      <c r="C121" s="1" t="s">
        <v>120</v>
      </c>
      <c r="D121" t="str">
        <f t="shared" si="25"/>
        <v>LA</v>
      </c>
      <c r="E121" s="4">
        <f t="shared" si="20"/>
        <v>0.86388888888888704</v>
      </c>
      <c r="F121" t="str">
        <f t="shared" si="26"/>
        <v xml:space="preserve"> </v>
      </c>
      <c r="G121" s="4">
        <f t="shared" si="27"/>
        <v>0.86458333333333148</v>
      </c>
      <c r="H121" s="1" t="str">
        <f t="shared" si="21"/>
        <v>NIE</v>
      </c>
      <c r="I121" s="1">
        <f t="shared" si="22"/>
        <v>1244</v>
      </c>
      <c r="J121" s="1">
        <f t="shared" si="23"/>
        <v>1249</v>
      </c>
      <c r="K121" s="1">
        <f t="shared" si="28"/>
        <v>1250</v>
      </c>
      <c r="L121" s="1">
        <f t="shared" si="29"/>
        <v>0</v>
      </c>
      <c r="M121" s="1">
        <f t="shared" si="24"/>
        <v>0</v>
      </c>
    </row>
    <row r="122" spans="1:13" x14ac:dyDescent="0.25">
      <c r="A122">
        <v>14</v>
      </c>
      <c r="B122">
        <v>6</v>
      </c>
      <c r="C122" s="1" t="s">
        <v>121</v>
      </c>
      <c r="D122" t="str">
        <f t="shared" si="25"/>
        <v>LL</v>
      </c>
      <c r="E122" s="4">
        <f t="shared" si="20"/>
        <v>0.87361111111110923</v>
      </c>
      <c r="F122" t="str">
        <f t="shared" si="26"/>
        <v xml:space="preserve"> </v>
      </c>
      <c r="G122" s="4">
        <f t="shared" si="27"/>
        <v>0.87777777777777588</v>
      </c>
      <c r="H122" s="1" t="str">
        <f t="shared" si="21"/>
        <v>NIE</v>
      </c>
      <c r="I122" s="1">
        <f t="shared" si="22"/>
        <v>1258</v>
      </c>
      <c r="J122" s="1">
        <f t="shared" si="23"/>
        <v>1258</v>
      </c>
      <c r="K122" s="1">
        <f t="shared" si="28"/>
        <v>1264</v>
      </c>
      <c r="L122" s="1">
        <f t="shared" si="29"/>
        <v>0</v>
      </c>
      <c r="M122" s="1">
        <f t="shared" si="24"/>
        <v>0</v>
      </c>
    </row>
    <row r="123" spans="1:13" x14ac:dyDescent="0.25">
      <c r="A123">
        <v>14</v>
      </c>
      <c r="B123">
        <v>10</v>
      </c>
      <c r="C123" s="1" t="s">
        <v>122</v>
      </c>
      <c r="D123" t="str">
        <f t="shared" si="25"/>
        <v>EG</v>
      </c>
      <c r="E123" s="4">
        <f t="shared" si="20"/>
        <v>0.88333333333333142</v>
      </c>
      <c r="F123" t="str">
        <f t="shared" si="26"/>
        <v xml:space="preserve"> </v>
      </c>
      <c r="G123" s="4">
        <f t="shared" si="27"/>
        <v>0.89027777777777584</v>
      </c>
      <c r="H123" s="1" t="str">
        <f t="shared" si="21"/>
        <v>NIE</v>
      </c>
      <c r="I123" s="1">
        <f t="shared" si="22"/>
        <v>1272</v>
      </c>
      <c r="J123" s="1">
        <f t="shared" si="23"/>
        <v>1272</v>
      </c>
      <c r="K123" s="1">
        <f t="shared" si="28"/>
        <v>1282</v>
      </c>
      <c r="L123" s="1">
        <f t="shared" si="29"/>
        <v>0</v>
      </c>
      <c r="M123" s="1">
        <f t="shared" si="24"/>
        <v>0</v>
      </c>
    </row>
    <row r="124" spans="1:13" x14ac:dyDescent="0.25">
      <c r="A124">
        <v>7</v>
      </c>
      <c r="B124">
        <v>7</v>
      </c>
      <c r="C124" s="1" t="s">
        <v>123</v>
      </c>
      <c r="D124" t="str">
        <f t="shared" si="25"/>
        <v>NH</v>
      </c>
      <c r="E124" s="4">
        <f t="shared" si="20"/>
        <v>0.88819444444444251</v>
      </c>
      <c r="F124" t="str">
        <f t="shared" si="26"/>
        <v xml:space="preserve"> </v>
      </c>
      <c r="G124" s="4">
        <f t="shared" si="27"/>
        <v>0.8930555555555536</v>
      </c>
      <c r="H124" s="1" t="str">
        <f t="shared" si="21"/>
        <v>NIE</v>
      </c>
      <c r="I124" s="1">
        <f t="shared" si="22"/>
        <v>1279</v>
      </c>
      <c r="J124" s="1">
        <f t="shared" si="23"/>
        <v>1282</v>
      </c>
      <c r="K124" s="1">
        <f t="shared" si="28"/>
        <v>1289</v>
      </c>
      <c r="L124" s="1">
        <f t="shared" si="29"/>
        <v>0</v>
      </c>
      <c r="M124" s="1">
        <f t="shared" si="24"/>
        <v>0</v>
      </c>
    </row>
    <row r="125" spans="1:13" x14ac:dyDescent="0.25">
      <c r="A125">
        <v>11</v>
      </c>
      <c r="B125">
        <v>1</v>
      </c>
      <c r="C125" s="1" t="s">
        <v>124</v>
      </c>
      <c r="D125" t="str">
        <f t="shared" si="25"/>
        <v>LF</v>
      </c>
      <c r="E125" s="4">
        <f t="shared" si="20"/>
        <v>0.89583333333333137</v>
      </c>
      <c r="F125" t="str">
        <f t="shared" si="26"/>
        <v xml:space="preserve"> </v>
      </c>
      <c r="G125" s="4">
        <f t="shared" si="27"/>
        <v>0.89652777777777581</v>
      </c>
      <c r="H125" s="1" t="str">
        <f t="shared" si="21"/>
        <v>NIE</v>
      </c>
      <c r="I125" s="1">
        <f t="shared" si="22"/>
        <v>1290</v>
      </c>
      <c r="J125" s="1">
        <f t="shared" si="23"/>
        <v>1290</v>
      </c>
      <c r="K125" s="1">
        <f t="shared" si="28"/>
        <v>1291</v>
      </c>
      <c r="L125" s="1">
        <f t="shared" si="29"/>
        <v>0</v>
      </c>
      <c r="M125" s="1">
        <f t="shared" si="24"/>
        <v>0</v>
      </c>
    </row>
    <row r="126" spans="1:13" x14ac:dyDescent="0.25">
      <c r="A126">
        <v>11</v>
      </c>
      <c r="B126">
        <v>3</v>
      </c>
      <c r="C126" s="1" t="s">
        <v>125</v>
      </c>
      <c r="D126" t="str">
        <f t="shared" si="25"/>
        <v>GB</v>
      </c>
      <c r="E126" s="4">
        <f t="shared" si="20"/>
        <v>0.90347222222222023</v>
      </c>
      <c r="F126" t="str">
        <f t="shared" si="26"/>
        <v xml:space="preserve"> </v>
      </c>
      <c r="G126" s="4">
        <f t="shared" si="27"/>
        <v>0.90555555555555356</v>
      </c>
      <c r="H126" s="1" t="str">
        <f t="shared" si="21"/>
        <v>NIE</v>
      </c>
      <c r="I126" s="1">
        <f t="shared" si="22"/>
        <v>1301</v>
      </c>
      <c r="J126" s="1">
        <f t="shared" si="23"/>
        <v>1301</v>
      </c>
      <c r="K126" s="1">
        <f t="shared" si="28"/>
        <v>1304</v>
      </c>
      <c r="L126" s="1">
        <f t="shared" si="29"/>
        <v>0</v>
      </c>
      <c r="M126" s="1">
        <f t="shared" si="24"/>
        <v>0</v>
      </c>
    </row>
    <row r="127" spans="1:13" x14ac:dyDescent="0.25">
      <c r="A127">
        <v>11</v>
      </c>
      <c r="B127">
        <v>2</v>
      </c>
      <c r="C127" s="1" t="s">
        <v>126</v>
      </c>
      <c r="D127" t="str">
        <f t="shared" si="25"/>
        <v>PB</v>
      </c>
      <c r="E127" s="4">
        <f t="shared" si="20"/>
        <v>0.9111111111111091</v>
      </c>
      <c r="F127" t="str">
        <f t="shared" si="26"/>
        <v xml:space="preserve"> </v>
      </c>
      <c r="G127" s="4">
        <f t="shared" si="27"/>
        <v>0.91249999999999798</v>
      </c>
      <c r="H127" s="1" t="str">
        <f t="shared" si="21"/>
        <v>NIE</v>
      </c>
      <c r="I127" s="1">
        <f t="shared" si="22"/>
        <v>1312</v>
      </c>
      <c r="J127" s="1">
        <f t="shared" si="23"/>
        <v>1312</v>
      </c>
      <c r="K127" s="1">
        <f t="shared" si="28"/>
        <v>1314</v>
      </c>
      <c r="L127" s="1">
        <f t="shared" si="29"/>
        <v>0</v>
      </c>
      <c r="M127" s="1">
        <f t="shared" si="24"/>
        <v>0</v>
      </c>
    </row>
    <row r="128" spans="1:13" x14ac:dyDescent="0.25">
      <c r="A128">
        <v>12</v>
      </c>
      <c r="B128">
        <v>2</v>
      </c>
      <c r="C128" s="1" t="s">
        <v>127</v>
      </c>
      <c r="D128" t="str">
        <f t="shared" si="25"/>
        <v>GH</v>
      </c>
      <c r="E128" s="4">
        <f t="shared" si="20"/>
        <v>0.9194444444444424</v>
      </c>
      <c r="F128" t="str">
        <f t="shared" si="26"/>
        <v xml:space="preserve"> </v>
      </c>
      <c r="G128" s="4">
        <f t="shared" si="27"/>
        <v>0.92083333333333128</v>
      </c>
      <c r="H128" s="1" t="str">
        <f t="shared" si="21"/>
        <v>NIE</v>
      </c>
      <c r="I128" s="1">
        <f t="shared" si="22"/>
        <v>1324</v>
      </c>
      <c r="J128" s="1">
        <f t="shared" si="23"/>
        <v>1324</v>
      </c>
      <c r="K128" s="1">
        <f t="shared" si="28"/>
        <v>1326</v>
      </c>
      <c r="L128" s="1">
        <f t="shared" si="29"/>
        <v>0</v>
      </c>
      <c r="M128" s="1">
        <f t="shared" si="24"/>
        <v>0</v>
      </c>
    </row>
    <row r="129" spans="1:13" x14ac:dyDescent="0.25">
      <c r="A129">
        <v>3</v>
      </c>
      <c r="B129">
        <v>14</v>
      </c>
      <c r="C129" s="1" t="s">
        <v>128</v>
      </c>
      <c r="D129" t="str">
        <f t="shared" si="25"/>
        <v>FP</v>
      </c>
      <c r="E129" s="4">
        <f t="shared" si="20"/>
        <v>0.92152777777777573</v>
      </c>
      <c r="F129" t="str">
        <f t="shared" si="26"/>
        <v xml:space="preserve"> </v>
      </c>
      <c r="G129" s="4">
        <f t="shared" si="27"/>
        <v>0.93124999999999791</v>
      </c>
      <c r="H129" s="1" t="str">
        <f t="shared" si="21"/>
        <v>NIE</v>
      </c>
      <c r="I129" s="1">
        <f t="shared" si="22"/>
        <v>1327</v>
      </c>
      <c r="J129" s="1">
        <f t="shared" si="23"/>
        <v>1327</v>
      </c>
      <c r="K129" s="1">
        <f t="shared" si="28"/>
        <v>1341</v>
      </c>
      <c r="L129" s="1">
        <f t="shared" si="29"/>
        <v>0</v>
      </c>
      <c r="M129" s="1">
        <f t="shared" si="24"/>
        <v>0</v>
      </c>
    </row>
    <row r="130" spans="1:13" x14ac:dyDescent="0.25">
      <c r="A130">
        <v>3</v>
      </c>
      <c r="B130">
        <v>6</v>
      </c>
      <c r="C130" s="1" t="s">
        <v>129</v>
      </c>
      <c r="D130" t="str">
        <f t="shared" ref="D130:D161" si="30">LEFT(C130,2)</f>
        <v>BM</v>
      </c>
      <c r="E130" s="4">
        <f t="shared" si="20"/>
        <v>0.92361111111110905</v>
      </c>
      <c r="F130" t="str">
        <f t="shared" ref="F130:F161" si="31">IF(E130&lt;$W$4,1," ")</f>
        <v xml:space="preserve"> </v>
      </c>
      <c r="G130" s="4">
        <f t="shared" ref="G130:G145" si="32">E130+(B130/1440)</f>
        <v>0.9277777777777757</v>
      </c>
      <c r="H130" s="1" t="str">
        <f t="shared" si="21"/>
        <v>TAK</v>
      </c>
      <c r="I130" s="1">
        <f t="shared" si="22"/>
        <v>1330</v>
      </c>
      <c r="J130" s="1">
        <f t="shared" si="23"/>
        <v>1341</v>
      </c>
      <c r="K130" s="1">
        <f t="shared" ref="K130:K161" si="33">IF(H130="TAK",K129,J130+B130)</f>
        <v>1341</v>
      </c>
      <c r="L130" s="1">
        <f t="shared" ref="L130:L145" si="34">IF(H130="TAK",1,0)</f>
        <v>1</v>
      </c>
      <c r="M130" s="1">
        <f t="shared" si="24"/>
        <v>1</v>
      </c>
    </row>
    <row r="131" spans="1:13" x14ac:dyDescent="0.25">
      <c r="A131">
        <v>12</v>
      </c>
      <c r="B131">
        <v>2</v>
      </c>
      <c r="C131" s="1" t="s">
        <v>130</v>
      </c>
      <c r="D131" t="str">
        <f t="shared" si="30"/>
        <v>FJ</v>
      </c>
      <c r="E131" s="4">
        <f t="shared" si="20"/>
        <v>0.93194444444444235</v>
      </c>
      <c r="F131" t="str">
        <f t="shared" si="31"/>
        <v xml:space="preserve"> </v>
      </c>
      <c r="G131" s="4">
        <f t="shared" si="32"/>
        <v>0.93333333333333124</v>
      </c>
      <c r="H131" s="1" t="str">
        <f t="shared" si="21"/>
        <v>NIE</v>
      </c>
      <c r="I131" s="1">
        <f t="shared" si="22"/>
        <v>1342</v>
      </c>
      <c r="J131" s="1">
        <f t="shared" si="23"/>
        <v>1342</v>
      </c>
      <c r="K131" s="1">
        <f t="shared" si="33"/>
        <v>1344</v>
      </c>
      <c r="L131" s="1">
        <f t="shared" si="34"/>
        <v>0</v>
      </c>
      <c r="M131" s="1">
        <f t="shared" si="24"/>
        <v>0</v>
      </c>
    </row>
    <row r="132" spans="1:13" x14ac:dyDescent="0.25">
      <c r="A132">
        <v>7</v>
      </c>
      <c r="B132">
        <v>8</v>
      </c>
      <c r="C132" s="1" t="s">
        <v>131</v>
      </c>
      <c r="D132" t="str">
        <f t="shared" si="30"/>
        <v>FA</v>
      </c>
      <c r="E132" s="4">
        <f t="shared" ref="E132:E145" si="35">E131+(A132/1440)</f>
        <v>0.93680555555555345</v>
      </c>
      <c r="F132" t="str">
        <f t="shared" si="31"/>
        <v xml:space="preserve"> </v>
      </c>
      <c r="G132" s="4">
        <f t="shared" si="32"/>
        <v>0.94236111111110898</v>
      </c>
      <c r="H132" s="1" t="str">
        <f t="shared" ref="H132:H145" si="36">IF(K131&gt;I132+5,"TAK","NIE")</f>
        <v>NIE</v>
      </c>
      <c r="I132" s="1">
        <f t="shared" ref="I132:I145" si="37">I131+A132</f>
        <v>1349</v>
      </c>
      <c r="J132" s="1">
        <f t="shared" ref="J132:J145" si="38">IF(K131&lt;I132,I132,K131)</f>
        <v>1349</v>
      </c>
      <c r="K132" s="1">
        <f t="shared" si="33"/>
        <v>1357</v>
      </c>
      <c r="L132" s="1">
        <f t="shared" si="34"/>
        <v>0</v>
      </c>
      <c r="M132" s="1">
        <f t="shared" ref="M132:M145" si="39">IF(L132=1,M131+1,0)</f>
        <v>0</v>
      </c>
    </row>
    <row r="133" spans="1:13" x14ac:dyDescent="0.25">
      <c r="A133">
        <v>10</v>
      </c>
      <c r="B133">
        <v>12</v>
      </c>
      <c r="C133" s="1" t="s">
        <v>132</v>
      </c>
      <c r="D133" t="str">
        <f t="shared" si="30"/>
        <v>OO</v>
      </c>
      <c r="E133" s="4">
        <f t="shared" si="35"/>
        <v>0.94374999999999787</v>
      </c>
      <c r="F133" t="str">
        <f t="shared" si="31"/>
        <v xml:space="preserve"> </v>
      </c>
      <c r="G133" s="4">
        <f t="shared" si="32"/>
        <v>0.95208333333333117</v>
      </c>
      <c r="H133" s="1" t="str">
        <f t="shared" si="36"/>
        <v>NIE</v>
      </c>
      <c r="I133" s="1">
        <f t="shared" si="37"/>
        <v>1359</v>
      </c>
      <c r="J133" s="1">
        <f t="shared" si="38"/>
        <v>1359</v>
      </c>
      <c r="K133" s="1">
        <f t="shared" si="33"/>
        <v>1371</v>
      </c>
      <c r="L133" s="1">
        <f t="shared" si="34"/>
        <v>0</v>
      </c>
      <c r="M133" s="1">
        <f t="shared" si="39"/>
        <v>0</v>
      </c>
    </row>
    <row r="134" spans="1:13" x14ac:dyDescent="0.25">
      <c r="A134">
        <v>2</v>
      </c>
      <c r="B134">
        <v>14</v>
      </c>
      <c r="C134" s="1" t="s">
        <v>133</v>
      </c>
      <c r="D134" t="str">
        <f t="shared" si="30"/>
        <v>NM</v>
      </c>
      <c r="E134" s="4">
        <f t="shared" si="35"/>
        <v>0.94513888888888675</v>
      </c>
      <c r="F134" t="str">
        <f t="shared" si="31"/>
        <v xml:space="preserve"> </v>
      </c>
      <c r="G134" s="4">
        <f t="shared" si="32"/>
        <v>0.95486111111110894</v>
      </c>
      <c r="H134" s="1" t="str">
        <f t="shared" si="36"/>
        <v>TAK</v>
      </c>
      <c r="I134" s="1">
        <f t="shared" si="37"/>
        <v>1361</v>
      </c>
      <c r="J134" s="1">
        <f t="shared" si="38"/>
        <v>1371</v>
      </c>
      <c r="K134" s="1">
        <f t="shared" si="33"/>
        <v>1371</v>
      </c>
      <c r="L134" s="1">
        <f t="shared" si="34"/>
        <v>1</v>
      </c>
      <c r="M134" s="1">
        <f t="shared" si="39"/>
        <v>1</v>
      </c>
    </row>
    <row r="135" spans="1:13" x14ac:dyDescent="0.25">
      <c r="A135">
        <v>14</v>
      </c>
      <c r="B135">
        <v>11</v>
      </c>
      <c r="C135" s="1" t="s">
        <v>134</v>
      </c>
      <c r="D135" t="str">
        <f t="shared" si="30"/>
        <v>LN</v>
      </c>
      <c r="E135" s="4">
        <f t="shared" si="35"/>
        <v>0.95486111111110894</v>
      </c>
      <c r="F135" t="str">
        <f t="shared" si="31"/>
        <v xml:space="preserve"> </v>
      </c>
      <c r="G135" s="4">
        <f t="shared" si="32"/>
        <v>0.9624999999999978</v>
      </c>
      <c r="H135" s="1" t="str">
        <f t="shared" si="36"/>
        <v>NIE</v>
      </c>
      <c r="I135" s="1">
        <f t="shared" si="37"/>
        <v>1375</v>
      </c>
      <c r="J135" s="1">
        <f t="shared" si="38"/>
        <v>1375</v>
      </c>
      <c r="K135" s="1">
        <f t="shared" si="33"/>
        <v>1386</v>
      </c>
      <c r="L135" s="1">
        <f t="shared" si="34"/>
        <v>0</v>
      </c>
      <c r="M135" s="1">
        <f t="shared" si="39"/>
        <v>0</v>
      </c>
    </row>
    <row r="136" spans="1:13" x14ac:dyDescent="0.25">
      <c r="A136">
        <v>9</v>
      </c>
      <c r="B136">
        <v>10</v>
      </c>
      <c r="C136" s="1" t="s">
        <v>135</v>
      </c>
      <c r="D136" t="str">
        <f t="shared" si="30"/>
        <v>NK</v>
      </c>
      <c r="E136" s="4">
        <f t="shared" si="35"/>
        <v>0.96111111111110892</v>
      </c>
      <c r="F136" t="str">
        <f t="shared" si="31"/>
        <v xml:space="preserve"> </v>
      </c>
      <c r="G136" s="4">
        <f t="shared" si="32"/>
        <v>0.96805555555555334</v>
      </c>
      <c r="H136" s="1" t="str">
        <f t="shared" si="36"/>
        <v>NIE</v>
      </c>
      <c r="I136" s="1">
        <f t="shared" si="37"/>
        <v>1384</v>
      </c>
      <c r="J136" s="1">
        <f t="shared" si="38"/>
        <v>1386</v>
      </c>
      <c r="K136" s="1">
        <f t="shared" si="33"/>
        <v>1396</v>
      </c>
      <c r="L136" s="1">
        <f t="shared" si="34"/>
        <v>0</v>
      </c>
      <c r="M136" s="1">
        <f t="shared" si="39"/>
        <v>0</v>
      </c>
    </row>
    <row r="137" spans="1:13" x14ac:dyDescent="0.25">
      <c r="A137">
        <v>2</v>
      </c>
      <c r="B137">
        <v>14</v>
      </c>
      <c r="C137" s="1" t="s">
        <v>136</v>
      </c>
      <c r="D137" t="str">
        <f t="shared" si="30"/>
        <v>DH</v>
      </c>
      <c r="E137" s="4">
        <f t="shared" si="35"/>
        <v>0.9624999999999978</v>
      </c>
      <c r="F137" t="str">
        <f t="shared" si="31"/>
        <v xml:space="preserve"> </v>
      </c>
      <c r="G137" s="4">
        <f t="shared" si="32"/>
        <v>0.97222222222221999</v>
      </c>
      <c r="H137" s="1" t="str">
        <f t="shared" si="36"/>
        <v>TAK</v>
      </c>
      <c r="I137" s="1">
        <f t="shared" si="37"/>
        <v>1386</v>
      </c>
      <c r="J137" s="1">
        <f t="shared" si="38"/>
        <v>1396</v>
      </c>
      <c r="K137" s="1">
        <f t="shared" si="33"/>
        <v>1396</v>
      </c>
      <c r="L137" s="1">
        <f t="shared" si="34"/>
        <v>1</v>
      </c>
      <c r="M137" s="1">
        <f t="shared" si="39"/>
        <v>1</v>
      </c>
    </row>
    <row r="138" spans="1:13" x14ac:dyDescent="0.25">
      <c r="A138">
        <v>11</v>
      </c>
      <c r="B138">
        <v>3</v>
      </c>
      <c r="C138" s="1" t="s">
        <v>137</v>
      </c>
      <c r="D138" t="str">
        <f t="shared" si="30"/>
        <v>IC</v>
      </c>
      <c r="E138" s="4">
        <f t="shared" si="35"/>
        <v>0.97013888888888666</v>
      </c>
      <c r="F138" t="str">
        <f t="shared" si="31"/>
        <v xml:space="preserve"> </v>
      </c>
      <c r="G138" s="4">
        <f t="shared" si="32"/>
        <v>0.97222222222221999</v>
      </c>
      <c r="H138" s="1" t="str">
        <f t="shared" si="36"/>
        <v>NIE</v>
      </c>
      <c r="I138" s="1">
        <f t="shared" si="37"/>
        <v>1397</v>
      </c>
      <c r="J138" s="1">
        <f t="shared" si="38"/>
        <v>1397</v>
      </c>
      <c r="K138" s="1">
        <f t="shared" si="33"/>
        <v>1400</v>
      </c>
      <c r="L138" s="1">
        <f t="shared" si="34"/>
        <v>0</v>
      </c>
      <c r="M138" s="1">
        <f t="shared" si="39"/>
        <v>0</v>
      </c>
    </row>
    <row r="139" spans="1:13" x14ac:dyDescent="0.25">
      <c r="A139">
        <v>2</v>
      </c>
      <c r="B139">
        <v>1</v>
      </c>
      <c r="C139" s="1" t="s">
        <v>138</v>
      </c>
      <c r="D139" t="str">
        <f t="shared" si="30"/>
        <v>BA</v>
      </c>
      <c r="E139" s="4">
        <f t="shared" si="35"/>
        <v>0.97152777777777555</v>
      </c>
      <c r="F139" t="str">
        <f t="shared" si="31"/>
        <v xml:space="preserve"> </v>
      </c>
      <c r="G139" s="4">
        <f t="shared" si="32"/>
        <v>0.97222222222221999</v>
      </c>
      <c r="H139" s="1" t="str">
        <f t="shared" si="36"/>
        <v>NIE</v>
      </c>
      <c r="I139" s="1">
        <f t="shared" si="37"/>
        <v>1399</v>
      </c>
      <c r="J139" s="1">
        <f t="shared" si="38"/>
        <v>1400</v>
      </c>
      <c r="K139" s="1">
        <f t="shared" si="33"/>
        <v>1401</v>
      </c>
      <c r="L139" s="1">
        <f t="shared" si="34"/>
        <v>0</v>
      </c>
      <c r="M139" s="1">
        <f t="shared" si="39"/>
        <v>0</v>
      </c>
    </row>
    <row r="140" spans="1:13" x14ac:dyDescent="0.25">
      <c r="A140">
        <v>14</v>
      </c>
      <c r="B140">
        <v>3</v>
      </c>
      <c r="C140" s="1" t="s">
        <v>139</v>
      </c>
      <c r="D140" t="str">
        <f t="shared" si="30"/>
        <v>GE</v>
      </c>
      <c r="E140" s="4">
        <f t="shared" si="35"/>
        <v>0.98124999999999774</v>
      </c>
      <c r="F140" t="str">
        <f t="shared" si="31"/>
        <v xml:space="preserve"> </v>
      </c>
      <c r="G140" s="4">
        <f t="shared" si="32"/>
        <v>0.98333333333333106</v>
      </c>
      <c r="H140" s="1" t="str">
        <f t="shared" si="36"/>
        <v>NIE</v>
      </c>
      <c r="I140" s="1">
        <f t="shared" si="37"/>
        <v>1413</v>
      </c>
      <c r="J140" s="1">
        <f t="shared" si="38"/>
        <v>1413</v>
      </c>
      <c r="K140" s="1">
        <f t="shared" si="33"/>
        <v>1416</v>
      </c>
      <c r="L140" s="1">
        <f t="shared" si="34"/>
        <v>0</v>
      </c>
      <c r="M140" s="1">
        <f t="shared" si="39"/>
        <v>0</v>
      </c>
    </row>
    <row r="141" spans="1:13" x14ac:dyDescent="0.25">
      <c r="A141">
        <v>6</v>
      </c>
      <c r="B141">
        <v>6</v>
      </c>
      <c r="C141" s="1" t="s">
        <v>140</v>
      </c>
      <c r="D141" t="str">
        <f t="shared" si="30"/>
        <v>PA</v>
      </c>
      <c r="E141" s="4">
        <f t="shared" si="35"/>
        <v>0.98541666666666439</v>
      </c>
      <c r="F141" t="str">
        <f t="shared" si="31"/>
        <v xml:space="preserve"> </v>
      </c>
      <c r="G141" s="4">
        <f t="shared" si="32"/>
        <v>0.98958333333333104</v>
      </c>
      <c r="H141" s="1" t="str">
        <f t="shared" si="36"/>
        <v>NIE</v>
      </c>
      <c r="I141" s="1">
        <f t="shared" si="37"/>
        <v>1419</v>
      </c>
      <c r="J141" s="1">
        <f t="shared" si="38"/>
        <v>1419</v>
      </c>
      <c r="K141" s="1">
        <f t="shared" si="33"/>
        <v>1425</v>
      </c>
      <c r="L141" s="1">
        <f t="shared" si="34"/>
        <v>0</v>
      </c>
      <c r="M141" s="1">
        <f t="shared" si="39"/>
        <v>0</v>
      </c>
    </row>
    <row r="142" spans="1:13" x14ac:dyDescent="0.25">
      <c r="A142">
        <v>5</v>
      </c>
      <c r="B142">
        <v>14</v>
      </c>
      <c r="C142" s="1" t="s">
        <v>141</v>
      </c>
      <c r="D142" t="str">
        <f t="shared" si="30"/>
        <v>EL</v>
      </c>
      <c r="E142" s="4">
        <f t="shared" si="35"/>
        <v>0.9888888888888866</v>
      </c>
      <c r="F142" t="str">
        <f t="shared" si="31"/>
        <v xml:space="preserve"> </v>
      </c>
      <c r="G142" s="4">
        <f t="shared" si="32"/>
        <v>0.99861111111110878</v>
      </c>
      <c r="H142" s="1" t="str">
        <f t="shared" si="36"/>
        <v>NIE</v>
      </c>
      <c r="I142" s="1">
        <f t="shared" si="37"/>
        <v>1424</v>
      </c>
      <c r="J142" s="1">
        <f t="shared" si="38"/>
        <v>1425</v>
      </c>
      <c r="K142" s="1">
        <f t="shared" si="33"/>
        <v>1439</v>
      </c>
      <c r="L142" s="1">
        <f t="shared" si="34"/>
        <v>0</v>
      </c>
      <c r="M142" s="1">
        <f t="shared" si="39"/>
        <v>0</v>
      </c>
    </row>
    <row r="143" spans="1:13" x14ac:dyDescent="0.25">
      <c r="A143">
        <v>2</v>
      </c>
      <c r="B143">
        <v>8</v>
      </c>
      <c r="C143" s="1" t="s">
        <v>142</v>
      </c>
      <c r="D143" t="str">
        <f t="shared" si="30"/>
        <v>EL</v>
      </c>
      <c r="E143" s="4">
        <f t="shared" si="35"/>
        <v>0.99027777777777548</v>
      </c>
      <c r="F143" t="str">
        <f t="shared" si="31"/>
        <v xml:space="preserve"> </v>
      </c>
      <c r="G143" s="4">
        <f t="shared" si="32"/>
        <v>0.99583333333333102</v>
      </c>
      <c r="H143" s="1" t="str">
        <f t="shared" si="36"/>
        <v>TAK</v>
      </c>
      <c r="I143" s="1">
        <f t="shared" si="37"/>
        <v>1426</v>
      </c>
      <c r="J143" s="1">
        <f t="shared" si="38"/>
        <v>1439</v>
      </c>
      <c r="K143" s="1">
        <f t="shared" si="33"/>
        <v>1439</v>
      </c>
      <c r="L143" s="1">
        <f t="shared" si="34"/>
        <v>1</v>
      </c>
      <c r="M143" s="1">
        <f t="shared" si="39"/>
        <v>1</v>
      </c>
    </row>
    <row r="144" spans="1:13" x14ac:dyDescent="0.25">
      <c r="A144">
        <v>10</v>
      </c>
      <c r="B144">
        <v>15</v>
      </c>
      <c r="C144" s="1" t="s">
        <v>143</v>
      </c>
      <c r="D144" t="str">
        <f t="shared" si="30"/>
        <v>NK</v>
      </c>
      <c r="E144" s="4">
        <f t="shared" si="35"/>
        <v>0.9972222222222199</v>
      </c>
      <c r="F144" t="str">
        <f t="shared" si="31"/>
        <v xml:space="preserve"> </v>
      </c>
      <c r="G144" s="4">
        <f t="shared" si="32"/>
        <v>1.0076388888888865</v>
      </c>
      <c r="H144" s="1" t="str">
        <f t="shared" si="36"/>
        <v>NIE</v>
      </c>
      <c r="I144" s="1">
        <f t="shared" si="37"/>
        <v>1436</v>
      </c>
      <c r="J144" s="1">
        <f t="shared" si="38"/>
        <v>1439</v>
      </c>
      <c r="K144" s="1">
        <f t="shared" si="33"/>
        <v>1454</v>
      </c>
      <c r="L144" s="1">
        <f t="shared" si="34"/>
        <v>0</v>
      </c>
      <c r="M144" s="1">
        <f t="shared" si="39"/>
        <v>0</v>
      </c>
    </row>
    <row r="145" spans="1:13" x14ac:dyDescent="0.25">
      <c r="A145">
        <v>3</v>
      </c>
      <c r="B145">
        <v>15</v>
      </c>
      <c r="C145" s="1" t="s">
        <v>144</v>
      </c>
      <c r="D145" t="str">
        <f t="shared" si="30"/>
        <v>GM</v>
      </c>
      <c r="E145" s="4">
        <f t="shared" si="35"/>
        <v>0.99930555555555323</v>
      </c>
      <c r="F145" t="str">
        <f t="shared" si="31"/>
        <v xml:space="preserve"> </v>
      </c>
      <c r="G145" s="4">
        <f t="shared" si="32"/>
        <v>1.00972222222222</v>
      </c>
      <c r="H145" s="1" t="str">
        <f t="shared" si="36"/>
        <v>TAK</v>
      </c>
      <c r="I145" s="1">
        <f t="shared" si="37"/>
        <v>1439</v>
      </c>
      <c r="J145" s="1">
        <f t="shared" si="38"/>
        <v>1454</v>
      </c>
      <c r="K145" s="1">
        <f t="shared" si="33"/>
        <v>1454</v>
      </c>
      <c r="L145" s="1">
        <f t="shared" si="34"/>
        <v>1</v>
      </c>
      <c r="M145" s="1">
        <f t="shared" si="39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4EF-C806-4E82-9749-D80B7F708034}">
  <dimension ref="A3:B19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" bestFit="1" customWidth="1"/>
  </cols>
  <sheetData>
    <row r="3" spans="1:2" x14ac:dyDescent="0.25">
      <c r="A3" s="2" t="s">
        <v>147</v>
      </c>
      <c r="B3" t="s">
        <v>149</v>
      </c>
    </row>
    <row r="4" spans="1:2" x14ac:dyDescent="0.25">
      <c r="A4" s="3">
        <v>1</v>
      </c>
      <c r="B4" s="1">
        <v>11</v>
      </c>
    </row>
    <row r="5" spans="1:2" x14ac:dyDescent="0.25">
      <c r="A5" s="3">
        <v>2</v>
      </c>
      <c r="B5" s="1">
        <v>9</v>
      </c>
    </row>
    <row r="6" spans="1:2" x14ac:dyDescent="0.25">
      <c r="A6" s="3">
        <v>3</v>
      </c>
      <c r="B6" s="1">
        <v>9</v>
      </c>
    </row>
    <row r="7" spans="1:2" x14ac:dyDescent="0.25">
      <c r="A7" s="3">
        <v>4</v>
      </c>
      <c r="B7" s="1">
        <v>7</v>
      </c>
    </row>
    <row r="8" spans="1:2" x14ac:dyDescent="0.25">
      <c r="A8" s="3">
        <v>5</v>
      </c>
      <c r="B8" s="1">
        <v>6</v>
      </c>
    </row>
    <row r="9" spans="1:2" x14ac:dyDescent="0.25">
      <c r="A9" s="3">
        <v>6</v>
      </c>
      <c r="B9" s="1">
        <v>10</v>
      </c>
    </row>
    <row r="10" spans="1:2" x14ac:dyDescent="0.25">
      <c r="A10" s="3">
        <v>7</v>
      </c>
      <c r="B10" s="1">
        <v>11</v>
      </c>
    </row>
    <row r="11" spans="1:2" x14ac:dyDescent="0.25">
      <c r="A11" s="3">
        <v>8</v>
      </c>
      <c r="B11" s="1">
        <v>6</v>
      </c>
    </row>
    <row r="12" spans="1:2" x14ac:dyDescent="0.25">
      <c r="A12" s="3">
        <v>9</v>
      </c>
      <c r="B12" s="1">
        <v>12</v>
      </c>
    </row>
    <row r="13" spans="1:2" x14ac:dyDescent="0.25">
      <c r="A13" s="3">
        <v>10</v>
      </c>
      <c r="B13" s="1">
        <v>8</v>
      </c>
    </row>
    <row r="14" spans="1:2" x14ac:dyDescent="0.25">
      <c r="A14" s="3">
        <v>11</v>
      </c>
      <c r="B14" s="1">
        <v>16</v>
      </c>
    </row>
    <row r="15" spans="1:2" x14ac:dyDescent="0.25">
      <c r="A15" s="3">
        <v>12</v>
      </c>
      <c r="B15" s="1">
        <v>14</v>
      </c>
    </row>
    <row r="16" spans="1:2" x14ac:dyDescent="0.25">
      <c r="A16" s="3">
        <v>13</v>
      </c>
      <c r="B16" s="1">
        <v>7</v>
      </c>
    </row>
    <row r="17" spans="1:2" x14ac:dyDescent="0.25">
      <c r="A17" s="3">
        <v>14</v>
      </c>
      <c r="B17" s="1">
        <v>12</v>
      </c>
    </row>
    <row r="18" spans="1:2" x14ac:dyDescent="0.25">
      <c r="A18" s="3">
        <v>15</v>
      </c>
      <c r="B18" s="1">
        <v>6</v>
      </c>
    </row>
    <row r="19" spans="1:2" x14ac:dyDescent="0.25">
      <c r="A19" s="3" t="s">
        <v>148</v>
      </c>
      <c r="B19" s="1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C676-C7BB-4238-A613-5037FF3DF6CB}">
  <dimension ref="A3:G111"/>
  <sheetViews>
    <sheetView workbookViewId="0">
      <selection activeCell="H7" sqref="H7"/>
    </sheetView>
  </sheetViews>
  <sheetFormatPr defaultRowHeight="15" x14ac:dyDescent="0.25"/>
  <cols>
    <col min="1" max="1" width="17.7109375" bestFit="1" customWidth="1"/>
    <col min="2" max="2" width="16" bestFit="1" customWidth="1"/>
  </cols>
  <sheetData>
    <row r="3" spans="1:7" x14ac:dyDescent="0.25">
      <c r="A3" s="2" t="s">
        <v>147</v>
      </c>
      <c r="B3" t="s">
        <v>149</v>
      </c>
    </row>
    <row r="4" spans="1:7" x14ac:dyDescent="0.25">
      <c r="A4" s="3" t="s">
        <v>151</v>
      </c>
      <c r="B4" s="1">
        <v>1</v>
      </c>
      <c r="F4" t="s">
        <v>258</v>
      </c>
      <c r="G4">
        <f>COUNTIF(B4:B110,1)</f>
        <v>78</v>
      </c>
    </row>
    <row r="5" spans="1:7" x14ac:dyDescent="0.25">
      <c r="A5" s="3" t="s">
        <v>152</v>
      </c>
      <c r="B5" s="1">
        <v>1</v>
      </c>
      <c r="F5" t="s">
        <v>259</v>
      </c>
      <c r="G5">
        <f>COUNTIF(B4:B110,2)</f>
        <v>21</v>
      </c>
    </row>
    <row r="6" spans="1:7" x14ac:dyDescent="0.25">
      <c r="A6" s="3" t="s">
        <v>153</v>
      </c>
      <c r="B6" s="1">
        <v>2</v>
      </c>
    </row>
    <row r="7" spans="1:7" x14ac:dyDescent="0.25">
      <c r="A7" s="3" t="s">
        <v>154</v>
      </c>
      <c r="B7" s="1">
        <v>1</v>
      </c>
    </row>
    <row r="8" spans="1:7" x14ac:dyDescent="0.25">
      <c r="A8" s="3" t="s">
        <v>155</v>
      </c>
      <c r="B8" s="1">
        <v>2</v>
      </c>
    </row>
    <row r="9" spans="1:7" x14ac:dyDescent="0.25">
      <c r="A9" s="3" t="s">
        <v>156</v>
      </c>
      <c r="B9" s="1">
        <v>2</v>
      </c>
    </row>
    <row r="10" spans="1:7" x14ac:dyDescent="0.25">
      <c r="A10" s="3" t="s">
        <v>157</v>
      </c>
      <c r="B10" s="1">
        <v>1</v>
      </c>
    </row>
    <row r="11" spans="1:7" x14ac:dyDescent="0.25">
      <c r="A11" s="3" t="s">
        <v>158</v>
      </c>
      <c r="B11" s="1">
        <v>1</v>
      </c>
    </row>
    <row r="12" spans="1:7" x14ac:dyDescent="0.25">
      <c r="A12" s="3" t="s">
        <v>159</v>
      </c>
      <c r="B12" s="1">
        <v>1</v>
      </c>
    </row>
    <row r="13" spans="1:7" x14ac:dyDescent="0.25">
      <c r="A13" s="3" t="s">
        <v>160</v>
      </c>
      <c r="B13" s="1">
        <v>2</v>
      </c>
    </row>
    <row r="14" spans="1:7" x14ac:dyDescent="0.25">
      <c r="A14" s="3" t="s">
        <v>161</v>
      </c>
      <c r="B14" s="1">
        <v>1</v>
      </c>
    </row>
    <row r="15" spans="1:7" x14ac:dyDescent="0.25">
      <c r="A15" s="3" t="s">
        <v>162</v>
      </c>
      <c r="B15" s="1">
        <v>2</v>
      </c>
    </row>
    <row r="16" spans="1:7" x14ac:dyDescent="0.25">
      <c r="A16" s="3" t="s">
        <v>163</v>
      </c>
      <c r="B16" s="1">
        <v>1</v>
      </c>
    </row>
    <row r="17" spans="1:2" x14ac:dyDescent="0.25">
      <c r="A17" s="3" t="s">
        <v>164</v>
      </c>
      <c r="B17" s="1">
        <v>1</v>
      </c>
    </row>
    <row r="18" spans="1:2" x14ac:dyDescent="0.25">
      <c r="A18" s="3" t="s">
        <v>165</v>
      </c>
      <c r="B18" s="1">
        <v>1</v>
      </c>
    </row>
    <row r="19" spans="1:2" x14ac:dyDescent="0.25">
      <c r="A19" s="3" t="s">
        <v>166</v>
      </c>
      <c r="B19" s="1">
        <v>2</v>
      </c>
    </row>
    <row r="20" spans="1:2" x14ac:dyDescent="0.25">
      <c r="A20" s="3" t="s">
        <v>167</v>
      </c>
      <c r="B20" s="1">
        <v>1</v>
      </c>
    </row>
    <row r="21" spans="1:2" x14ac:dyDescent="0.25">
      <c r="A21" s="3" t="s">
        <v>168</v>
      </c>
      <c r="B21" s="1">
        <v>1</v>
      </c>
    </row>
    <row r="22" spans="1:2" x14ac:dyDescent="0.25">
      <c r="A22" s="3" t="s">
        <v>169</v>
      </c>
      <c r="B22" s="1">
        <v>2</v>
      </c>
    </row>
    <row r="23" spans="1:2" x14ac:dyDescent="0.25">
      <c r="A23" s="3" t="s">
        <v>170</v>
      </c>
      <c r="B23" s="1">
        <v>1</v>
      </c>
    </row>
    <row r="24" spans="1:2" x14ac:dyDescent="0.25">
      <c r="A24" s="3" t="s">
        <v>171</v>
      </c>
      <c r="B24" s="1">
        <v>1</v>
      </c>
    </row>
    <row r="25" spans="1:2" x14ac:dyDescent="0.25">
      <c r="A25" s="3" t="s">
        <v>172</v>
      </c>
      <c r="B25" s="1">
        <v>1</v>
      </c>
    </row>
    <row r="26" spans="1:2" x14ac:dyDescent="0.25">
      <c r="A26" s="3" t="s">
        <v>173</v>
      </c>
      <c r="B26" s="1">
        <v>1</v>
      </c>
    </row>
    <row r="27" spans="1:2" x14ac:dyDescent="0.25">
      <c r="A27" s="3" t="s">
        <v>174</v>
      </c>
      <c r="B27" s="1">
        <v>1</v>
      </c>
    </row>
    <row r="28" spans="1:2" x14ac:dyDescent="0.25">
      <c r="A28" s="3" t="s">
        <v>175</v>
      </c>
      <c r="B28" s="1">
        <v>1</v>
      </c>
    </row>
    <row r="29" spans="1:2" x14ac:dyDescent="0.25">
      <c r="A29" s="3" t="s">
        <v>176</v>
      </c>
      <c r="B29" s="1">
        <v>2</v>
      </c>
    </row>
    <row r="30" spans="1:2" x14ac:dyDescent="0.25">
      <c r="A30" s="3" t="s">
        <v>177</v>
      </c>
      <c r="B30" s="1">
        <v>1</v>
      </c>
    </row>
    <row r="31" spans="1:2" x14ac:dyDescent="0.25">
      <c r="A31" s="3" t="s">
        <v>178</v>
      </c>
      <c r="B31" s="1">
        <v>3</v>
      </c>
    </row>
    <row r="32" spans="1:2" x14ac:dyDescent="0.25">
      <c r="A32" s="3" t="s">
        <v>179</v>
      </c>
      <c r="B32" s="1">
        <v>1</v>
      </c>
    </row>
    <row r="33" spans="1:2" x14ac:dyDescent="0.25">
      <c r="A33" s="3" t="s">
        <v>180</v>
      </c>
      <c r="B33" s="1">
        <v>1</v>
      </c>
    </row>
    <row r="34" spans="1:2" x14ac:dyDescent="0.25">
      <c r="A34" s="3" t="s">
        <v>181</v>
      </c>
      <c r="B34" s="1">
        <v>1</v>
      </c>
    </row>
    <row r="35" spans="1:2" x14ac:dyDescent="0.25">
      <c r="A35" s="3" t="s">
        <v>182</v>
      </c>
      <c r="B35" s="1">
        <v>1</v>
      </c>
    </row>
    <row r="36" spans="1:2" x14ac:dyDescent="0.25">
      <c r="A36" s="3" t="s">
        <v>183</v>
      </c>
      <c r="B36" s="1">
        <v>1</v>
      </c>
    </row>
    <row r="37" spans="1:2" x14ac:dyDescent="0.25">
      <c r="A37" s="3" t="s">
        <v>184</v>
      </c>
      <c r="B37" s="1">
        <v>1</v>
      </c>
    </row>
    <row r="38" spans="1:2" x14ac:dyDescent="0.25">
      <c r="A38" s="3" t="s">
        <v>185</v>
      </c>
      <c r="B38" s="1">
        <v>2</v>
      </c>
    </row>
    <row r="39" spans="1:2" x14ac:dyDescent="0.25">
      <c r="A39" s="3" t="s">
        <v>186</v>
      </c>
      <c r="B39" s="1">
        <v>1</v>
      </c>
    </row>
    <row r="40" spans="1:2" x14ac:dyDescent="0.25">
      <c r="A40" s="3" t="s">
        <v>187</v>
      </c>
      <c r="B40" s="1">
        <v>3</v>
      </c>
    </row>
    <row r="41" spans="1:2" x14ac:dyDescent="0.25">
      <c r="A41" s="3" t="s">
        <v>188</v>
      </c>
      <c r="B41" s="1">
        <v>3</v>
      </c>
    </row>
    <row r="42" spans="1:2" x14ac:dyDescent="0.25">
      <c r="A42" s="3" t="s">
        <v>189</v>
      </c>
      <c r="B42" s="1">
        <v>1</v>
      </c>
    </row>
    <row r="43" spans="1:2" x14ac:dyDescent="0.25">
      <c r="A43" s="3" t="s">
        <v>190</v>
      </c>
      <c r="B43" s="1">
        <v>1</v>
      </c>
    </row>
    <row r="44" spans="1:2" x14ac:dyDescent="0.25">
      <c r="A44" s="3" t="s">
        <v>191</v>
      </c>
      <c r="B44" s="1">
        <v>1</v>
      </c>
    </row>
    <row r="45" spans="1:2" x14ac:dyDescent="0.25">
      <c r="A45" s="3" t="s">
        <v>192</v>
      </c>
      <c r="B45" s="1">
        <v>1</v>
      </c>
    </row>
    <row r="46" spans="1:2" x14ac:dyDescent="0.25">
      <c r="A46" s="3" t="s">
        <v>193</v>
      </c>
      <c r="B46" s="1">
        <v>1</v>
      </c>
    </row>
    <row r="47" spans="1:2" x14ac:dyDescent="0.25">
      <c r="A47" s="3" t="s">
        <v>194</v>
      </c>
      <c r="B47" s="1">
        <v>1</v>
      </c>
    </row>
    <row r="48" spans="1:2" x14ac:dyDescent="0.25">
      <c r="A48" s="3" t="s">
        <v>195</v>
      </c>
      <c r="B48" s="1">
        <v>1</v>
      </c>
    </row>
    <row r="49" spans="1:2" x14ac:dyDescent="0.25">
      <c r="A49" s="3" t="s">
        <v>196</v>
      </c>
      <c r="B49" s="1">
        <v>1</v>
      </c>
    </row>
    <row r="50" spans="1:2" x14ac:dyDescent="0.25">
      <c r="A50" s="3" t="s">
        <v>197</v>
      </c>
      <c r="B50" s="1">
        <v>1</v>
      </c>
    </row>
    <row r="51" spans="1:2" x14ac:dyDescent="0.25">
      <c r="A51" s="3" t="s">
        <v>198</v>
      </c>
      <c r="B51" s="1">
        <v>2</v>
      </c>
    </row>
    <row r="52" spans="1:2" x14ac:dyDescent="0.25">
      <c r="A52" s="3" t="s">
        <v>199</v>
      </c>
      <c r="B52" s="1">
        <v>2</v>
      </c>
    </row>
    <row r="53" spans="1:2" x14ac:dyDescent="0.25">
      <c r="A53" s="3" t="s">
        <v>200</v>
      </c>
      <c r="B53" s="1">
        <v>1</v>
      </c>
    </row>
    <row r="54" spans="1:2" x14ac:dyDescent="0.25">
      <c r="A54" s="3" t="s">
        <v>201</v>
      </c>
      <c r="B54" s="1">
        <v>1</v>
      </c>
    </row>
    <row r="55" spans="1:2" x14ac:dyDescent="0.25">
      <c r="A55" s="3" t="s">
        <v>202</v>
      </c>
      <c r="B55" s="1">
        <v>2</v>
      </c>
    </row>
    <row r="56" spans="1:2" x14ac:dyDescent="0.25">
      <c r="A56" s="3" t="s">
        <v>203</v>
      </c>
      <c r="B56" s="1">
        <v>1</v>
      </c>
    </row>
    <row r="57" spans="1:2" x14ac:dyDescent="0.25">
      <c r="A57" s="3" t="s">
        <v>204</v>
      </c>
      <c r="B57" s="1">
        <v>1</v>
      </c>
    </row>
    <row r="58" spans="1:2" x14ac:dyDescent="0.25">
      <c r="A58" s="3" t="s">
        <v>205</v>
      </c>
      <c r="B58" s="1">
        <v>1</v>
      </c>
    </row>
    <row r="59" spans="1:2" x14ac:dyDescent="0.25">
      <c r="A59" s="3" t="s">
        <v>206</v>
      </c>
      <c r="B59" s="1">
        <v>1</v>
      </c>
    </row>
    <row r="60" spans="1:2" x14ac:dyDescent="0.25">
      <c r="A60" s="3" t="s">
        <v>207</v>
      </c>
      <c r="B60" s="1">
        <v>2</v>
      </c>
    </row>
    <row r="61" spans="1:2" x14ac:dyDescent="0.25">
      <c r="A61" s="3" t="s">
        <v>208</v>
      </c>
      <c r="B61" s="1">
        <v>1</v>
      </c>
    </row>
    <row r="62" spans="1:2" x14ac:dyDescent="0.25">
      <c r="A62" s="3" t="s">
        <v>209</v>
      </c>
      <c r="B62" s="1">
        <v>1</v>
      </c>
    </row>
    <row r="63" spans="1:2" x14ac:dyDescent="0.25">
      <c r="A63" s="3" t="s">
        <v>210</v>
      </c>
      <c r="B63" s="1">
        <v>1</v>
      </c>
    </row>
    <row r="64" spans="1:2" x14ac:dyDescent="0.25">
      <c r="A64" s="3" t="s">
        <v>211</v>
      </c>
      <c r="B64" s="1">
        <v>1</v>
      </c>
    </row>
    <row r="65" spans="1:2" x14ac:dyDescent="0.25">
      <c r="A65" s="3" t="s">
        <v>212</v>
      </c>
      <c r="B65" s="1">
        <v>2</v>
      </c>
    </row>
    <row r="66" spans="1:2" x14ac:dyDescent="0.25">
      <c r="A66" s="3" t="s">
        <v>213</v>
      </c>
      <c r="B66" s="1">
        <v>1</v>
      </c>
    </row>
    <row r="67" spans="1:2" x14ac:dyDescent="0.25">
      <c r="A67" s="3" t="s">
        <v>214</v>
      </c>
      <c r="B67" s="1">
        <v>2</v>
      </c>
    </row>
    <row r="68" spans="1:2" x14ac:dyDescent="0.25">
      <c r="A68" s="3" t="s">
        <v>215</v>
      </c>
      <c r="B68" s="1">
        <v>1</v>
      </c>
    </row>
    <row r="69" spans="1:2" x14ac:dyDescent="0.25">
      <c r="A69" s="3" t="s">
        <v>216</v>
      </c>
      <c r="B69" s="1">
        <v>1</v>
      </c>
    </row>
    <row r="70" spans="1:2" x14ac:dyDescent="0.25">
      <c r="A70" s="3" t="s">
        <v>217</v>
      </c>
      <c r="B70" s="1">
        <v>1</v>
      </c>
    </row>
    <row r="71" spans="1:2" x14ac:dyDescent="0.25">
      <c r="A71" s="3" t="s">
        <v>218</v>
      </c>
      <c r="B71" s="1">
        <v>3</v>
      </c>
    </row>
    <row r="72" spans="1:2" x14ac:dyDescent="0.25">
      <c r="A72" s="3" t="s">
        <v>219</v>
      </c>
      <c r="B72" s="1">
        <v>1</v>
      </c>
    </row>
    <row r="73" spans="1:2" x14ac:dyDescent="0.25">
      <c r="A73" s="3" t="s">
        <v>220</v>
      </c>
      <c r="B73" s="1">
        <v>1</v>
      </c>
    </row>
    <row r="74" spans="1:2" x14ac:dyDescent="0.25">
      <c r="A74" s="3" t="s">
        <v>221</v>
      </c>
      <c r="B74" s="1">
        <v>1</v>
      </c>
    </row>
    <row r="75" spans="1:2" x14ac:dyDescent="0.25">
      <c r="A75" s="3" t="s">
        <v>222</v>
      </c>
      <c r="B75" s="1">
        <v>2</v>
      </c>
    </row>
    <row r="76" spans="1:2" x14ac:dyDescent="0.25">
      <c r="A76" s="3" t="s">
        <v>223</v>
      </c>
      <c r="B76" s="1">
        <v>2</v>
      </c>
    </row>
    <row r="77" spans="1:2" x14ac:dyDescent="0.25">
      <c r="A77" s="3" t="s">
        <v>224</v>
      </c>
      <c r="B77" s="1">
        <v>3</v>
      </c>
    </row>
    <row r="78" spans="1:2" x14ac:dyDescent="0.25">
      <c r="A78" s="3" t="s">
        <v>225</v>
      </c>
      <c r="B78" s="1">
        <v>1</v>
      </c>
    </row>
    <row r="79" spans="1:2" x14ac:dyDescent="0.25">
      <c r="A79" s="3" t="s">
        <v>226</v>
      </c>
      <c r="B79" s="1">
        <v>1</v>
      </c>
    </row>
    <row r="80" spans="1:2" x14ac:dyDescent="0.25">
      <c r="A80" s="3" t="s">
        <v>227</v>
      </c>
      <c r="B80" s="1">
        <v>1</v>
      </c>
    </row>
    <row r="81" spans="1:2" x14ac:dyDescent="0.25">
      <c r="A81" s="3" t="s">
        <v>228</v>
      </c>
      <c r="B81" s="1">
        <v>1</v>
      </c>
    </row>
    <row r="82" spans="1:2" x14ac:dyDescent="0.25">
      <c r="A82" s="3" t="s">
        <v>229</v>
      </c>
      <c r="B82" s="1">
        <v>1</v>
      </c>
    </row>
    <row r="83" spans="1:2" x14ac:dyDescent="0.25">
      <c r="A83" s="3" t="s">
        <v>230</v>
      </c>
      <c r="B83" s="1">
        <v>1</v>
      </c>
    </row>
    <row r="84" spans="1:2" x14ac:dyDescent="0.25">
      <c r="A84" s="3" t="s">
        <v>231</v>
      </c>
      <c r="B84" s="1">
        <v>1</v>
      </c>
    </row>
    <row r="85" spans="1:2" x14ac:dyDescent="0.25">
      <c r="A85" s="3" t="s">
        <v>232</v>
      </c>
      <c r="B85" s="1">
        <v>3</v>
      </c>
    </row>
    <row r="86" spans="1:2" x14ac:dyDescent="0.25">
      <c r="A86" s="3" t="s">
        <v>233</v>
      </c>
      <c r="B86" s="1">
        <v>2</v>
      </c>
    </row>
    <row r="87" spans="1:2" x14ac:dyDescent="0.25">
      <c r="A87" s="3" t="s">
        <v>234</v>
      </c>
      <c r="B87" s="1">
        <v>1</v>
      </c>
    </row>
    <row r="88" spans="1:2" x14ac:dyDescent="0.25">
      <c r="A88" s="3" t="s">
        <v>235</v>
      </c>
      <c r="B88" s="1">
        <v>1</v>
      </c>
    </row>
    <row r="89" spans="1:2" x14ac:dyDescent="0.25">
      <c r="A89" s="3" t="s">
        <v>236</v>
      </c>
      <c r="B89" s="1">
        <v>1</v>
      </c>
    </row>
    <row r="90" spans="1:2" x14ac:dyDescent="0.25">
      <c r="A90" s="3" t="s">
        <v>237</v>
      </c>
      <c r="B90" s="1">
        <v>1</v>
      </c>
    </row>
    <row r="91" spans="1:2" x14ac:dyDescent="0.25">
      <c r="A91" s="3" t="s">
        <v>238</v>
      </c>
      <c r="B91" s="1">
        <v>1</v>
      </c>
    </row>
    <row r="92" spans="1:2" x14ac:dyDescent="0.25">
      <c r="A92" s="3" t="s">
        <v>239</v>
      </c>
      <c r="B92" s="1">
        <v>2</v>
      </c>
    </row>
    <row r="93" spans="1:2" x14ac:dyDescent="0.25">
      <c r="A93" s="3" t="s">
        <v>240</v>
      </c>
      <c r="B93" s="1">
        <v>1</v>
      </c>
    </row>
    <row r="94" spans="1:2" x14ac:dyDescent="0.25">
      <c r="A94" s="3" t="s">
        <v>241</v>
      </c>
      <c r="B94" s="1">
        <v>3</v>
      </c>
    </row>
    <row r="95" spans="1:2" x14ac:dyDescent="0.25">
      <c r="A95" s="3" t="s">
        <v>242</v>
      </c>
      <c r="B95" s="1">
        <v>2</v>
      </c>
    </row>
    <row r="96" spans="1:2" x14ac:dyDescent="0.25">
      <c r="A96" s="3" t="s">
        <v>243</v>
      </c>
      <c r="B96" s="1">
        <v>3</v>
      </c>
    </row>
    <row r="97" spans="1:2" x14ac:dyDescent="0.25">
      <c r="A97" s="3" t="s">
        <v>244</v>
      </c>
      <c r="B97" s="1">
        <v>1</v>
      </c>
    </row>
    <row r="98" spans="1:2" x14ac:dyDescent="0.25">
      <c r="A98" s="3" t="s">
        <v>245</v>
      </c>
      <c r="B98" s="1">
        <v>1</v>
      </c>
    </row>
    <row r="99" spans="1:2" x14ac:dyDescent="0.25">
      <c r="A99" s="3" t="s">
        <v>246</v>
      </c>
      <c r="B99" s="1">
        <v>1</v>
      </c>
    </row>
    <row r="100" spans="1:2" x14ac:dyDescent="0.25">
      <c r="A100" s="3" t="s">
        <v>247</v>
      </c>
      <c r="B100" s="1">
        <v>1</v>
      </c>
    </row>
    <row r="101" spans="1:2" x14ac:dyDescent="0.25">
      <c r="A101" s="3" t="s">
        <v>248</v>
      </c>
      <c r="B101" s="1">
        <v>1</v>
      </c>
    </row>
    <row r="102" spans="1:2" x14ac:dyDescent="0.25">
      <c r="A102" s="3" t="s">
        <v>249</v>
      </c>
      <c r="B102" s="1">
        <v>1</v>
      </c>
    </row>
    <row r="103" spans="1:2" x14ac:dyDescent="0.25">
      <c r="A103" s="3" t="s">
        <v>250</v>
      </c>
      <c r="B103" s="1">
        <v>1</v>
      </c>
    </row>
    <row r="104" spans="1:2" x14ac:dyDescent="0.25">
      <c r="A104" s="3" t="s">
        <v>251</v>
      </c>
      <c r="B104" s="1">
        <v>1</v>
      </c>
    </row>
    <row r="105" spans="1:2" x14ac:dyDescent="0.25">
      <c r="A105" s="3" t="s">
        <v>252</v>
      </c>
      <c r="B105" s="1">
        <v>1</v>
      </c>
    </row>
    <row r="106" spans="1:2" x14ac:dyDescent="0.25">
      <c r="A106" s="3" t="s">
        <v>253</v>
      </c>
      <c r="B106" s="1">
        <v>1</v>
      </c>
    </row>
    <row r="107" spans="1:2" x14ac:dyDescent="0.25">
      <c r="A107" s="3" t="s">
        <v>254</v>
      </c>
      <c r="B107" s="1">
        <v>1</v>
      </c>
    </row>
    <row r="108" spans="1:2" x14ac:dyDescent="0.25">
      <c r="A108" s="3" t="s">
        <v>255</v>
      </c>
      <c r="B108" s="1">
        <v>1</v>
      </c>
    </row>
    <row r="109" spans="1:2" x14ac:dyDescent="0.25">
      <c r="A109" s="3" t="s">
        <v>256</v>
      </c>
      <c r="B109" s="1">
        <v>2</v>
      </c>
    </row>
    <row r="110" spans="1:2" x14ac:dyDescent="0.25">
      <c r="A110" s="3" t="s">
        <v>257</v>
      </c>
      <c r="B110" s="1">
        <v>1</v>
      </c>
    </row>
    <row r="111" spans="1:2" x14ac:dyDescent="0.25">
      <c r="A111" s="3" t="s">
        <v>148</v>
      </c>
      <c r="B111" s="1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9F4-652A-4E7A-9736-B40C21D082BB}">
  <dimension ref="A3:B10"/>
  <sheetViews>
    <sheetView workbookViewId="0">
      <selection activeCell="P1" sqref="P1"/>
    </sheetView>
  </sheetViews>
  <sheetFormatPr defaultRowHeight="15" x14ac:dyDescent="0.25"/>
  <cols>
    <col min="1" max="1" width="17.7109375" bestFit="1" customWidth="1"/>
    <col min="2" max="2" width="16" bestFit="1" customWidth="1"/>
  </cols>
  <sheetData>
    <row r="3" spans="1:2" x14ac:dyDescent="0.25">
      <c r="A3" s="2" t="s">
        <v>147</v>
      </c>
      <c r="B3" t="s">
        <v>149</v>
      </c>
    </row>
    <row r="4" spans="1:2" x14ac:dyDescent="0.25">
      <c r="A4" s="3" t="s">
        <v>266</v>
      </c>
      <c r="B4" s="1">
        <v>9</v>
      </c>
    </row>
    <row r="5" spans="1:2" x14ac:dyDescent="0.25">
      <c r="A5" s="3" t="s">
        <v>267</v>
      </c>
      <c r="B5" s="1">
        <v>8</v>
      </c>
    </row>
    <row r="6" spans="1:2" x14ac:dyDescent="0.25">
      <c r="A6" s="3" t="s">
        <v>268</v>
      </c>
      <c r="B6" s="1">
        <v>7</v>
      </c>
    </row>
    <row r="7" spans="1:2" x14ac:dyDescent="0.25">
      <c r="A7" s="3" t="s">
        <v>269</v>
      </c>
      <c r="B7" s="1">
        <v>9</v>
      </c>
    </row>
    <row r="8" spans="1:2" x14ac:dyDescent="0.25">
      <c r="A8" s="3" t="s">
        <v>270</v>
      </c>
      <c r="B8" s="1">
        <v>5</v>
      </c>
    </row>
    <row r="9" spans="1:2" x14ac:dyDescent="0.25">
      <c r="A9" s="3" t="s">
        <v>271</v>
      </c>
      <c r="B9" s="1">
        <v>10</v>
      </c>
    </row>
    <row r="10" spans="1:2" x14ac:dyDescent="0.25">
      <c r="A10" s="3" t="s">
        <v>148</v>
      </c>
      <c r="B10" s="1">
        <v>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Y X p 6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Y X p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6 e l j 0 B z Z 0 J g E A A J 0 B A A A T A B w A R m 9 y b X V s Y X M v U 2 V j d G l v b j E u b S C i G A A o o B Q A A A A A A A A A A A A A A A A A A A A A A A A A A A B 1 T 0 1 L w 0 A Q v Q f y H 4 b 1 0 s I S + q E e L D l I U k G E o r R e d K W k y V j X J L t h d 6 J N S y / 9 G / 4 M T 5 6 l / 8 s t Q b 3 o X G b e v O H N e x Z T k l r B t O 3 9 k e / 5 n n 1 K D G Z Q N s 9 K J h B C g e R 7 4 G r / Y T 7 f s / 1 O u 2 V k X 4 J Y p 3 W J i j o X s s A g 0 o o c s B 0 W n Y l b i 8 a K q 3 p R 7 9 9 E j D Y n X Y l r s 2 6 W m v R r c h D O N J Q J 1 S a X s A a p H r V x s M m l S H O c D 3 r z Q l Y i P p + M R W s k o B W x L r + P s Z C l J D Q h G z E O k S 7 q U t l w y G G s U p 1 J t Q z 7 g 5 M e h 5 t a E 0 6 p K T D 8 H Y O J V v j Q 5 W 2 g I 3 Z X S l Q u u Q Z q K u Z y z Z K F u 5 q Z R N m D o 1 Z + 1 l R o O z / x + W b D W q L v H F w q O j 0 O D i d b D t / E 4 D 9 i 6 A j 3 C o F w R d t t 1 / e k + t v M 6 A t Q S w E C L Q A U A A I A C A B h e n p Y q e / F d 6 Q A A A D 2 A A A A E g A A A A A A A A A A A A A A A A A A A A A A Q 2 9 u Z m l n L 1 B h Y 2 t h Z 2 U u e G 1 s U E s B A i 0 A F A A C A A g A Y X p 6 W A / K 6 a u k A A A A 6 Q A A A B M A A A A A A A A A A A A A A A A A 8 A A A A F t D b 2 5 0 Z W 5 0 X 1 R 5 c G V z X S 5 4 b W x Q S w E C L Q A U A A I A C A B h e n p Y 9 A c 2 d C Y B A A C d A Q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2 N j M 3 Y 2 Q t N G N j Y i 0 0 Y T I x L T g w M T Q t O D F k Z m F h Z j U 3 O G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5 a m 5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T k 6 M D I u N D U z N D Q 4 M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5 a m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F H X u 2 m s h P m U b + 8 6 K m Y U k A A A A A A g A A A A A A E G Y A A A A B A A A g A A A A / + u i I T Y O c k e L E s Q / h K B o F Y s b f L Y M Y 9 F / U i i I i y G L i 6 8 A A A A A D o A A A A A C A A A g A A A A q j t x O V O P v h i 4 t F D j 1 4 L h l W j c j v 6 m L d 4 T H P T 8 l p 2 L E H 9 Q A A A A V J i s P r O g / w 9 7 2 P O l I t s r c c w o A s B z J Y W L r t D A Y U F e O V + F j H 4 + s N 1 + n R 7 V I i p s s T Y l w r t K y / q z M z x o V J d E 1 S d t t 0 m b x J 5 S E 1 b J s h U y t H P c 0 E Z A A A A A I H L k 9 z x r R q w I z l d Y k E V R V X 9 5 E F U M M i x B N 1 R W I E 3 q I l U c T H t B z j g N w B a T g L 9 k 2 z Y 0 a o s I j N + l / b T M / / 9 P 4 I + c 7 A = = < / D a t a M a s h u p > 
</file>

<file path=customXml/itemProps1.xml><?xml version="1.0" encoding="utf-8"?>
<ds:datastoreItem xmlns:ds="http://schemas.openxmlformats.org/officeDocument/2006/customXml" ds:itemID="{42A20A2B-AA6F-4610-B448-7235740A7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myjnia + zad 3</vt:lpstr>
      <vt:lpstr>zad 1</vt:lpstr>
      <vt:lpstr>zad 2</vt:lpstr>
      <vt:lpstr>zad 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2024-03-26T15:23:09Z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2024-03-26T14:33:04Z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4b2ec306-5c45-4183-aa4c-622da19b6b10</vt:lpwstr>
  </property>
  <property fmtid="{D5CDD505-2E9C-101B-9397-08002B2CF9AE}" pid="8" name="MSIP_Label_defa4170-0d19-0005-0004-bc88714345d2_ContentBits">
    <vt:lpwstr>0</vt:lpwstr>
  </property>
</Properties>
</file>