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Kubuś\Desktop\Przygotowania do maturki z informatyki\cke_16_czer\"/>
    </mc:Choice>
  </mc:AlternateContent>
  <xr:revisionPtr revIDLastSave="0" documentId="13_ncr:1_{84F42B18-32E5-4AF3-8B96-F51203FF290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ubezpieczenia" sheetId="2" r:id="rId1"/>
    <sheet name="zad 1" sheetId="3" r:id="rId2"/>
    <sheet name="zad 2" sheetId="4" r:id="rId3"/>
    <sheet name="zad 3" sheetId="5" r:id="rId4"/>
    <sheet name="zad 4" sheetId="6" r:id="rId5"/>
  </sheets>
  <definedNames>
    <definedName name="ExternalData_1" localSheetId="0" hidden="1">ubezpieczenia!$A$1:$D$332</definedName>
  </definedNames>
  <calcPr calcId="191029"/>
  <pivotCaches>
    <pivotCache cacheId="4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E2" i="2"/>
  <c r="E3" i="2"/>
  <c r="E4" i="2"/>
  <c r="E5" i="2"/>
  <c r="H5" i="2" s="1"/>
  <c r="E6" i="2"/>
  <c r="H6" i="2" s="1"/>
  <c r="I6" i="2" s="1"/>
  <c r="E7" i="2"/>
  <c r="E8" i="2"/>
  <c r="E9" i="2"/>
  <c r="E10" i="2"/>
  <c r="E11" i="2"/>
  <c r="H11" i="2" s="1"/>
  <c r="E12" i="2"/>
  <c r="H12" i="2" s="1"/>
  <c r="E13" i="2"/>
  <c r="E14" i="2"/>
  <c r="E15" i="2"/>
  <c r="E16" i="2"/>
  <c r="E17" i="2"/>
  <c r="H17" i="2" s="1"/>
  <c r="E18" i="2"/>
  <c r="H18" i="2" s="1"/>
  <c r="E19" i="2"/>
  <c r="E20" i="2"/>
  <c r="E21" i="2"/>
  <c r="E22" i="2"/>
  <c r="E23" i="2"/>
  <c r="H23" i="2" s="1"/>
  <c r="I23" i="2" s="1"/>
  <c r="E24" i="2"/>
  <c r="H24" i="2" s="1"/>
  <c r="I24" i="2" s="1"/>
  <c r="E25" i="2"/>
  <c r="E26" i="2"/>
  <c r="E27" i="2"/>
  <c r="E28" i="2"/>
  <c r="E29" i="2"/>
  <c r="H29" i="2" s="1"/>
  <c r="E30" i="2"/>
  <c r="H30" i="2" s="1"/>
  <c r="I30" i="2" s="1"/>
  <c r="E31" i="2"/>
  <c r="E32" i="2"/>
  <c r="E33" i="2"/>
  <c r="E34" i="2"/>
  <c r="E35" i="2"/>
  <c r="H35" i="2" s="1"/>
  <c r="E36" i="2"/>
  <c r="H36" i="2" s="1"/>
  <c r="E37" i="2"/>
  <c r="E38" i="2"/>
  <c r="E39" i="2"/>
  <c r="E40" i="2"/>
  <c r="E41" i="2"/>
  <c r="H41" i="2" s="1"/>
  <c r="E42" i="2"/>
  <c r="H42" i="2" s="1"/>
  <c r="E43" i="2"/>
  <c r="E44" i="2"/>
  <c r="E45" i="2"/>
  <c r="E46" i="2"/>
  <c r="E47" i="2"/>
  <c r="H47" i="2" s="1"/>
  <c r="E48" i="2"/>
  <c r="H48" i="2" s="1"/>
  <c r="E49" i="2"/>
  <c r="E50" i="2"/>
  <c r="E51" i="2"/>
  <c r="E52" i="2"/>
  <c r="E53" i="2"/>
  <c r="H53" i="2" s="1"/>
  <c r="I53" i="2" s="1"/>
  <c r="E54" i="2"/>
  <c r="H54" i="2" s="1"/>
  <c r="I54" i="2" s="1"/>
  <c r="E55" i="2"/>
  <c r="E56" i="2"/>
  <c r="E57" i="2"/>
  <c r="E58" i="2"/>
  <c r="E59" i="2"/>
  <c r="H59" i="2" s="1"/>
  <c r="E60" i="2"/>
  <c r="H60" i="2" s="1"/>
  <c r="I60" i="2" s="1"/>
  <c r="E61" i="2"/>
  <c r="E62" i="2"/>
  <c r="E63" i="2"/>
  <c r="H63" i="2" s="1"/>
  <c r="E64" i="2"/>
  <c r="E65" i="2"/>
  <c r="H65" i="2" s="1"/>
  <c r="E66" i="2"/>
  <c r="H66" i="2" s="1"/>
  <c r="E67" i="2"/>
  <c r="E68" i="2"/>
  <c r="E69" i="2"/>
  <c r="E70" i="2"/>
  <c r="E71" i="2"/>
  <c r="H71" i="2" s="1"/>
  <c r="E72" i="2"/>
  <c r="H72" i="2" s="1"/>
  <c r="E73" i="2"/>
  <c r="E74" i="2"/>
  <c r="E75" i="2"/>
  <c r="E76" i="2"/>
  <c r="E77" i="2"/>
  <c r="H77" i="2" s="1"/>
  <c r="E78" i="2"/>
  <c r="H78" i="2" s="1"/>
  <c r="E79" i="2"/>
  <c r="E80" i="2"/>
  <c r="E81" i="2"/>
  <c r="E82" i="2"/>
  <c r="E83" i="2"/>
  <c r="H83" i="2" s="1"/>
  <c r="E84" i="2"/>
  <c r="H84" i="2" s="1"/>
  <c r="I84" i="2" s="1"/>
  <c r="E85" i="2"/>
  <c r="E86" i="2"/>
  <c r="E87" i="2"/>
  <c r="E88" i="2"/>
  <c r="E89" i="2"/>
  <c r="H89" i="2" s="1"/>
  <c r="E90" i="2"/>
  <c r="H90" i="2" s="1"/>
  <c r="E91" i="2"/>
  <c r="E92" i="2"/>
  <c r="E93" i="2"/>
  <c r="E94" i="2"/>
  <c r="E95" i="2"/>
  <c r="H95" i="2" s="1"/>
  <c r="E96" i="2"/>
  <c r="H96" i="2" s="1"/>
  <c r="E97" i="2"/>
  <c r="E98" i="2"/>
  <c r="E99" i="2"/>
  <c r="E100" i="2"/>
  <c r="E101" i="2"/>
  <c r="H101" i="2" s="1"/>
  <c r="E102" i="2"/>
  <c r="H102" i="2" s="1"/>
  <c r="E103" i="2"/>
  <c r="E104" i="2"/>
  <c r="E105" i="2"/>
  <c r="E106" i="2"/>
  <c r="E107" i="2"/>
  <c r="H107" i="2" s="1"/>
  <c r="E108" i="2"/>
  <c r="H108" i="2" s="1"/>
  <c r="E109" i="2"/>
  <c r="E110" i="2"/>
  <c r="E111" i="2"/>
  <c r="E112" i="2"/>
  <c r="E113" i="2"/>
  <c r="H113" i="2" s="1"/>
  <c r="E114" i="2"/>
  <c r="H114" i="2" s="1"/>
  <c r="E115" i="2"/>
  <c r="E116" i="2"/>
  <c r="E117" i="2"/>
  <c r="E118" i="2"/>
  <c r="E119" i="2"/>
  <c r="H119" i="2" s="1"/>
  <c r="E120" i="2"/>
  <c r="H120" i="2" s="1"/>
  <c r="E121" i="2"/>
  <c r="E122" i="2"/>
  <c r="E123" i="2"/>
  <c r="E124" i="2"/>
  <c r="E125" i="2"/>
  <c r="H125" i="2" s="1"/>
  <c r="E126" i="2"/>
  <c r="H126" i="2" s="1"/>
  <c r="E127" i="2"/>
  <c r="E128" i="2"/>
  <c r="E129" i="2"/>
  <c r="E130" i="2"/>
  <c r="E131" i="2"/>
  <c r="H131" i="2" s="1"/>
  <c r="I131" i="2" s="1"/>
  <c r="E132" i="2"/>
  <c r="H132" i="2" s="1"/>
  <c r="I132" i="2" s="1"/>
  <c r="E133" i="2"/>
  <c r="E134" i="2"/>
  <c r="E135" i="2"/>
  <c r="H135" i="2" s="1"/>
  <c r="E136" i="2"/>
  <c r="E137" i="2"/>
  <c r="H137" i="2" s="1"/>
  <c r="E138" i="2"/>
  <c r="H138" i="2" s="1"/>
  <c r="I138" i="2" s="1"/>
  <c r="E139" i="2"/>
  <c r="E140" i="2"/>
  <c r="E141" i="2"/>
  <c r="E142" i="2"/>
  <c r="E143" i="2"/>
  <c r="H143" i="2" s="1"/>
  <c r="E144" i="2"/>
  <c r="H144" i="2" s="1"/>
  <c r="E145" i="2"/>
  <c r="E146" i="2"/>
  <c r="E147" i="2"/>
  <c r="E148" i="2"/>
  <c r="E149" i="2"/>
  <c r="H149" i="2" s="1"/>
  <c r="E150" i="2"/>
  <c r="H150" i="2" s="1"/>
  <c r="E151" i="2"/>
  <c r="E152" i="2"/>
  <c r="E153" i="2"/>
  <c r="E154" i="2"/>
  <c r="E155" i="2"/>
  <c r="H155" i="2" s="1"/>
  <c r="E156" i="2"/>
  <c r="H156" i="2" s="1"/>
  <c r="E157" i="2"/>
  <c r="E158" i="2"/>
  <c r="E159" i="2"/>
  <c r="E160" i="2"/>
  <c r="E161" i="2"/>
  <c r="H161" i="2" s="1"/>
  <c r="E162" i="2"/>
  <c r="H162" i="2" s="1"/>
  <c r="I162" i="2" s="1"/>
  <c r="E163" i="2"/>
  <c r="E164" i="2"/>
  <c r="E165" i="2"/>
  <c r="E166" i="2"/>
  <c r="E167" i="2"/>
  <c r="H167" i="2" s="1"/>
  <c r="E168" i="2"/>
  <c r="H168" i="2" s="1"/>
  <c r="E169" i="2"/>
  <c r="E170" i="2"/>
  <c r="E171" i="2"/>
  <c r="E172" i="2"/>
  <c r="E173" i="2"/>
  <c r="H173" i="2" s="1"/>
  <c r="E174" i="2"/>
  <c r="H174" i="2" s="1"/>
  <c r="E175" i="2"/>
  <c r="E176" i="2"/>
  <c r="E177" i="2"/>
  <c r="E178" i="2"/>
  <c r="E179" i="2"/>
  <c r="H179" i="2" s="1"/>
  <c r="I179" i="2" s="1"/>
  <c r="E180" i="2"/>
  <c r="H180" i="2" s="1"/>
  <c r="E181" i="2"/>
  <c r="E182" i="2"/>
  <c r="E183" i="2"/>
  <c r="E184" i="2"/>
  <c r="H184" i="2" s="1"/>
  <c r="I184" i="2" s="1"/>
  <c r="E185" i="2"/>
  <c r="H185" i="2" s="1"/>
  <c r="E186" i="2"/>
  <c r="H186" i="2" s="1"/>
  <c r="I186" i="2" s="1"/>
  <c r="E187" i="2"/>
  <c r="E188" i="2"/>
  <c r="E189" i="2"/>
  <c r="H189" i="2" s="1"/>
  <c r="E190" i="2"/>
  <c r="H190" i="2" s="1"/>
  <c r="E191" i="2"/>
  <c r="H191" i="2" s="1"/>
  <c r="E192" i="2"/>
  <c r="H192" i="2" s="1"/>
  <c r="I192" i="2" s="1"/>
  <c r="E193" i="2"/>
  <c r="E194" i="2"/>
  <c r="E195" i="2"/>
  <c r="H195" i="2" s="1"/>
  <c r="E196" i="2"/>
  <c r="H196" i="2" s="1"/>
  <c r="I196" i="2" s="1"/>
  <c r="E197" i="2"/>
  <c r="H197" i="2" s="1"/>
  <c r="E198" i="2"/>
  <c r="H198" i="2" s="1"/>
  <c r="I198" i="2" s="1"/>
  <c r="E199" i="2"/>
  <c r="E200" i="2"/>
  <c r="E201" i="2"/>
  <c r="H201" i="2" s="1"/>
  <c r="E202" i="2"/>
  <c r="H202" i="2" s="1"/>
  <c r="E203" i="2"/>
  <c r="H203" i="2" s="1"/>
  <c r="I203" i="2" s="1"/>
  <c r="E204" i="2"/>
  <c r="H204" i="2" s="1"/>
  <c r="I204" i="2" s="1"/>
  <c r="E205" i="2"/>
  <c r="E206" i="2"/>
  <c r="E207" i="2"/>
  <c r="H207" i="2" s="1"/>
  <c r="E208" i="2"/>
  <c r="H208" i="2" s="1"/>
  <c r="E209" i="2"/>
  <c r="H209" i="2" s="1"/>
  <c r="E210" i="2"/>
  <c r="H210" i="2" s="1"/>
  <c r="E211" i="2"/>
  <c r="E212" i="2"/>
  <c r="E213" i="2"/>
  <c r="H213" i="2" s="1"/>
  <c r="E214" i="2"/>
  <c r="H214" i="2" s="1"/>
  <c r="E215" i="2"/>
  <c r="H215" i="2" s="1"/>
  <c r="E216" i="2"/>
  <c r="H216" i="2" s="1"/>
  <c r="E217" i="2"/>
  <c r="E218" i="2"/>
  <c r="E219" i="2"/>
  <c r="H219" i="2" s="1"/>
  <c r="E220" i="2"/>
  <c r="H220" i="2" s="1"/>
  <c r="E221" i="2"/>
  <c r="H221" i="2" s="1"/>
  <c r="E222" i="2"/>
  <c r="H222" i="2" s="1"/>
  <c r="E223" i="2"/>
  <c r="E224" i="2"/>
  <c r="E225" i="2"/>
  <c r="H225" i="2" s="1"/>
  <c r="I225" i="2" s="1"/>
  <c r="E226" i="2"/>
  <c r="H226" i="2" s="1"/>
  <c r="E227" i="2"/>
  <c r="H227" i="2" s="1"/>
  <c r="E228" i="2"/>
  <c r="H228" i="2" s="1"/>
  <c r="E229" i="2"/>
  <c r="E230" i="2"/>
  <c r="E231" i="2"/>
  <c r="H231" i="2" s="1"/>
  <c r="E232" i="2"/>
  <c r="H232" i="2" s="1"/>
  <c r="E233" i="2"/>
  <c r="H233" i="2" s="1"/>
  <c r="I233" i="2" s="1"/>
  <c r="E234" i="2"/>
  <c r="H234" i="2" s="1"/>
  <c r="I234" i="2" s="1"/>
  <c r="E235" i="2"/>
  <c r="E236" i="2"/>
  <c r="E237" i="2"/>
  <c r="H237" i="2" s="1"/>
  <c r="E238" i="2"/>
  <c r="H238" i="2" s="1"/>
  <c r="I238" i="2" s="1"/>
  <c r="E239" i="2"/>
  <c r="H239" i="2" s="1"/>
  <c r="E240" i="2"/>
  <c r="H240" i="2" s="1"/>
  <c r="I240" i="2" s="1"/>
  <c r="E241" i="2"/>
  <c r="E242" i="2"/>
  <c r="E243" i="2"/>
  <c r="H243" i="2" s="1"/>
  <c r="E244" i="2"/>
  <c r="H244" i="2" s="1"/>
  <c r="E245" i="2"/>
  <c r="H245" i="2" s="1"/>
  <c r="E246" i="2"/>
  <c r="H246" i="2" s="1"/>
  <c r="E247" i="2"/>
  <c r="E248" i="2"/>
  <c r="E249" i="2"/>
  <c r="H249" i="2" s="1"/>
  <c r="E250" i="2"/>
  <c r="H250" i="2" s="1"/>
  <c r="E251" i="2"/>
  <c r="H251" i="2" s="1"/>
  <c r="E252" i="2"/>
  <c r="H252" i="2" s="1"/>
  <c r="I252" i="2" s="1"/>
  <c r="E253" i="2"/>
  <c r="E254" i="2"/>
  <c r="E255" i="2"/>
  <c r="H255" i="2" s="1"/>
  <c r="E256" i="2"/>
  <c r="H256" i="2" s="1"/>
  <c r="I256" i="2" s="1"/>
  <c r="E257" i="2"/>
  <c r="H257" i="2" s="1"/>
  <c r="I257" i="2" s="1"/>
  <c r="E258" i="2"/>
  <c r="H258" i="2" s="1"/>
  <c r="I258" i="2" s="1"/>
  <c r="E259" i="2"/>
  <c r="E260" i="2"/>
  <c r="E261" i="2"/>
  <c r="H261" i="2" s="1"/>
  <c r="E262" i="2"/>
  <c r="H262" i="2" s="1"/>
  <c r="E263" i="2"/>
  <c r="H263" i="2" s="1"/>
  <c r="E264" i="2"/>
  <c r="H264" i="2" s="1"/>
  <c r="E265" i="2"/>
  <c r="E266" i="2"/>
  <c r="E267" i="2"/>
  <c r="H267" i="2" s="1"/>
  <c r="E268" i="2"/>
  <c r="H268" i="2" s="1"/>
  <c r="I268" i="2" s="1"/>
  <c r="E269" i="2"/>
  <c r="H269" i="2" s="1"/>
  <c r="E270" i="2"/>
  <c r="H270" i="2" s="1"/>
  <c r="I270" i="2" s="1"/>
  <c r="E271" i="2"/>
  <c r="E272" i="2"/>
  <c r="E273" i="2"/>
  <c r="H273" i="2" s="1"/>
  <c r="E274" i="2"/>
  <c r="H274" i="2" s="1"/>
  <c r="E275" i="2"/>
  <c r="H275" i="2" s="1"/>
  <c r="E276" i="2"/>
  <c r="H276" i="2" s="1"/>
  <c r="E277" i="2"/>
  <c r="E278" i="2"/>
  <c r="E279" i="2"/>
  <c r="H279" i="2" s="1"/>
  <c r="E280" i="2"/>
  <c r="H280" i="2" s="1"/>
  <c r="E281" i="2"/>
  <c r="H281" i="2" s="1"/>
  <c r="E282" i="2"/>
  <c r="H282" i="2" s="1"/>
  <c r="E283" i="2"/>
  <c r="E284" i="2"/>
  <c r="E285" i="2"/>
  <c r="H285" i="2" s="1"/>
  <c r="E286" i="2"/>
  <c r="H286" i="2" s="1"/>
  <c r="I286" i="2" s="1"/>
  <c r="E287" i="2"/>
  <c r="H287" i="2" s="1"/>
  <c r="I287" i="2" s="1"/>
  <c r="E288" i="2"/>
  <c r="H288" i="2" s="1"/>
  <c r="E289" i="2"/>
  <c r="E290" i="2"/>
  <c r="E291" i="2"/>
  <c r="H291" i="2" s="1"/>
  <c r="E292" i="2"/>
  <c r="H292" i="2" s="1"/>
  <c r="I292" i="2" s="1"/>
  <c r="E293" i="2"/>
  <c r="H293" i="2" s="1"/>
  <c r="E294" i="2"/>
  <c r="H294" i="2" s="1"/>
  <c r="E295" i="2"/>
  <c r="E296" i="2"/>
  <c r="E297" i="2"/>
  <c r="H297" i="2" s="1"/>
  <c r="E298" i="2"/>
  <c r="H298" i="2" s="1"/>
  <c r="E299" i="2"/>
  <c r="H299" i="2" s="1"/>
  <c r="E300" i="2"/>
  <c r="H300" i="2" s="1"/>
  <c r="I300" i="2" s="1"/>
  <c r="E301" i="2"/>
  <c r="E302" i="2"/>
  <c r="E303" i="2"/>
  <c r="H303" i="2" s="1"/>
  <c r="E304" i="2"/>
  <c r="H304" i="2" s="1"/>
  <c r="E305" i="2"/>
  <c r="H305" i="2" s="1"/>
  <c r="E306" i="2"/>
  <c r="H306" i="2" s="1"/>
  <c r="I306" i="2" s="1"/>
  <c r="E307" i="2"/>
  <c r="E308" i="2"/>
  <c r="E309" i="2"/>
  <c r="H309" i="2" s="1"/>
  <c r="I309" i="2" s="1"/>
  <c r="E310" i="2"/>
  <c r="H310" i="2" s="1"/>
  <c r="I310" i="2" s="1"/>
  <c r="E311" i="2"/>
  <c r="H311" i="2" s="1"/>
  <c r="E312" i="2"/>
  <c r="H312" i="2" s="1"/>
  <c r="I312" i="2" s="1"/>
  <c r="E313" i="2"/>
  <c r="E314" i="2"/>
  <c r="E315" i="2"/>
  <c r="H315" i="2" s="1"/>
  <c r="E316" i="2"/>
  <c r="H316" i="2" s="1"/>
  <c r="E317" i="2"/>
  <c r="H317" i="2" s="1"/>
  <c r="E318" i="2"/>
  <c r="H318" i="2" s="1"/>
  <c r="E319" i="2"/>
  <c r="E320" i="2"/>
  <c r="E321" i="2"/>
  <c r="H321" i="2" s="1"/>
  <c r="E322" i="2"/>
  <c r="H322" i="2" s="1"/>
  <c r="I322" i="2" s="1"/>
  <c r="E323" i="2"/>
  <c r="H323" i="2" s="1"/>
  <c r="E324" i="2"/>
  <c r="H324" i="2" s="1"/>
  <c r="I324" i="2" s="1"/>
  <c r="E325" i="2"/>
  <c r="E326" i="2"/>
  <c r="E327" i="2"/>
  <c r="H327" i="2" s="1"/>
  <c r="E328" i="2"/>
  <c r="H328" i="2" s="1"/>
  <c r="E329" i="2"/>
  <c r="H329" i="2" s="1"/>
  <c r="E330" i="2"/>
  <c r="H330" i="2" s="1"/>
  <c r="E331" i="2"/>
  <c r="E332" i="2"/>
  <c r="H178" i="2" l="1"/>
  <c r="I178" i="2" s="1"/>
  <c r="H172" i="2"/>
  <c r="I172" i="2" s="1"/>
  <c r="H166" i="2"/>
  <c r="I166" i="2" s="1"/>
  <c r="H160" i="2"/>
  <c r="H154" i="2"/>
  <c r="I154" i="2" s="1"/>
  <c r="H148" i="2"/>
  <c r="I148" i="2" s="1"/>
  <c r="H142" i="2"/>
  <c r="H136" i="2"/>
  <c r="H130" i="2"/>
  <c r="H124" i="2"/>
  <c r="H118" i="2"/>
  <c r="H112" i="2"/>
  <c r="I112" i="2" s="1"/>
  <c r="H106" i="2"/>
  <c r="H100" i="2"/>
  <c r="I100" i="2" s="1"/>
  <c r="H94" i="2"/>
  <c r="H88" i="2"/>
  <c r="I88" i="2" s="1"/>
  <c r="H82" i="2"/>
  <c r="I82" i="2" s="1"/>
  <c r="H76" i="2"/>
  <c r="I76" i="2" s="1"/>
  <c r="H70" i="2"/>
  <c r="I70" i="2" s="1"/>
  <c r="H64" i="2"/>
  <c r="I64" i="2" s="1"/>
  <c r="H58" i="2"/>
  <c r="H52" i="2"/>
  <c r="H46" i="2"/>
  <c r="I46" i="2" s="1"/>
  <c r="H40" i="2"/>
  <c r="I40" i="2" s="1"/>
  <c r="H34" i="2"/>
  <c r="H28" i="2"/>
  <c r="H22" i="2"/>
  <c r="I22" i="2" s="1"/>
  <c r="H16" i="2"/>
  <c r="H10" i="2"/>
  <c r="I10" i="2" s="1"/>
  <c r="H4" i="2"/>
  <c r="I4" i="2" s="1"/>
  <c r="H331" i="2"/>
  <c r="H325" i="2"/>
  <c r="I325" i="2" s="1"/>
  <c r="H319" i="2"/>
  <c r="H313" i="2"/>
  <c r="I313" i="2" s="1"/>
  <c r="H307" i="2"/>
  <c r="I307" i="2" s="1"/>
  <c r="H301" i="2"/>
  <c r="I301" i="2" s="1"/>
  <c r="H295" i="2"/>
  <c r="I295" i="2" s="1"/>
  <c r="H289" i="2"/>
  <c r="I289" i="2" s="1"/>
  <c r="H283" i="2"/>
  <c r="I283" i="2" s="1"/>
  <c r="H277" i="2"/>
  <c r="I277" i="2" s="1"/>
  <c r="H271" i="2"/>
  <c r="I271" i="2" s="1"/>
  <c r="H265" i="2"/>
  <c r="H259" i="2"/>
  <c r="I259" i="2" s="1"/>
  <c r="H253" i="2"/>
  <c r="H247" i="2"/>
  <c r="I247" i="2" s="1"/>
  <c r="H241" i="2"/>
  <c r="H235" i="2"/>
  <c r="I235" i="2" s="1"/>
  <c r="H229" i="2"/>
  <c r="I229" i="2" s="1"/>
  <c r="H223" i="2"/>
  <c r="I223" i="2" s="1"/>
  <c r="H217" i="2"/>
  <c r="I217" i="2" s="1"/>
  <c r="H211" i="2"/>
  <c r="H205" i="2"/>
  <c r="I205" i="2" s="1"/>
  <c r="H199" i="2"/>
  <c r="I199" i="2" s="1"/>
  <c r="H193" i="2"/>
  <c r="I193" i="2" s="1"/>
  <c r="H187" i="2"/>
  <c r="I187" i="2" s="1"/>
  <c r="H181" i="2"/>
  <c r="I181" i="2" s="1"/>
  <c r="H175" i="2"/>
  <c r="I175" i="2" s="1"/>
  <c r="H169" i="2"/>
  <c r="I169" i="2" s="1"/>
  <c r="H163" i="2"/>
  <c r="I163" i="2" s="1"/>
  <c r="H157" i="2"/>
  <c r="I157" i="2" s="1"/>
  <c r="H151" i="2"/>
  <c r="I151" i="2" s="1"/>
  <c r="H145" i="2"/>
  <c r="I145" i="2" s="1"/>
  <c r="H139" i="2"/>
  <c r="H133" i="2"/>
  <c r="I133" i="2" s="1"/>
  <c r="H127" i="2"/>
  <c r="I127" i="2" s="1"/>
  <c r="H121" i="2"/>
  <c r="I121" i="2" s="1"/>
  <c r="H115" i="2"/>
  <c r="I115" i="2" s="1"/>
  <c r="H109" i="2"/>
  <c r="H103" i="2"/>
  <c r="H97" i="2"/>
  <c r="I97" i="2" s="1"/>
  <c r="H91" i="2"/>
  <c r="I91" i="2" s="1"/>
  <c r="H85" i="2"/>
  <c r="I85" i="2" s="1"/>
  <c r="H79" i="2"/>
  <c r="H73" i="2"/>
  <c r="H67" i="2"/>
  <c r="H61" i="2"/>
  <c r="H55" i="2"/>
  <c r="I55" i="2" s="1"/>
  <c r="H49" i="2"/>
  <c r="I49" i="2" s="1"/>
  <c r="H43" i="2"/>
  <c r="I43" i="2" s="1"/>
  <c r="H37" i="2"/>
  <c r="I37" i="2" s="1"/>
  <c r="H31" i="2"/>
  <c r="H25" i="2"/>
  <c r="I25" i="2" s="1"/>
  <c r="H19" i="2"/>
  <c r="I19" i="2" s="1"/>
  <c r="H13" i="2"/>
  <c r="I13" i="2" s="1"/>
  <c r="H7" i="2"/>
  <c r="I7" i="2" s="1"/>
  <c r="I246" i="2"/>
  <c r="I216" i="2"/>
  <c r="I126" i="2"/>
  <c r="I78" i="2"/>
  <c r="H183" i="2"/>
  <c r="I183" i="2" s="1"/>
  <c r="H177" i="2"/>
  <c r="I177" i="2" s="1"/>
  <c r="H171" i="2"/>
  <c r="I171" i="2" s="1"/>
  <c r="H165" i="2"/>
  <c r="I165" i="2" s="1"/>
  <c r="H159" i="2"/>
  <c r="I159" i="2" s="1"/>
  <c r="H153" i="2"/>
  <c r="I153" i="2" s="1"/>
  <c r="H147" i="2"/>
  <c r="I147" i="2" s="1"/>
  <c r="H141" i="2"/>
  <c r="H129" i="2"/>
  <c r="H123" i="2"/>
  <c r="I123" i="2" s="1"/>
  <c r="H117" i="2"/>
  <c r="I117" i="2" s="1"/>
  <c r="H111" i="2"/>
  <c r="I111" i="2" s="1"/>
  <c r="H105" i="2"/>
  <c r="I105" i="2" s="1"/>
  <c r="H99" i="2"/>
  <c r="I99" i="2" s="1"/>
  <c r="H93" i="2"/>
  <c r="I93" i="2" s="1"/>
  <c r="H87" i="2"/>
  <c r="I87" i="2" s="1"/>
  <c r="H81" i="2"/>
  <c r="I81" i="2" s="1"/>
  <c r="H75" i="2"/>
  <c r="I75" i="2" s="1"/>
  <c r="H69" i="2"/>
  <c r="I69" i="2" s="1"/>
  <c r="H57" i="2"/>
  <c r="I57" i="2" s="1"/>
  <c r="H51" i="2"/>
  <c r="I51" i="2" s="1"/>
  <c r="H45" i="2"/>
  <c r="H39" i="2"/>
  <c r="I39" i="2" s="1"/>
  <c r="H33" i="2"/>
  <c r="I33" i="2" s="1"/>
  <c r="H27" i="2"/>
  <c r="I27" i="2" s="1"/>
  <c r="H21" i="2"/>
  <c r="I21" i="2" s="1"/>
  <c r="H15" i="2"/>
  <c r="H9" i="2"/>
  <c r="I9" i="2" s="1"/>
  <c r="H3" i="2"/>
  <c r="I3" i="2" s="1"/>
  <c r="I130" i="2"/>
  <c r="I34" i="2"/>
  <c r="I311" i="2"/>
  <c r="I330" i="2"/>
  <c r="I318" i="2"/>
  <c r="I294" i="2"/>
  <c r="I282" i="2"/>
  <c r="I276" i="2"/>
  <c r="I264" i="2"/>
  <c r="I228" i="2"/>
  <c r="I210" i="2"/>
  <c r="I174" i="2"/>
  <c r="I168" i="2"/>
  <c r="I156" i="2"/>
  <c r="I120" i="2"/>
  <c r="I114" i="2"/>
  <c r="I108" i="2"/>
  <c r="I66" i="2"/>
  <c r="I18" i="2"/>
  <c r="I12" i="2"/>
  <c r="I329" i="2"/>
  <c r="I275" i="2"/>
  <c r="I250" i="2"/>
  <c r="I244" i="2"/>
  <c r="I232" i="2"/>
  <c r="I220" i="2"/>
  <c r="I208" i="2"/>
  <c r="I202" i="2"/>
  <c r="I160" i="2"/>
  <c r="I142" i="2"/>
  <c r="I94" i="2"/>
  <c r="I58" i="2"/>
  <c r="I52" i="2"/>
  <c r="H332" i="2"/>
  <c r="I332" i="2" s="1"/>
  <c r="H326" i="2"/>
  <c r="I326" i="2" s="1"/>
  <c r="H320" i="2"/>
  <c r="I320" i="2" s="1"/>
  <c r="H314" i="2"/>
  <c r="I314" i="2" s="1"/>
  <c r="H308" i="2"/>
  <c r="I308" i="2" s="1"/>
  <c r="H302" i="2"/>
  <c r="I302" i="2" s="1"/>
  <c r="H296" i="2"/>
  <c r="I296" i="2" s="1"/>
  <c r="H290" i="2"/>
  <c r="I290" i="2" s="1"/>
  <c r="H284" i="2"/>
  <c r="I284" i="2" s="1"/>
  <c r="H278" i="2"/>
  <c r="I278" i="2" s="1"/>
  <c r="H272" i="2"/>
  <c r="I272" i="2" s="1"/>
  <c r="H266" i="2"/>
  <c r="I266" i="2" s="1"/>
  <c r="H260" i="2"/>
  <c r="I260" i="2" s="1"/>
  <c r="H254" i="2"/>
  <c r="I254" i="2" s="1"/>
  <c r="H248" i="2"/>
  <c r="I248" i="2" s="1"/>
  <c r="H242" i="2"/>
  <c r="I242" i="2" s="1"/>
  <c r="H236" i="2"/>
  <c r="I236" i="2" s="1"/>
  <c r="H230" i="2"/>
  <c r="I230" i="2" s="1"/>
  <c r="H224" i="2"/>
  <c r="I224" i="2" s="1"/>
  <c r="H218" i="2"/>
  <c r="I218" i="2" s="1"/>
  <c r="H212" i="2"/>
  <c r="I212" i="2" s="1"/>
  <c r="H206" i="2"/>
  <c r="I206" i="2" s="1"/>
  <c r="H200" i="2"/>
  <c r="I200" i="2" s="1"/>
  <c r="H194" i="2"/>
  <c r="I194" i="2" s="1"/>
  <c r="H188" i="2"/>
  <c r="I188" i="2" s="1"/>
  <c r="H182" i="2"/>
  <c r="I182" i="2" s="1"/>
  <c r="H176" i="2"/>
  <c r="I176" i="2" s="1"/>
  <c r="H170" i="2"/>
  <c r="I170" i="2" s="1"/>
  <c r="H164" i="2"/>
  <c r="I164" i="2" s="1"/>
  <c r="H158" i="2"/>
  <c r="I158" i="2" s="1"/>
  <c r="H152" i="2"/>
  <c r="I152" i="2" s="1"/>
  <c r="H146" i="2"/>
  <c r="I146" i="2" s="1"/>
  <c r="H140" i="2"/>
  <c r="I140" i="2" s="1"/>
  <c r="H134" i="2"/>
  <c r="I134" i="2" s="1"/>
  <c r="H128" i="2"/>
  <c r="I128" i="2" s="1"/>
  <c r="H122" i="2"/>
  <c r="I122" i="2" s="1"/>
  <c r="H116" i="2"/>
  <c r="I116" i="2" s="1"/>
  <c r="H110" i="2"/>
  <c r="I110" i="2" s="1"/>
  <c r="H104" i="2"/>
  <c r="I104" i="2" s="1"/>
  <c r="H98" i="2"/>
  <c r="I98" i="2" s="1"/>
  <c r="H92" i="2"/>
  <c r="I92" i="2" s="1"/>
  <c r="H86" i="2"/>
  <c r="I86" i="2" s="1"/>
  <c r="H80" i="2"/>
  <c r="I80" i="2" s="1"/>
  <c r="H74" i="2"/>
  <c r="I74" i="2" s="1"/>
  <c r="H68" i="2"/>
  <c r="I68" i="2" s="1"/>
  <c r="H62" i="2"/>
  <c r="I62" i="2" s="1"/>
  <c r="H56" i="2"/>
  <c r="I56" i="2" s="1"/>
  <c r="H50" i="2"/>
  <c r="I50" i="2" s="1"/>
  <c r="H44" i="2"/>
  <c r="I44" i="2" s="1"/>
  <c r="H38" i="2"/>
  <c r="I38" i="2" s="1"/>
  <c r="H32" i="2"/>
  <c r="I32" i="2" s="1"/>
  <c r="H26" i="2"/>
  <c r="I26" i="2" s="1"/>
  <c r="H20" i="2"/>
  <c r="I20" i="2" s="1"/>
  <c r="H14" i="2"/>
  <c r="I14" i="2" s="1"/>
  <c r="I219" i="2"/>
  <c r="I195" i="2"/>
  <c r="I323" i="2"/>
  <c r="I317" i="2"/>
  <c r="I305" i="2"/>
  <c r="I299" i="2"/>
  <c r="I293" i="2"/>
  <c r="I281" i="2"/>
  <c r="I269" i="2"/>
  <c r="I263" i="2"/>
  <c r="I251" i="2"/>
  <c r="I245" i="2"/>
  <c r="I239" i="2"/>
  <c r="I227" i="2"/>
  <c r="I221" i="2"/>
  <c r="I215" i="2"/>
  <c r="I209" i="2"/>
  <c r="I197" i="2"/>
  <c r="I191" i="2"/>
  <c r="I185" i="2"/>
  <c r="I173" i="2"/>
  <c r="I167" i="2"/>
  <c r="I161" i="2"/>
  <c r="I155" i="2"/>
  <c r="I149" i="2"/>
  <c r="I143" i="2"/>
  <c r="I137" i="2"/>
  <c r="I125" i="2"/>
  <c r="I101" i="2"/>
  <c r="I95" i="2"/>
  <c r="I89" i="2"/>
  <c r="I71" i="2"/>
  <c r="I65" i="2"/>
  <c r="I59" i="2"/>
  <c r="I47" i="2"/>
  <c r="I41" i="2"/>
  <c r="I35" i="2"/>
  <c r="I29" i="2"/>
  <c r="I17" i="2"/>
  <c r="I328" i="2"/>
  <c r="I316" i="2"/>
  <c r="I280" i="2"/>
  <c r="I274" i="2"/>
  <c r="I321" i="2"/>
  <c r="I303" i="2"/>
  <c r="I297" i="2"/>
  <c r="I291" i="2"/>
  <c r="I285" i="2"/>
  <c r="I273" i="2"/>
  <c r="I267" i="2"/>
  <c r="I261" i="2"/>
  <c r="I249" i="2"/>
  <c r="I237" i="2"/>
  <c r="I231" i="2"/>
  <c r="I213" i="2"/>
  <c r="I207" i="2"/>
  <c r="I189" i="2"/>
  <c r="I141" i="2"/>
  <c r="I135" i="2"/>
  <c r="I45" i="2"/>
  <c r="I331" i="2"/>
  <c r="I319" i="2"/>
  <c r="I265" i="2"/>
  <c r="I253" i="2"/>
  <c r="I241" i="2"/>
  <c r="I211" i="2"/>
  <c r="I109" i="2"/>
  <c r="I103" i="2"/>
  <c r="I79" i="2"/>
  <c r="I73" i="2"/>
  <c r="I139" i="2"/>
  <c r="I67" i="2"/>
  <c r="I61" i="2"/>
  <c r="I31" i="2"/>
  <c r="I288" i="2"/>
  <c r="I222" i="2"/>
  <c r="I180" i="2"/>
  <c r="I150" i="2"/>
  <c r="I144" i="2"/>
  <c r="I102" i="2"/>
  <c r="I96" i="2"/>
  <c r="I90" i="2"/>
  <c r="I72" i="2"/>
  <c r="I48" i="2"/>
  <c r="I42" i="2"/>
  <c r="I36" i="2"/>
  <c r="I119" i="2"/>
  <c r="I113" i="2"/>
  <c r="I107" i="2"/>
  <c r="I83" i="2"/>
  <c r="I77" i="2"/>
  <c r="I11" i="2"/>
  <c r="I5" i="2"/>
  <c r="I304" i="2"/>
  <c r="I298" i="2"/>
  <c r="I262" i="2"/>
  <c r="I226" i="2"/>
  <c r="I214" i="2"/>
  <c r="I190" i="2"/>
  <c r="I136" i="2"/>
  <c r="I124" i="2"/>
  <c r="I118" i="2"/>
  <c r="I106" i="2"/>
  <c r="I28" i="2"/>
  <c r="I16" i="2"/>
  <c r="H8" i="2"/>
  <c r="I8" i="2" s="1"/>
  <c r="H2" i="2"/>
  <c r="I2" i="2" s="1"/>
  <c r="I327" i="2"/>
  <c r="I315" i="2"/>
  <c r="I279" i="2"/>
  <c r="I255" i="2"/>
  <c r="I243" i="2"/>
  <c r="I201" i="2"/>
  <c r="I129" i="2"/>
  <c r="I63" i="2"/>
  <c r="I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AE7ABE-648B-42FC-B0E8-AE7B12E3763A}" keepAlive="1" name="Zapytanie — ubezpieczenia" description="Połączenie z zapytaniem „ubezpieczenia” w skoroszycie." type="5" refreshedVersion="8" background="1" saveData="1">
    <dbPr connection="Provider=Microsoft.Mashup.OleDb.1;Data Source=$Workbook$;Location=ubezpieczenia;Extended Properties=&quot;&quot;" command="SELECT * FROM [ubezpieczenia]"/>
  </connection>
</connections>
</file>

<file path=xl/sharedStrings.xml><?xml version="1.0" encoding="utf-8"?>
<sst xmlns="http://schemas.openxmlformats.org/spreadsheetml/2006/main" count="1064" uniqueCount="479">
  <si>
    <t>Nazwisko</t>
  </si>
  <si>
    <t>Imie</t>
  </si>
  <si>
    <t>Data_urodz</t>
  </si>
  <si>
    <t>Miejsce_zamieszkania</t>
  </si>
  <si>
    <t>Czarnecka</t>
  </si>
  <si>
    <t>Ewelina</t>
  </si>
  <si>
    <t>srednie miasto</t>
  </si>
  <si>
    <t>Nesterowicz</t>
  </si>
  <si>
    <t>Piotr</t>
  </si>
  <si>
    <t>wies</t>
  </si>
  <si>
    <t>Adamus</t>
  </si>
  <si>
    <t>Magdalena</t>
  </si>
  <si>
    <t>duze miasto</t>
  </si>
  <si>
    <t>Kowalski</t>
  </si>
  <si>
    <t>Hubert</t>
  </si>
  <si>
    <t>Zamojska</t>
  </si>
  <si>
    <t>Maria</t>
  </si>
  <si>
    <t>Matecki</t>
  </si>
  <si>
    <t>Adam</t>
  </si>
  <si>
    <t>Potocki</t>
  </si>
  <si>
    <t>Anna</t>
  </si>
  <si>
    <t>Przybylska</t>
  </si>
  <si>
    <t>Laura</t>
  </si>
  <si>
    <t>Monachijski</t>
  </si>
  <si>
    <t>Cender</t>
  </si>
  <si>
    <t>Urszula</t>
  </si>
  <si>
    <t>Badowski</t>
  </si>
  <si>
    <t>Bogdan</t>
  </si>
  <si>
    <t>Mazurowski</t>
  </si>
  <si>
    <t>Janusz</t>
  </si>
  <si>
    <t>Lasota</t>
  </si>
  <si>
    <t>Olczak</t>
  </si>
  <si>
    <t>Damian</t>
  </si>
  <si>
    <t>Kolesinski</t>
  </si>
  <si>
    <t>Konstanty</t>
  </si>
  <si>
    <t>Pakulski</t>
  </si>
  <si>
    <t>Banasiak</t>
  </si>
  <si>
    <t>Paulina</t>
  </si>
  <si>
    <t>Bajdek</t>
  </si>
  <si>
    <t>Katarzyna</t>
  </si>
  <si>
    <t>male miasto</t>
  </si>
  <si>
    <t>Chojnacka</t>
  </si>
  <si>
    <t>Monika</t>
  </si>
  <si>
    <t>Karpowicz</t>
  </si>
  <si>
    <t>Korcela</t>
  </si>
  <si>
    <t>Marta</t>
  </si>
  <si>
    <t>Deska</t>
  </si>
  <si>
    <t>Ewa</t>
  </si>
  <si>
    <t>Krencik</t>
  </si>
  <si>
    <t>Maciej</t>
  </si>
  <si>
    <t>Nawrot</t>
  </si>
  <si>
    <t>Legnicka</t>
  </si>
  <si>
    <t>Karolina</t>
  </si>
  <si>
    <t>Wenecka</t>
  </si>
  <si>
    <t>Justyna</t>
  </si>
  <si>
    <t>Kaleta</t>
  </si>
  <si>
    <t>Natalia</t>
  </si>
  <si>
    <t>Samarskyi</t>
  </si>
  <si>
    <t>Kostiantyn</t>
  </si>
  <si>
    <t>Tkacz</t>
  </si>
  <si>
    <t>Borsuk</t>
  </si>
  <si>
    <t>Anusz</t>
  </si>
  <si>
    <t>Trzebnicka</t>
  </si>
  <si>
    <t>Bardzio</t>
  </si>
  <si>
    <t>Celina</t>
  </si>
  <si>
    <t>Firlej</t>
  </si>
  <si>
    <t>Sadcza</t>
  </si>
  <si>
    <t>Romuald</t>
  </si>
  <si>
    <t>Uniejewski</t>
  </si>
  <si>
    <t>Tobiasz</t>
  </si>
  <si>
    <t>Iwaszko</t>
  </si>
  <si>
    <t>Rutkowski</t>
  </si>
  <si>
    <t>Sebastian</t>
  </si>
  <si>
    <t>Kubiak</t>
  </si>
  <si>
    <t>Aleksandra</t>
  </si>
  <si>
    <t>Krakowska</t>
  </si>
  <si>
    <t>Uss</t>
  </si>
  <si>
    <t>Adrian</t>
  </si>
  <si>
    <t>Zasada</t>
  </si>
  <si>
    <t>Joanna</t>
  </si>
  <si>
    <t>Majka</t>
  </si>
  <si>
    <t>Danuta</t>
  </si>
  <si>
    <t>Kaczmar</t>
  </si>
  <si>
    <t>Adamczyk</t>
  </si>
  <si>
    <t>Irena</t>
  </si>
  <si>
    <t>Jasiak</t>
  </si>
  <si>
    <t>Sosnowski</t>
  </si>
  <si>
    <t>Arkadiusz</t>
  </si>
  <si>
    <t>Bydgoska</t>
  </si>
  <si>
    <t>Szulgo</t>
  </si>
  <si>
    <t>Marek</t>
  </si>
  <si>
    <t>Szczygielski</t>
  </si>
  <si>
    <t>Tadeusz</t>
  </si>
  <si>
    <t>Magierowicz</t>
  </si>
  <si>
    <t>Patryk</t>
  </si>
  <si>
    <t>Biegaj</t>
  </si>
  <si>
    <t>Boss</t>
  </si>
  <si>
    <t>Rusu</t>
  </si>
  <si>
    <t>Siergiu</t>
  </si>
  <si>
    <t>Lipski</t>
  </si>
  <si>
    <t>Milcarz</t>
  </si>
  <si>
    <t>Czarnoleska</t>
  </si>
  <si>
    <t>Patrycja</t>
  </si>
  <si>
    <t>Rejkowicz</t>
  </si>
  <si>
    <t>Rybicka</t>
  </si>
  <si>
    <t>Martyna</t>
  </si>
  <si>
    <t>Gajak</t>
  </si>
  <si>
    <t>Agnieszka</t>
  </si>
  <si>
    <t>Zakowicz</t>
  </si>
  <si>
    <t>Kacper</t>
  </si>
  <si>
    <t>Chorzowska</t>
  </si>
  <si>
    <t>Belgracka</t>
  </si>
  <si>
    <t>Paszewski</t>
  </si>
  <si>
    <t>Wielogorski</t>
  </si>
  <si>
    <t>Karol</t>
  </si>
  <si>
    <t>Kowalczyk</t>
  </si>
  <si>
    <t>Marzec</t>
  </si>
  <si>
    <t>Kaczan</t>
  </si>
  <si>
    <t>Cichocka</t>
  </si>
  <si>
    <t>Wichrowa</t>
  </si>
  <si>
    <t>Wpawska</t>
  </si>
  <si>
    <t>Barbara</t>
  </si>
  <si>
    <t>Bugajska</t>
  </si>
  <si>
    <t>Julia</t>
  </si>
  <si>
    <t>Adaszek</t>
  </si>
  <si>
    <t>Mielecka</t>
  </si>
  <si>
    <t>Radu</t>
  </si>
  <si>
    <t>Daniel</t>
  </si>
  <si>
    <t>Szymenderski</t>
  </si>
  <si>
    <t>Olaf</t>
  </si>
  <si>
    <t>Banasik</t>
  </si>
  <si>
    <t>Zofia</t>
  </si>
  <si>
    <t>Kostrzewa</t>
  </si>
  <si>
    <t>Gazda</t>
  </si>
  <si>
    <t>Alicja</t>
  </si>
  <si>
    <t>Lubelska</t>
  </si>
  <si>
    <t>Grabowska</t>
  </si>
  <si>
    <t>Klaudia</t>
  </si>
  <si>
    <t>Talaska</t>
  </si>
  <si>
    <t>Marcin</t>
  </si>
  <si>
    <t>Lewandowski</t>
  </si>
  <si>
    <t>Bartosz</t>
  </si>
  <si>
    <t>Durka</t>
  </si>
  <si>
    <t>Kornelia</t>
  </si>
  <si>
    <t>Krynicka</t>
  </si>
  <si>
    <t>Baran</t>
  </si>
  <si>
    <t>Leon</t>
  </si>
  <si>
    <t>Pleszewska</t>
  </si>
  <si>
    <t>Kika</t>
  </si>
  <si>
    <t>Marcelina</t>
  </si>
  <si>
    <t>Maryla</t>
  </si>
  <si>
    <t>Kijowski</t>
  </si>
  <si>
    <t>Wojciech</t>
  </si>
  <si>
    <t>Antczak</t>
  </si>
  <si>
    <t>Teresa</t>
  </si>
  <si>
    <t>Suwalska</t>
  </si>
  <si>
    <t>Karwatowska</t>
  </si>
  <si>
    <t>Marzena</t>
  </si>
  <si>
    <t>Sofijska</t>
  </si>
  <si>
    <t>Sadecki</t>
  </si>
  <si>
    <t>Andrzej</t>
  </si>
  <si>
    <t>Podlaska</t>
  </si>
  <si>
    <t>Augustowska</t>
  </si>
  <si>
    <t>Piotrkowska</t>
  </si>
  <si>
    <t>Sopocka</t>
  </si>
  <si>
    <t>Beata</t>
  </si>
  <si>
    <t>Kalinowski</t>
  </si>
  <si>
    <t>Szymon</t>
  </si>
  <si>
    <t>Rzymski</t>
  </si>
  <si>
    <t>Robert</t>
  </si>
  <si>
    <t>Kowalik</t>
  </si>
  <si>
    <t>Malgorzata</t>
  </si>
  <si>
    <t>Bajda</t>
  </si>
  <si>
    <t>Kapala</t>
  </si>
  <si>
    <t>Szklarska</t>
  </si>
  <si>
    <t>Jagos</t>
  </si>
  <si>
    <t>Wioletta</t>
  </si>
  <si>
    <t>Dominika</t>
  </si>
  <si>
    <t>Bolkowski</t>
  </si>
  <si>
    <t>Jan</t>
  </si>
  <si>
    <t>Barszcz</t>
  </si>
  <si>
    <t>Kot</t>
  </si>
  <si>
    <t>Junak</t>
  </si>
  <si>
    <t>Roxana</t>
  </si>
  <si>
    <t>Setniewska</t>
  </si>
  <si>
    <t>Wiktoria</t>
  </si>
  <si>
    <t>Hajkiewicz</t>
  </si>
  <si>
    <t>Balcerzak</t>
  </si>
  <si>
    <t>Ilona</t>
  </si>
  <si>
    <t>Litewka</t>
  </si>
  <si>
    <t>Kotala</t>
  </si>
  <si>
    <t>Aronowska</t>
  </si>
  <si>
    <t>Halina</t>
  </si>
  <si>
    <t>Katowicka</t>
  </si>
  <si>
    <t>Dorota</t>
  </si>
  <si>
    <t>Bitner</t>
  </si>
  <si>
    <t>Sochacki</t>
  </si>
  <si>
    <t>Skrok</t>
  </si>
  <si>
    <t>Bartosiak</t>
  </si>
  <si>
    <t>Kazimiera</t>
  </si>
  <si>
    <t>Siedlecka</t>
  </si>
  <si>
    <t>Rozalia</t>
  </si>
  <si>
    <t>Muchewicz</t>
  </si>
  <si>
    <t>Pilipczuk</t>
  </si>
  <si>
    <t>Mariusz</t>
  </si>
  <si>
    <t>Bielun</t>
  </si>
  <si>
    <t>Grzeskowiak</t>
  </si>
  <si>
    <t>Karpek</t>
  </si>
  <si>
    <t>Kowal</t>
  </si>
  <si>
    <t>Augustyn</t>
  </si>
  <si>
    <t>Filipczuk</t>
  </si>
  <si>
    <t>Miklas</t>
  </si>
  <si>
    <t>Vasina</t>
  </si>
  <si>
    <t>Inga</t>
  </si>
  <si>
    <t>Banasiewicz</t>
  </si>
  <si>
    <t>Fryziel</t>
  </si>
  <si>
    <t>Daria</t>
  </si>
  <si>
    <t>Bedka</t>
  </si>
  <si>
    <t>Banaszczyk</t>
  </si>
  <si>
    <t>Ptaszek</t>
  </si>
  <si>
    <t>Rey</t>
  </si>
  <si>
    <t>Zeller</t>
  </si>
  <si>
    <t>Majcherczyk</t>
  </si>
  <si>
    <t>Grabicka</t>
  </si>
  <si>
    <t>Grazyna</t>
  </si>
  <si>
    <t>Praska</t>
  </si>
  <si>
    <t>Jakus</t>
  </si>
  <si>
    <t>Grdulska</t>
  </si>
  <si>
    <t>Majkut</t>
  </si>
  <si>
    <t>Cabaj</t>
  </si>
  <si>
    <t>Malecka</t>
  </si>
  <si>
    <t>Stefania</t>
  </si>
  <si>
    <t>Gagatek</t>
  </si>
  <si>
    <t>Stefan</t>
  </si>
  <si>
    <t>Otwocka</t>
  </si>
  <si>
    <t>Ewelia</t>
  </si>
  <si>
    <t>Krystyna</t>
  </si>
  <si>
    <t>Sabatowicz</t>
  </si>
  <si>
    <t>Magiera</t>
  </si>
  <si>
    <t>Klekotko</t>
  </si>
  <si>
    <t>Nowak</t>
  </si>
  <si>
    <t>Doszko</t>
  </si>
  <si>
    <t>Rozwalka</t>
  </si>
  <si>
    <t>Aleksandrowicz</t>
  </si>
  <si>
    <t>Kilarski</t>
  </si>
  <si>
    <t>Rykowski</t>
  </si>
  <si>
    <t>Roman</t>
  </si>
  <si>
    <t>Skierniewicka</t>
  </si>
  <si>
    <t>Malwina</t>
  </si>
  <si>
    <t>Wronka</t>
  </si>
  <si>
    <t>Cezary</t>
  </si>
  <si>
    <t>Wroniszewski</t>
  </si>
  <si>
    <t>Mieszko</t>
  </si>
  <si>
    <t>Andrzejewska</t>
  </si>
  <si>
    <t>Klimaszewski</t>
  </si>
  <si>
    <t>Krzysztof</t>
  </si>
  <si>
    <t>Pachnowski</t>
  </si>
  <si>
    <t>Jacek</t>
  </si>
  <si>
    <t>Klimaszewska</t>
  </si>
  <si>
    <t>Malik</t>
  </si>
  <si>
    <t>Jakub</t>
  </si>
  <si>
    <t>Lwowska</t>
  </si>
  <si>
    <t>Adamowicz</t>
  </si>
  <si>
    <t>Jolanta</t>
  </si>
  <si>
    <t>Pastuszka</t>
  </si>
  <si>
    <t>Kalitowski</t>
  </si>
  <si>
    <t>Miller</t>
  </si>
  <si>
    <t>Zbigniew</t>
  </si>
  <si>
    <t>Bartkiewicz</t>
  </si>
  <si>
    <t>Elwira</t>
  </si>
  <si>
    <t>Dmochowska</t>
  </si>
  <si>
    <t>Szostek</t>
  </si>
  <si>
    <t>Paprocki</t>
  </si>
  <si>
    <t>Konrad</t>
  </si>
  <si>
    <t>Holmes</t>
  </si>
  <si>
    <t>Kozar</t>
  </si>
  <si>
    <t>Bednarska</t>
  </si>
  <si>
    <t>Zuzanna</t>
  </si>
  <si>
    <t>Antos</t>
  </si>
  <si>
    <t>Kumur</t>
  </si>
  <si>
    <t>Genowefa</t>
  </si>
  <si>
    <t>Wilczko</t>
  </si>
  <si>
    <t>Bugajski</t>
  </si>
  <si>
    <t>Florczuk</t>
  </si>
  <si>
    <t>Bielec</t>
  </si>
  <si>
    <t>Busz</t>
  </si>
  <si>
    <t>Balicka</t>
  </si>
  <si>
    <t>Badowska</t>
  </si>
  <si>
    <t>Labryga</t>
  </si>
  <si>
    <t>Barcik</t>
  </si>
  <si>
    <t>Ksel</t>
  </si>
  <si>
    <t>Skrzypek</t>
  </si>
  <si>
    <t>Konstantinova</t>
  </si>
  <si>
    <t>Alexandra</t>
  </si>
  <si>
    <t>Kowalska</t>
  </si>
  <si>
    <t>Wojtkowiak</t>
  </si>
  <si>
    <t>Jurecka</t>
  </si>
  <si>
    <t>Kinga</t>
  </si>
  <si>
    <t>Popowski</t>
  </si>
  <si>
    <t>Pietrzyk</t>
  </si>
  <si>
    <t>Anita</t>
  </si>
  <si>
    <t>Sieduszewski</t>
  </si>
  <si>
    <t>Pryk</t>
  </si>
  <si>
    <t>Tymon</t>
  </si>
  <si>
    <t>Maj</t>
  </si>
  <si>
    <t>Marciszewski</t>
  </si>
  <si>
    <t>Adamski</t>
  </si>
  <si>
    <t>Jerzy</t>
  </si>
  <si>
    <t>Albert</t>
  </si>
  <si>
    <t>Polkowicka</t>
  </si>
  <si>
    <t>Cieplik</t>
  </si>
  <si>
    <t>Parczewska</t>
  </si>
  <si>
    <t>Pisarska</t>
  </si>
  <si>
    <t>Basiak</t>
  </si>
  <si>
    <t>Janicka</t>
  </si>
  <si>
    <t>Engel</t>
  </si>
  <si>
    <t>Plichta</t>
  </si>
  <si>
    <t>Barszczewska</t>
  </si>
  <si>
    <t>Cecylia</t>
  </si>
  <si>
    <t>Tekla</t>
  </si>
  <si>
    <t>Kuc</t>
  </si>
  <si>
    <t>Kogut</t>
  </si>
  <si>
    <t>Olivia</t>
  </si>
  <si>
    <t>Berezowska</t>
  </si>
  <si>
    <t>Walczak</t>
  </si>
  <si>
    <t>Guzik</t>
  </si>
  <si>
    <t>Modzelewski</t>
  </si>
  <si>
    <t>Mateusz</t>
  </si>
  <si>
    <t>Dudek</t>
  </si>
  <si>
    <t>Banach</t>
  </si>
  <si>
    <t>Klasz</t>
  </si>
  <si>
    <t>Kisiel</t>
  </si>
  <si>
    <t>Dawid</t>
  </si>
  <si>
    <t>Geldner</t>
  </si>
  <si>
    <t>Rygielski</t>
  </si>
  <si>
    <t>Ossowski</t>
  </si>
  <si>
    <t>Kisielewska</t>
  </si>
  <si>
    <t>Greta</t>
  </si>
  <si>
    <t>Nyski</t>
  </si>
  <si>
    <t>Kopec</t>
  </si>
  <si>
    <t>Sznyrowska</t>
  </si>
  <si>
    <t>Tichoniuk</t>
  </si>
  <si>
    <t>Dul</t>
  </si>
  <si>
    <t>Grzegorczyk</t>
  </si>
  <si>
    <t>Grzywacz</t>
  </si>
  <si>
    <t>Wanda</t>
  </si>
  <si>
    <t>Karina</t>
  </si>
  <si>
    <t>Barabasz</t>
  </si>
  <si>
    <t>Borowska</t>
  </si>
  <si>
    <t>Cedro</t>
  </si>
  <si>
    <t>Sieradzki</t>
  </si>
  <si>
    <t>Sar</t>
  </si>
  <si>
    <t>Kordaszewska</t>
  </si>
  <si>
    <t>Bauer</t>
  </si>
  <si>
    <t>Jagoda</t>
  </si>
  <si>
    <t>Brychcy</t>
  </si>
  <si>
    <t>Agata</t>
  </si>
  <si>
    <t>Grzegorz</t>
  </si>
  <si>
    <t>Kordaszewski</t>
  </si>
  <si>
    <t>Wiatrowski</t>
  </si>
  <si>
    <t>Balcer</t>
  </si>
  <si>
    <t>Iwona</t>
  </si>
  <si>
    <t>Irma</t>
  </si>
  <si>
    <t>Jackowska</t>
  </si>
  <si>
    <t>Sosnowiecka</t>
  </si>
  <si>
    <t>Henrykowski</t>
  </si>
  <si>
    <t>Kornel</t>
  </si>
  <si>
    <t>Podczasiak</t>
  </si>
  <si>
    <t>Jadwiga</t>
  </si>
  <si>
    <t>Skrzydlowski</t>
  </si>
  <si>
    <t>Genewski</t>
  </si>
  <si>
    <t>Bienias</t>
  </si>
  <si>
    <t>Alina</t>
  </si>
  <si>
    <t>Madrycki</t>
  </si>
  <si>
    <t>Opolska</t>
  </si>
  <si>
    <t>Barwicka</t>
  </si>
  <si>
    <t>Leniak</t>
  </si>
  <si>
    <t>Kapanowska</t>
  </si>
  <si>
    <t>Lech</t>
  </si>
  <si>
    <t>Kaczocha</t>
  </si>
  <si>
    <t>Artur</t>
  </si>
  <si>
    <t>Bartoszek</t>
  </si>
  <si>
    <t>Gawlowska</t>
  </si>
  <si>
    <t>Enrika</t>
  </si>
  <si>
    <t>Balcerowska</t>
  </si>
  <si>
    <t>Nagaj</t>
  </si>
  <si>
    <t>Jakubczyk</t>
  </si>
  <si>
    <t>Aleksander</t>
  </si>
  <si>
    <t>Wiek</t>
  </si>
  <si>
    <t>Suchocki</t>
  </si>
  <si>
    <t>Michalik</t>
  </si>
  <si>
    <t>Bandera</t>
  </si>
  <si>
    <t>Rybicki</t>
  </si>
  <si>
    <t>Lysiak</t>
  </si>
  <si>
    <t>Helena</t>
  </si>
  <si>
    <t>Balcerek</t>
  </si>
  <si>
    <t>Blacharz</t>
  </si>
  <si>
    <t>Kaczorowska</t>
  </si>
  <si>
    <t>Kisielewski</t>
  </si>
  <si>
    <t>Krystian</t>
  </si>
  <si>
    <t>Sikora</t>
  </si>
  <si>
    <t>Norbert</t>
  </si>
  <si>
    <t>Warszawska</t>
  </si>
  <si>
    <t>Rita</t>
  </si>
  <si>
    <t>Moskiewski</t>
  </si>
  <si>
    <t>Pogrebniak</t>
  </si>
  <si>
    <t>Jegor</t>
  </si>
  <si>
    <t>Gates</t>
  </si>
  <si>
    <t>Zaprawa</t>
  </si>
  <si>
    <t>Mazgaj</t>
  </si>
  <si>
    <t>Samborski</t>
  </si>
  <si>
    <t>Barcikowska</t>
  </si>
  <si>
    <t>Zyta</t>
  </si>
  <si>
    <t>Radziejowski</t>
  </si>
  <si>
    <t>Baranek</t>
  </si>
  <si>
    <t>Wosiak</t>
  </si>
  <si>
    <t>Cichawa</t>
  </si>
  <si>
    <t>Smutnicki</t>
  </si>
  <si>
    <t>Tomasz</t>
  </si>
  <si>
    <t>Dominik</t>
  </si>
  <si>
    <t>Gralewicz</t>
  </si>
  <si>
    <t>Matczak</t>
  </si>
  <si>
    <t>Grzybek</t>
  </si>
  <si>
    <t>Bartel</t>
  </si>
  <si>
    <t>Kosaty</t>
  </si>
  <si>
    <t>Pietkiewicz</t>
  </si>
  <si>
    <t>Alot</t>
  </si>
  <si>
    <t>Glazik</t>
  </si>
  <si>
    <t>Barczuk</t>
  </si>
  <si>
    <t>Maja</t>
  </si>
  <si>
    <t>Szkutnik</t>
  </si>
  <si>
    <t>Podstawa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</si>
  <si>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</si>
  <si>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</si>
  <si>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</si>
  <si>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</si>
  <si>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</si>
  <si>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</si>
  <si>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</si>
  <si>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</si>
  <si>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</si>
  <si>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</si>
  <si>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</si>
  <si>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</si>
  <si>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</si>
  <si>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</si>
  <si>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Liczba z Nazwisko</t>
  </si>
  <si>
    <t xml:space="preserve">Miesiac </t>
  </si>
  <si>
    <t>Liczba osób</t>
  </si>
  <si>
    <t>Zad 1</t>
  </si>
  <si>
    <t>czy kobieta</t>
  </si>
  <si>
    <t>k</t>
  </si>
  <si>
    <t>m</t>
  </si>
  <si>
    <t>Liczba z Imie</t>
  </si>
  <si>
    <t>miejsce zamieszkania</t>
  </si>
  <si>
    <t>liczba kobiet</t>
  </si>
  <si>
    <t>Zad 2</t>
  </si>
  <si>
    <t>wiek</t>
  </si>
  <si>
    <t>rok</t>
  </si>
  <si>
    <t>skladka</t>
  </si>
  <si>
    <t>uwzgledniajac 60+</t>
  </si>
  <si>
    <t>Suma z uwzgledniajac 60+</t>
  </si>
  <si>
    <t>Płeć</t>
  </si>
  <si>
    <t>suma składek</t>
  </si>
  <si>
    <t>kobieta</t>
  </si>
  <si>
    <t>mezczyzna</t>
  </si>
  <si>
    <t>Zad 3</t>
  </si>
  <si>
    <t>20-29</t>
  </si>
  <si>
    <t>30-39</t>
  </si>
  <si>
    <t>40-49</t>
  </si>
  <si>
    <t>50-59</t>
  </si>
  <si>
    <t>60-69</t>
  </si>
  <si>
    <t>70-79</t>
  </si>
  <si>
    <t>Suma z 20-29</t>
  </si>
  <si>
    <t>Suma z 30-39</t>
  </si>
  <si>
    <t>Suma z 40-49</t>
  </si>
  <si>
    <t>Suma z 50-59</t>
  </si>
  <si>
    <t>Suma z 60-69</t>
  </si>
  <si>
    <t>Suma z 70-79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</si>
</sst>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0" borderId="1" xfId="0" applyNumberFormat="1" applyFont="1" applyBorder="1"/>
    <xf numFmtId="2" fontId="0" fillId="0" borderId="0" xfId="0" applyNumberFormat="1"/>
    <xf numFmtId="1" fontId="0" fillId="0" borderId="0" xfId="0" applyNumberFormat="1"/>
  </cellXfs>
  <cellStyles count="1">
    <cellStyle name="Normalny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osób</a:t>
            </a:r>
            <a:r>
              <a:rPr lang="pl-PL"/>
              <a:t> w podanym zakresie wiekowym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'zad 4'!$D$8</c:f>
              <c:strCache>
                <c:ptCount val="1"/>
                <c:pt idx="0">
                  <c:v>Liczba osób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4'!$C$9:$C$14</c:f>
              <c:strCache>
                <c:ptCount val="6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60-69</c:v>
                </c:pt>
                <c:pt idx="5">
                  <c:v>70-79</c:v>
                </c:pt>
              </c:strCache>
            </c:strRef>
          </c:cat>
          <c:val>
            <c:numRef>
              <c:f>'zad 4'!$D$9:$D$14</c:f>
              <c:numCache>
                <c:formatCode>General</c:formatCode>
                <c:ptCount val="6"/>
                <c:pt idx="0">
                  <c:v>62</c:v>
                </c:pt>
                <c:pt idx="1">
                  <c:v>56</c:v>
                </c:pt>
                <c:pt idx="2">
                  <c:v>64</c:v>
                </c:pt>
                <c:pt idx="3">
                  <c:v>56</c:v>
                </c:pt>
                <c:pt idx="4">
                  <c:v>71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0-49B5-90B7-E98B670CC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09088"/>
        <c:axId val="23308128"/>
      </c:barChart>
      <c:catAx>
        <c:axId val="2330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08128"/>
        <c:crosses val="autoZero"/>
        <c:auto val="1"/>
        <c:lblAlgn val="ctr"/>
        <c:lblOffset val="100"/>
        <c:noMultiLvlLbl val="0"/>
      </c:catAx>
      <c:valAx>
        <c:axId val="233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0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561974</xdr:colOff>
      <xdr:row>2</xdr:row>
      <xdr:rowOff>14286</xdr:rowOff>
    </xdr:from>
    <xdr:to>
      <xdr:col>23</xdr:col>
      <xdr:colOff>390525</xdr:colOff>
      <xdr:row>34</xdr:row>
      <xdr:rowOff>38099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EF7DFAE-1D90-A949-0818-25220536E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uś" refreshedDate="45386.013059490739" createdVersion="8" refreshedVersion="8" minRefreshableVersion="3" recordCount="331" xr:uid="{3FC19F88-5504-4869-9DA6-35533555051C}">
  <cacheSource type="worksheet">
    <worksheetSource name="ubezpieczenia"/>
  </cacheSource>
  <cacheFields count="18">
    <cacheField name="Nazwisko" numFmtId="0">
      <sharedItems/>
    </cacheField>
    <cacheField name="Imie" numFmtId="0">
      <sharedItems/>
    </cacheField>
    <cacheField name="Data_urodz" numFmtId="14">
      <sharedItems containsSemiMixedTypes="0" containsNonDate="0" containsDate="1" containsString="0" minDate="1943-11-18T00:00:00" maxDate="1995-09-04T00:00:00" count="328">
        <d v="1960-10-01T00:00:00"/>
        <d v="1984-09-27T00:00:00"/>
        <d v="1967-10-08T00:00:00"/>
        <d v="1986-05-12T00:00:00"/>
        <d v="1962-05-14T00:00:00"/>
        <d v="1986-10-09T00:00:00"/>
        <d v="1991-11-27T00:00:00"/>
        <d v="1983-02-25T00:00:00"/>
        <d v="1991-11-26T00:00:00"/>
        <d v="1985-03-05T00:00:00"/>
        <d v="1947-06-29T00:00:00"/>
        <d v="1991-03-24T00:00:00"/>
        <d v="1971-06-09T00:00:00"/>
        <d v="1946-12-08T00:00:00"/>
        <d v="1971-03-27T00:00:00"/>
        <d v="1982-08-30T00:00:00"/>
        <d v="1981-03-23T00:00:00"/>
        <d v="1995-09-03T00:00:00"/>
        <d v="1963-10-25T00:00:00"/>
        <d v="1945-03-02T00:00:00"/>
        <d v="1954-05-28T00:00:00"/>
        <d v="1971-03-26T00:00:00"/>
        <d v="1968-09-29T00:00:00"/>
        <d v="1991-06-22T00:00:00"/>
        <d v="1984-10-14T00:00:00"/>
        <d v="1953-01-09T00:00:00"/>
        <d v="1964-10-18T00:00:00"/>
        <d v="1954-05-07T00:00:00"/>
        <d v="1948-12-29T00:00:00"/>
        <d v="1968-07-26T00:00:00"/>
        <d v="1950-04-14T00:00:00"/>
        <d v="1959-03-21T00:00:00"/>
        <d v="1944-01-04T00:00:00"/>
        <d v="1983-11-20T00:00:00"/>
        <d v="1959-03-24T00:00:00"/>
        <d v="1962-07-16T00:00:00"/>
        <d v="1962-10-25T00:00:00"/>
        <d v="1979-01-01T00:00:00"/>
        <d v="1975-04-26T00:00:00"/>
        <d v="1967-09-29T00:00:00"/>
        <d v="1973-02-08T00:00:00"/>
        <d v="1951-08-07T00:00:00"/>
        <d v="1992-10-22T00:00:00"/>
        <d v="1995-03-15T00:00:00"/>
        <d v="1979-03-15T00:00:00"/>
        <d v="1948-03-20T00:00:00"/>
        <d v="1971-03-10T00:00:00"/>
        <d v="1946-09-05T00:00:00"/>
        <d v="1948-08-12T00:00:00"/>
        <d v="1982-07-23T00:00:00"/>
        <d v="1962-04-22T00:00:00"/>
        <d v="1948-10-24T00:00:00"/>
        <d v="1944-04-06T00:00:00"/>
        <d v="1987-12-07T00:00:00"/>
        <d v="1955-08-31T00:00:00"/>
        <d v="1953-01-16T00:00:00"/>
        <d v="1995-04-29T00:00:00"/>
        <d v="1965-02-02T00:00:00"/>
        <d v="1980-05-30T00:00:00"/>
        <d v="1974-12-07T00:00:00"/>
        <d v="1952-02-08T00:00:00"/>
        <d v="1975-03-22T00:00:00"/>
        <d v="1956-09-21T00:00:00"/>
        <d v="1960-10-17T00:00:00"/>
        <d v="1947-07-28T00:00:00"/>
        <d v="1993-11-07T00:00:00"/>
        <d v="1970-09-10T00:00:00"/>
        <d v="1955-06-02T00:00:00"/>
        <d v="1969-07-31T00:00:00"/>
        <d v="1952-02-24T00:00:00"/>
        <d v="1951-07-02T00:00:00"/>
        <d v="1946-09-27T00:00:00"/>
        <d v="1991-02-08T00:00:00"/>
        <d v="1946-07-04T00:00:00"/>
        <d v="1991-06-19T00:00:00"/>
        <d v="1968-08-20T00:00:00"/>
        <d v="1993-05-11T00:00:00"/>
        <d v="1953-06-12T00:00:00"/>
        <d v="1974-09-12T00:00:00"/>
        <d v="1974-11-14T00:00:00"/>
        <d v="1956-06-12T00:00:00"/>
        <d v="1952-09-19T00:00:00"/>
        <d v="1959-12-14T00:00:00"/>
        <d v="1946-03-12T00:00:00"/>
        <d v="1995-07-13T00:00:00"/>
        <d v="1943-11-18T00:00:00"/>
        <d v="1991-07-27T00:00:00"/>
        <d v="1951-09-21T00:00:00"/>
        <d v="1988-03-17T00:00:00"/>
        <d v="1986-12-25T00:00:00"/>
        <d v="1983-11-13T00:00:00"/>
        <d v="1993-07-27T00:00:00"/>
        <d v="1991-02-12T00:00:00"/>
        <d v="1959-12-13T00:00:00"/>
        <d v="1950-12-07T00:00:00"/>
        <d v="1951-10-09T00:00:00"/>
        <d v="1946-09-11T00:00:00"/>
        <d v="1961-12-04T00:00:00"/>
        <d v="1954-01-16T00:00:00"/>
        <d v="1966-04-25T00:00:00"/>
        <d v="1947-01-29T00:00:00"/>
        <d v="1987-08-24T00:00:00"/>
        <d v="1964-10-29T00:00:00"/>
        <d v="1971-11-02T00:00:00"/>
        <d v="1984-04-02T00:00:00"/>
        <d v="1970-09-07T00:00:00"/>
        <d v="1945-04-02T00:00:00"/>
        <d v="1983-08-02T00:00:00"/>
        <d v="1986-07-08T00:00:00"/>
        <d v="1977-10-29T00:00:00"/>
        <d v="1963-05-08T00:00:00"/>
        <d v="1981-10-02T00:00:00"/>
        <d v="1989-02-06T00:00:00"/>
        <d v="1980-05-20T00:00:00"/>
        <d v="1948-08-27T00:00:00"/>
        <d v="1978-03-31T00:00:00"/>
        <d v="1957-11-30T00:00:00"/>
        <d v="1949-10-12T00:00:00"/>
        <d v="1956-06-24T00:00:00"/>
        <d v="1994-01-30T00:00:00"/>
        <d v="1970-01-14T00:00:00"/>
        <d v="1980-05-09T00:00:00"/>
        <d v="1959-06-03T00:00:00"/>
        <d v="1955-12-13T00:00:00"/>
        <d v="1967-01-03T00:00:00"/>
        <d v="1973-04-19T00:00:00"/>
        <d v="1948-05-15T00:00:00"/>
        <d v="1947-08-03T00:00:00"/>
        <d v="1946-06-23T00:00:00"/>
        <d v="1992-06-24T00:00:00"/>
        <d v="1992-10-08T00:00:00"/>
        <d v="1983-07-01T00:00:00"/>
        <d v="1960-06-23T00:00:00"/>
        <d v="1976-06-27T00:00:00"/>
        <d v="1965-01-20T00:00:00"/>
        <d v="1968-11-16T00:00:00"/>
        <d v="1967-12-18T00:00:00"/>
        <d v="1991-06-09T00:00:00"/>
        <d v="1995-04-06T00:00:00"/>
        <d v="1955-10-12T00:00:00"/>
        <d v="1969-08-01T00:00:00"/>
        <d v="1958-12-29T00:00:00"/>
        <d v="1985-07-04T00:00:00"/>
        <d v="1977-12-13T00:00:00"/>
        <d v="1993-11-14T00:00:00"/>
        <d v="1968-05-14T00:00:00"/>
        <d v="1951-06-08T00:00:00"/>
        <d v="1975-08-05T00:00:00"/>
        <d v="1971-05-18T00:00:00"/>
        <d v="1950-01-22T00:00:00"/>
        <d v="1992-04-02T00:00:00"/>
        <d v="1969-07-20T00:00:00"/>
        <d v="1959-08-07T00:00:00"/>
        <d v="1972-07-10T00:00:00"/>
        <d v="1979-02-11T00:00:00"/>
        <d v="1991-08-04T00:00:00"/>
        <d v="1967-03-08T00:00:00"/>
        <d v="1976-08-20T00:00:00"/>
        <d v="1972-02-06T00:00:00"/>
        <d v="1985-02-17T00:00:00"/>
        <d v="1971-06-28T00:00:00"/>
        <d v="1963-09-18T00:00:00"/>
        <d v="1990-03-20T00:00:00"/>
        <d v="1954-02-04T00:00:00"/>
        <d v="1974-10-22T00:00:00"/>
        <d v="1959-10-15T00:00:00"/>
        <d v="1957-08-19T00:00:00"/>
        <d v="1985-09-02T00:00:00"/>
        <d v="1947-01-12T00:00:00"/>
        <d v="1988-06-11T00:00:00"/>
        <d v="1987-10-31T00:00:00"/>
        <d v="1986-12-03T00:00:00"/>
        <d v="1951-01-20T00:00:00"/>
        <d v="1945-10-24T00:00:00"/>
        <d v="1968-07-17T00:00:00"/>
        <d v="1947-06-24T00:00:00"/>
        <d v="1963-05-26T00:00:00"/>
        <d v="1946-12-30T00:00:00"/>
        <d v="1966-12-30T00:00:00"/>
        <d v="1994-07-08T00:00:00"/>
        <d v="1950-04-01T00:00:00"/>
        <d v="1993-04-10T00:00:00"/>
        <d v="1947-06-13T00:00:00"/>
        <d v="1991-11-08T00:00:00"/>
        <d v="1966-11-15T00:00:00"/>
        <d v="1952-11-09T00:00:00"/>
        <d v="1972-11-23T00:00:00"/>
        <d v="1995-06-15T00:00:00"/>
        <d v="1953-12-19T00:00:00"/>
        <d v="1976-05-13T00:00:00"/>
        <d v="1977-04-11T00:00:00"/>
        <d v="1982-01-03T00:00:00"/>
        <d v="1963-04-10T00:00:00"/>
        <d v="1967-12-02T00:00:00"/>
        <d v="1948-03-09T00:00:00"/>
        <d v="1958-01-14T00:00:00"/>
        <d v="1981-10-20T00:00:00"/>
        <d v="1953-10-27T00:00:00"/>
        <d v="1961-08-21T00:00:00"/>
        <d v="1969-05-09T00:00:00"/>
        <d v="1955-04-02T00:00:00"/>
        <d v="1952-05-27T00:00:00"/>
        <d v="1949-09-06T00:00:00"/>
        <d v="1971-08-01T00:00:00"/>
        <d v="1984-04-26T00:00:00"/>
        <d v="1967-05-31T00:00:00"/>
        <d v="1987-02-10T00:00:00"/>
        <d v="1993-08-20T00:00:00"/>
        <d v="1974-02-19T00:00:00"/>
        <d v="1949-06-04T00:00:00"/>
        <d v="1974-01-30T00:00:00"/>
        <d v="1984-12-23T00:00:00"/>
        <d v="1960-07-04T00:00:00"/>
        <d v="1944-07-14T00:00:00"/>
        <d v="1987-11-22T00:00:00"/>
        <d v="1971-03-04T00:00:00"/>
        <d v="1990-06-16T00:00:00"/>
        <d v="1983-12-21T00:00:00"/>
        <d v="1969-02-09T00:00:00"/>
        <d v="1975-09-02T00:00:00"/>
        <d v="1970-03-17T00:00:00"/>
        <d v="1975-10-16T00:00:00"/>
        <d v="1989-09-14T00:00:00"/>
        <d v="1972-03-22T00:00:00"/>
        <d v="1958-11-19T00:00:00"/>
        <d v="1989-10-09T00:00:00"/>
        <d v="1966-07-15T00:00:00"/>
        <d v="1984-03-06T00:00:00"/>
        <d v="1954-05-09T00:00:00"/>
        <d v="1988-01-05T00:00:00"/>
        <d v="1949-01-06T00:00:00"/>
        <d v="1954-11-29T00:00:00"/>
        <d v="1984-06-30T00:00:00"/>
        <d v="1961-06-03T00:00:00"/>
        <d v="1946-09-03T00:00:00"/>
        <d v="1967-09-17T00:00:00"/>
        <d v="1950-11-22T00:00:00"/>
        <d v="1956-09-29T00:00:00"/>
        <d v="1964-01-25T00:00:00"/>
        <d v="1946-10-09T00:00:00"/>
        <d v="1983-06-14T00:00:00"/>
        <d v="1956-07-15T00:00:00"/>
        <d v="1989-03-13T00:00:00"/>
        <d v="1949-12-01T00:00:00"/>
        <d v="1966-04-28T00:00:00"/>
        <d v="1974-09-27T00:00:00"/>
        <d v="1950-05-15T00:00:00"/>
        <d v="1994-03-07T00:00:00"/>
        <d v="1958-11-24T00:00:00"/>
        <d v="1993-09-23T00:00:00"/>
        <d v="1952-07-08T00:00:00"/>
        <d v="1975-01-30T00:00:00"/>
        <d v="1964-10-15T00:00:00"/>
        <d v="1948-04-26T00:00:00"/>
        <d v="1969-11-23T00:00:00"/>
        <d v="1995-02-28T00:00:00"/>
        <d v="1947-12-30T00:00:00"/>
        <d v="1988-12-05T00:00:00"/>
        <d v="1994-07-18T00:00:00"/>
        <d v="1978-01-01T00:00:00"/>
        <d v="1989-06-30T00:00:00"/>
        <d v="1974-03-24T00:00:00"/>
        <d v="1980-02-08T00:00:00"/>
        <d v="1950-06-23T00:00:00"/>
        <d v="1994-03-13T00:00:00"/>
        <d v="1973-01-25T00:00:00"/>
        <d v="1966-10-11T00:00:00"/>
        <d v="1960-04-04T00:00:00"/>
        <d v="1947-02-09T00:00:00"/>
        <d v="1961-09-23T00:00:00"/>
        <d v="1956-09-24T00:00:00"/>
        <d v="1968-03-03T00:00:00"/>
        <d v="1956-12-19T00:00:00"/>
        <d v="1982-10-11T00:00:00"/>
        <d v="1958-02-05T00:00:00"/>
        <d v="1955-04-14T00:00:00"/>
        <d v="1946-12-01T00:00:00"/>
        <d v="1989-10-21T00:00:00"/>
        <d v="1970-09-28T00:00:00"/>
        <d v="1987-09-08T00:00:00"/>
        <d v="1986-05-24T00:00:00"/>
        <d v="1952-06-08T00:00:00"/>
        <d v="1960-01-19T00:00:00"/>
        <d v="1977-03-03T00:00:00"/>
        <d v="1993-11-18T00:00:00"/>
        <d v="1967-06-29T00:00:00"/>
        <d v="1949-04-22T00:00:00"/>
        <d v="1972-07-26T00:00:00"/>
        <d v="1983-02-21T00:00:00"/>
        <d v="1946-07-08T00:00:00"/>
        <d v="1965-07-27T00:00:00"/>
        <d v="1973-07-26T00:00:00"/>
        <d v="1947-04-11T00:00:00"/>
        <d v="1986-07-19T00:00:00"/>
        <d v="1958-03-20T00:00:00"/>
        <d v="1981-02-05T00:00:00"/>
        <d v="1984-07-12T00:00:00"/>
        <d v="1987-05-27T00:00:00"/>
        <d v="1964-01-08T00:00:00"/>
        <d v="1987-11-16T00:00:00"/>
        <d v="1961-10-01T00:00:00"/>
        <d v="1961-08-15T00:00:00"/>
        <d v="1980-10-16T00:00:00"/>
        <d v="1961-04-27T00:00:00"/>
        <d v="1977-09-26T00:00:00"/>
        <d v="1944-06-21T00:00:00"/>
        <d v="1989-11-24T00:00:00"/>
        <d v="1964-05-31T00:00:00"/>
        <d v="1977-12-30T00:00:00"/>
        <d v="1957-04-10T00:00:00"/>
        <d v="1993-07-14T00:00:00"/>
        <d v="1988-07-17T00:00:00"/>
        <d v="1945-07-22T00:00:00"/>
        <d v="1977-04-02T00:00:00"/>
        <d v="1989-05-18T00:00:00"/>
        <d v="1978-05-26T00:00:00"/>
        <d v="1983-04-12T00:00:00"/>
        <d v="1993-01-02T00:00:00"/>
        <d v="1973-11-06T00:00:00"/>
        <d v="1958-06-03T00:00:00"/>
        <d v="1968-11-08T00:00:00"/>
        <d v="1955-09-08T00:00:00"/>
        <d v="1943-12-05T00:00:00"/>
        <d v="1950-11-01T00:00:00"/>
        <d v="1993-01-07T00:00:00"/>
        <d v="1984-02-08T00:00:00"/>
        <d v="1961-11-19T00:00:00"/>
        <d v="1952-05-09T00:00:00"/>
      </sharedItems>
      <fieldGroup par="17"/>
    </cacheField>
    <cacheField name="Miejsce_zamieszkania" numFmtId="0">
      <sharedItems count="4">
        <s v="srednie miasto"/>
        <s v="wies"/>
        <s v="duze miasto"/>
        <s v="male miasto"/>
      </sharedItems>
    </cacheField>
    <cacheField name="czy kobieta" numFmtId="0">
      <sharedItems count="2">
        <s v="k"/>
        <s v="m"/>
      </sharedItems>
    </cacheField>
    <cacheField name="rok" numFmtId="1">
      <sharedItems containsSemiMixedTypes="0" containsString="0" containsNumber="1" containsInteger="1" minValue="1943" maxValue="1995"/>
    </cacheField>
    <cacheField name="wiek" numFmtId="1">
      <sharedItems containsSemiMixedTypes="0" containsString="0" containsNumber="1" containsInteger="1" minValue="21" maxValue="73" count="53">
        <n v="56"/>
        <n v="32"/>
        <n v="49"/>
        <n v="30"/>
        <n v="54"/>
        <n v="25"/>
        <n v="33"/>
        <n v="31"/>
        <n v="69"/>
        <n v="45"/>
        <n v="70"/>
        <n v="34"/>
        <n v="35"/>
        <n v="21"/>
        <n v="53"/>
        <n v="71"/>
        <n v="62"/>
        <n v="48"/>
        <n v="63"/>
        <n v="52"/>
        <n v="68"/>
        <n v="66"/>
        <n v="57"/>
        <n v="72"/>
        <n v="37"/>
        <n v="41"/>
        <n v="43"/>
        <n v="65"/>
        <n v="24"/>
        <n v="29"/>
        <n v="61"/>
        <n v="51"/>
        <n v="36"/>
        <n v="42"/>
        <n v="64"/>
        <n v="60"/>
        <n v="23"/>
        <n v="46"/>
        <n v="47"/>
        <n v="73"/>
        <n v="28"/>
        <n v="55"/>
        <n v="50"/>
        <n v="39"/>
        <n v="27"/>
        <n v="38"/>
        <n v="59"/>
        <n v="67"/>
        <n v="22"/>
        <n v="40"/>
        <n v="58"/>
        <n v="44"/>
        <n v="26"/>
      </sharedItems>
    </cacheField>
    <cacheField name="skladka" numFmtId="2">
      <sharedItems containsSemiMixedTypes="0" containsString="0" containsNumber="1" minValue="25" maxValue="45"/>
    </cacheField>
    <cacheField name="uwzgledniajac 60+" numFmtId="2">
      <sharedItems containsSemiMixedTypes="0" containsString="0" containsNumber="1" minValue="25" maxValue="85"/>
    </cacheField>
    <cacheField name="20-29" numFmtId="0">
      <sharedItems containsSemiMixedTypes="0" containsString="0" containsNumber="1" containsInteger="1" minValue="0" maxValue="1" count="2">
        <n v="0"/>
        <n v="1"/>
      </sharedItems>
    </cacheField>
    <cacheField name="30-39" numFmtId="0">
      <sharedItems containsSemiMixedTypes="0" containsString="0" containsNumber="1" containsInteger="1" minValue="0" maxValue="1"/>
    </cacheField>
    <cacheField name="40-49" numFmtId="0">
      <sharedItems containsSemiMixedTypes="0" containsString="0" containsNumber="1" containsInteger="1" minValue="0" maxValue="1"/>
    </cacheField>
    <cacheField name="50-59" numFmtId="0">
      <sharedItems containsSemiMixedTypes="0" containsString="0" containsNumber="1" containsInteger="1" minValue="0" maxValue="1"/>
    </cacheField>
    <cacheField name="60-69" numFmtId="0">
      <sharedItems containsSemiMixedTypes="0" containsString="0" containsNumber="1" containsInteger="1" minValue="0" maxValue="1"/>
    </cacheField>
    <cacheField name="70-79" numFmtId="0">
      <sharedItems containsSemiMixedTypes="0" containsString="0" containsNumber="1" containsInteger="1" minValue="0" maxValue="1"/>
    </cacheField>
    <cacheField name="Miesiące (Data_urodz)" numFmtId="0" databaseField="0">
      <fieldGroup base="2">
        <rangePr groupBy="months" startDate="1943-11-18T00:00:00" endDate="1995-09-04T00:00:00"/>
        <groupItems count="14">
          <s v="&lt;18.11.194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4.09.1995"/>
        </groupItems>
      </fieldGroup>
    </cacheField>
    <cacheField name="Kwartały (Data_urodz)" numFmtId="0" databaseField="0">
      <fieldGroup base="2">
        <rangePr groupBy="quarters" startDate="1943-11-18T00:00:00" endDate="1995-09-04T00:00:00"/>
        <groupItems count="6">
          <s v="&lt;18.11.1943"/>
          <s v="Kwartał1"/>
          <s v="Kwartał2"/>
          <s v="Kwartał3"/>
          <s v="Kwartał4"/>
          <s v="&gt;04.09.1995"/>
        </groupItems>
      </fieldGroup>
    </cacheField>
    <cacheField name="Lata (Data_urodz)" numFmtId="0" databaseField="0">
      <fieldGroup base="2">
        <rangePr groupBy="years" startDate="1943-11-18T00:00:00" endDate="1995-09-04T00:00:00"/>
        <groupItems count="55">
          <s v="&lt;18.11.1943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&gt;04.09.199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1">
  <r>
    <s v="Czarnecka"/>
    <s v="Ewelina"/>
    <x v="0"/>
    <x v="0"/>
    <x v="0"/>
    <n v="1960"/>
    <x v="0"/>
    <n v="29.999999999999996"/>
    <n v="29.999999999999996"/>
    <x v="0"/>
    <n v="0"/>
    <n v="0"/>
    <n v="1"/>
    <n v="0"/>
    <n v="0"/>
  </r>
  <r>
    <s v="Nesterowicz"/>
    <s v="Piotr"/>
    <x v="1"/>
    <x v="1"/>
    <x v="1"/>
    <n v="1984"/>
    <x v="1"/>
    <n v="45"/>
    <n v="45"/>
    <x v="0"/>
    <n v="1"/>
    <n v="0"/>
    <n v="0"/>
    <n v="0"/>
    <n v="0"/>
  </r>
  <r>
    <s v="Adamus"/>
    <s v="Magdalena"/>
    <x v="2"/>
    <x v="2"/>
    <x v="0"/>
    <n v="1967"/>
    <x v="2"/>
    <n v="29.999999999999996"/>
    <n v="29.999999999999996"/>
    <x v="0"/>
    <n v="0"/>
    <n v="1"/>
    <n v="0"/>
    <n v="0"/>
    <n v="0"/>
  </r>
  <r>
    <s v="Kowalski"/>
    <s v="Hubert"/>
    <x v="3"/>
    <x v="1"/>
    <x v="1"/>
    <n v="1986"/>
    <x v="3"/>
    <n v="30"/>
    <n v="30"/>
    <x v="0"/>
    <n v="1"/>
    <n v="0"/>
    <n v="0"/>
    <n v="0"/>
    <n v="0"/>
  </r>
  <r>
    <s v="Zamojska"/>
    <s v="Maria"/>
    <x v="4"/>
    <x v="1"/>
    <x v="0"/>
    <n v="1962"/>
    <x v="4"/>
    <n v="29.999999999999996"/>
    <n v="29.999999999999996"/>
    <x v="0"/>
    <n v="0"/>
    <n v="0"/>
    <n v="1"/>
    <n v="0"/>
    <n v="0"/>
  </r>
  <r>
    <s v="Matecki"/>
    <s v="Adam"/>
    <x v="5"/>
    <x v="2"/>
    <x v="1"/>
    <n v="1986"/>
    <x v="3"/>
    <n v="30"/>
    <n v="30"/>
    <x v="0"/>
    <n v="1"/>
    <n v="0"/>
    <n v="0"/>
    <n v="0"/>
    <n v="0"/>
  </r>
  <r>
    <s v="Potocki"/>
    <s v="Anna"/>
    <x v="6"/>
    <x v="0"/>
    <x v="0"/>
    <n v="1991"/>
    <x v="5"/>
    <n v="25"/>
    <n v="25"/>
    <x v="1"/>
    <n v="0"/>
    <n v="0"/>
    <n v="0"/>
    <n v="0"/>
    <n v="0"/>
  </r>
  <r>
    <s v="Przybylska"/>
    <s v="Laura"/>
    <x v="7"/>
    <x v="0"/>
    <x v="0"/>
    <n v="1983"/>
    <x v="6"/>
    <n v="37.5"/>
    <n v="37.5"/>
    <x v="0"/>
    <n v="1"/>
    <n v="0"/>
    <n v="0"/>
    <n v="0"/>
    <n v="0"/>
  </r>
  <r>
    <s v="Monachijski"/>
    <s v="Piotr"/>
    <x v="8"/>
    <x v="0"/>
    <x v="1"/>
    <n v="1991"/>
    <x v="5"/>
    <n v="30"/>
    <n v="30"/>
    <x v="1"/>
    <n v="0"/>
    <n v="0"/>
    <n v="0"/>
    <n v="0"/>
    <n v="0"/>
  </r>
  <r>
    <s v="Cender"/>
    <s v="Urszula"/>
    <x v="9"/>
    <x v="0"/>
    <x v="0"/>
    <n v="1985"/>
    <x v="7"/>
    <n v="37.5"/>
    <n v="37.5"/>
    <x v="0"/>
    <n v="1"/>
    <n v="0"/>
    <n v="0"/>
    <n v="0"/>
    <n v="0"/>
  </r>
  <r>
    <s v="Badowski"/>
    <s v="Bogdan"/>
    <x v="10"/>
    <x v="0"/>
    <x v="1"/>
    <n v="1947"/>
    <x v="8"/>
    <n v="36"/>
    <n v="85"/>
    <x v="0"/>
    <n v="0"/>
    <n v="0"/>
    <n v="0"/>
    <n v="1"/>
    <n v="0"/>
  </r>
  <r>
    <s v="Mazurowski"/>
    <s v="Janusz"/>
    <x v="11"/>
    <x v="2"/>
    <x v="1"/>
    <n v="1991"/>
    <x v="5"/>
    <n v="30"/>
    <n v="30"/>
    <x v="1"/>
    <n v="0"/>
    <n v="0"/>
    <n v="0"/>
    <n v="0"/>
    <n v="0"/>
  </r>
  <r>
    <s v="Lasota"/>
    <s v="Piotr"/>
    <x v="12"/>
    <x v="2"/>
    <x v="1"/>
    <n v="1971"/>
    <x v="9"/>
    <n v="45"/>
    <n v="45"/>
    <x v="0"/>
    <n v="0"/>
    <n v="1"/>
    <n v="0"/>
    <n v="0"/>
    <n v="0"/>
  </r>
  <r>
    <s v="Olczak"/>
    <s v="Damian"/>
    <x v="13"/>
    <x v="2"/>
    <x v="1"/>
    <n v="1946"/>
    <x v="10"/>
    <n v="36"/>
    <n v="85"/>
    <x v="0"/>
    <n v="0"/>
    <n v="0"/>
    <n v="0"/>
    <n v="0"/>
    <n v="1"/>
  </r>
  <r>
    <s v="Kolesinski"/>
    <s v="Konstanty"/>
    <x v="14"/>
    <x v="2"/>
    <x v="1"/>
    <n v="1971"/>
    <x v="9"/>
    <n v="45"/>
    <n v="45"/>
    <x v="0"/>
    <n v="0"/>
    <n v="1"/>
    <n v="0"/>
    <n v="0"/>
    <n v="0"/>
  </r>
  <r>
    <s v="Pakulski"/>
    <s v="Bogdan"/>
    <x v="15"/>
    <x v="0"/>
    <x v="1"/>
    <n v="1982"/>
    <x v="11"/>
    <n v="45"/>
    <n v="45"/>
    <x v="0"/>
    <n v="1"/>
    <n v="0"/>
    <n v="0"/>
    <n v="0"/>
    <n v="0"/>
  </r>
  <r>
    <s v="Banasiak"/>
    <s v="Paulina"/>
    <x v="16"/>
    <x v="1"/>
    <x v="0"/>
    <n v="1981"/>
    <x v="12"/>
    <n v="37.5"/>
    <n v="37.5"/>
    <x v="0"/>
    <n v="1"/>
    <n v="0"/>
    <n v="0"/>
    <n v="0"/>
    <n v="0"/>
  </r>
  <r>
    <s v="Bajdek"/>
    <s v="Katarzyna"/>
    <x v="17"/>
    <x v="3"/>
    <x v="0"/>
    <n v="1995"/>
    <x v="13"/>
    <n v="25"/>
    <n v="25"/>
    <x v="1"/>
    <n v="0"/>
    <n v="0"/>
    <n v="0"/>
    <n v="0"/>
    <n v="0"/>
  </r>
  <r>
    <s v="Chojnacka"/>
    <s v="Monika"/>
    <x v="18"/>
    <x v="1"/>
    <x v="0"/>
    <n v="1963"/>
    <x v="14"/>
    <n v="29.999999999999996"/>
    <n v="29.999999999999996"/>
    <x v="0"/>
    <n v="0"/>
    <n v="0"/>
    <n v="1"/>
    <n v="0"/>
    <n v="0"/>
  </r>
  <r>
    <s v="Karpowicz"/>
    <s v="Anna"/>
    <x v="19"/>
    <x v="0"/>
    <x v="0"/>
    <n v="1945"/>
    <x v="15"/>
    <n v="29.999999999999996"/>
    <n v="79"/>
    <x v="0"/>
    <n v="0"/>
    <n v="0"/>
    <n v="0"/>
    <n v="0"/>
    <n v="1"/>
  </r>
  <r>
    <s v="Korcela"/>
    <s v="Marta"/>
    <x v="20"/>
    <x v="2"/>
    <x v="0"/>
    <n v="1954"/>
    <x v="16"/>
    <n v="29.999999999999996"/>
    <n v="79"/>
    <x v="0"/>
    <n v="0"/>
    <n v="0"/>
    <n v="0"/>
    <n v="1"/>
    <n v="0"/>
  </r>
  <r>
    <s v="Deska"/>
    <s v="Ewa"/>
    <x v="21"/>
    <x v="0"/>
    <x v="0"/>
    <n v="1971"/>
    <x v="9"/>
    <n v="37.5"/>
    <n v="37.5"/>
    <x v="0"/>
    <n v="0"/>
    <n v="1"/>
    <n v="0"/>
    <n v="0"/>
    <n v="0"/>
  </r>
  <r>
    <s v="Krencik"/>
    <s v="Maciej"/>
    <x v="22"/>
    <x v="3"/>
    <x v="1"/>
    <n v="1968"/>
    <x v="17"/>
    <n v="36"/>
    <n v="36"/>
    <x v="0"/>
    <n v="0"/>
    <n v="1"/>
    <n v="0"/>
    <n v="0"/>
    <n v="0"/>
  </r>
  <r>
    <s v="Nawrot"/>
    <s v="Janusz"/>
    <x v="23"/>
    <x v="1"/>
    <x v="1"/>
    <n v="1991"/>
    <x v="5"/>
    <n v="30"/>
    <n v="30"/>
    <x v="1"/>
    <n v="0"/>
    <n v="0"/>
    <n v="0"/>
    <n v="0"/>
    <n v="0"/>
  </r>
  <r>
    <s v="Legnicka"/>
    <s v="Karolina"/>
    <x v="24"/>
    <x v="2"/>
    <x v="0"/>
    <n v="1984"/>
    <x v="1"/>
    <n v="37.5"/>
    <n v="37.5"/>
    <x v="0"/>
    <n v="1"/>
    <n v="0"/>
    <n v="0"/>
    <n v="0"/>
    <n v="0"/>
  </r>
  <r>
    <s v="Wenecka"/>
    <s v="Justyna"/>
    <x v="25"/>
    <x v="2"/>
    <x v="0"/>
    <n v="1953"/>
    <x v="18"/>
    <n v="29.999999999999996"/>
    <n v="79"/>
    <x v="0"/>
    <n v="0"/>
    <n v="0"/>
    <n v="0"/>
    <n v="1"/>
    <n v="0"/>
  </r>
  <r>
    <s v="Kaleta"/>
    <s v="Natalia"/>
    <x v="26"/>
    <x v="3"/>
    <x v="0"/>
    <n v="1964"/>
    <x v="19"/>
    <n v="29.999999999999996"/>
    <n v="29.999999999999996"/>
    <x v="0"/>
    <n v="0"/>
    <n v="0"/>
    <n v="1"/>
    <n v="0"/>
    <n v="0"/>
  </r>
  <r>
    <s v="Samarskyi"/>
    <s v="Kostiantyn"/>
    <x v="27"/>
    <x v="2"/>
    <x v="1"/>
    <n v="1954"/>
    <x v="16"/>
    <n v="36"/>
    <n v="85"/>
    <x v="0"/>
    <n v="0"/>
    <n v="0"/>
    <n v="0"/>
    <n v="1"/>
    <n v="0"/>
  </r>
  <r>
    <s v="Tkacz"/>
    <s v="Adam"/>
    <x v="28"/>
    <x v="1"/>
    <x v="1"/>
    <n v="1948"/>
    <x v="20"/>
    <n v="36"/>
    <n v="85"/>
    <x v="0"/>
    <n v="0"/>
    <n v="0"/>
    <n v="0"/>
    <n v="1"/>
    <n v="0"/>
  </r>
  <r>
    <s v="Borsuk"/>
    <s v="Magdalena"/>
    <x v="29"/>
    <x v="2"/>
    <x v="0"/>
    <n v="1968"/>
    <x v="17"/>
    <n v="29.999999999999996"/>
    <n v="29.999999999999996"/>
    <x v="0"/>
    <n v="0"/>
    <n v="1"/>
    <n v="0"/>
    <n v="0"/>
    <n v="0"/>
  </r>
  <r>
    <s v="Anusz"/>
    <s v="Anna"/>
    <x v="30"/>
    <x v="2"/>
    <x v="0"/>
    <n v="1950"/>
    <x v="21"/>
    <n v="29.999999999999996"/>
    <n v="79"/>
    <x v="0"/>
    <n v="0"/>
    <n v="0"/>
    <n v="0"/>
    <n v="1"/>
    <n v="0"/>
  </r>
  <r>
    <s v="Trzebnicka"/>
    <s v="Anna"/>
    <x v="31"/>
    <x v="0"/>
    <x v="0"/>
    <n v="1959"/>
    <x v="22"/>
    <n v="29.999999999999996"/>
    <n v="29.999999999999996"/>
    <x v="0"/>
    <n v="0"/>
    <n v="0"/>
    <n v="1"/>
    <n v="0"/>
    <n v="0"/>
  </r>
  <r>
    <s v="Bardzio"/>
    <s v="Celina"/>
    <x v="32"/>
    <x v="3"/>
    <x v="0"/>
    <n v="1944"/>
    <x v="23"/>
    <n v="29.999999999999996"/>
    <n v="79"/>
    <x v="0"/>
    <n v="0"/>
    <n v="0"/>
    <n v="0"/>
    <n v="0"/>
    <n v="1"/>
  </r>
  <r>
    <s v="Firlej"/>
    <s v="Anna"/>
    <x v="33"/>
    <x v="0"/>
    <x v="0"/>
    <n v="1983"/>
    <x v="6"/>
    <n v="37.5"/>
    <n v="37.5"/>
    <x v="0"/>
    <n v="1"/>
    <n v="0"/>
    <n v="0"/>
    <n v="0"/>
    <n v="0"/>
  </r>
  <r>
    <s v="Sadcza"/>
    <s v="Romuald"/>
    <x v="34"/>
    <x v="2"/>
    <x v="1"/>
    <n v="1959"/>
    <x v="22"/>
    <n v="36"/>
    <n v="36"/>
    <x v="0"/>
    <n v="0"/>
    <n v="0"/>
    <n v="1"/>
    <n v="0"/>
    <n v="0"/>
  </r>
  <r>
    <s v="Uniejewski"/>
    <s v="Tobiasz"/>
    <x v="35"/>
    <x v="0"/>
    <x v="1"/>
    <n v="1962"/>
    <x v="4"/>
    <n v="36"/>
    <n v="36"/>
    <x v="0"/>
    <n v="0"/>
    <n v="0"/>
    <n v="1"/>
    <n v="0"/>
    <n v="0"/>
  </r>
  <r>
    <s v="Iwaszko"/>
    <s v="Katarzyna"/>
    <x v="36"/>
    <x v="2"/>
    <x v="0"/>
    <n v="1962"/>
    <x v="4"/>
    <n v="29.999999999999996"/>
    <n v="29.999999999999996"/>
    <x v="0"/>
    <n v="0"/>
    <n v="0"/>
    <n v="1"/>
    <n v="0"/>
    <n v="0"/>
  </r>
  <r>
    <s v="Rutkowski"/>
    <s v="Sebastian"/>
    <x v="37"/>
    <x v="0"/>
    <x v="1"/>
    <n v="1979"/>
    <x v="24"/>
    <n v="45"/>
    <n v="45"/>
    <x v="0"/>
    <n v="1"/>
    <n v="0"/>
    <n v="0"/>
    <n v="0"/>
    <n v="0"/>
  </r>
  <r>
    <s v="Kubiak"/>
    <s v="Aleksandra"/>
    <x v="38"/>
    <x v="1"/>
    <x v="0"/>
    <n v="1975"/>
    <x v="25"/>
    <n v="37.5"/>
    <n v="37.5"/>
    <x v="0"/>
    <n v="0"/>
    <n v="1"/>
    <n v="0"/>
    <n v="0"/>
    <n v="0"/>
  </r>
  <r>
    <s v="Krakowska"/>
    <s v="Karolina"/>
    <x v="39"/>
    <x v="2"/>
    <x v="0"/>
    <n v="1967"/>
    <x v="2"/>
    <n v="29.999999999999996"/>
    <n v="29.999999999999996"/>
    <x v="0"/>
    <n v="0"/>
    <n v="1"/>
    <n v="0"/>
    <n v="0"/>
    <n v="0"/>
  </r>
  <r>
    <s v="Uss"/>
    <s v="Adrian"/>
    <x v="40"/>
    <x v="3"/>
    <x v="1"/>
    <n v="1973"/>
    <x v="26"/>
    <n v="45"/>
    <n v="45"/>
    <x v="0"/>
    <n v="0"/>
    <n v="1"/>
    <n v="0"/>
    <n v="0"/>
    <n v="0"/>
  </r>
  <r>
    <s v="Zasada"/>
    <s v="Joanna"/>
    <x v="41"/>
    <x v="0"/>
    <x v="0"/>
    <n v="1951"/>
    <x v="27"/>
    <n v="29.999999999999996"/>
    <n v="79"/>
    <x v="0"/>
    <n v="0"/>
    <n v="0"/>
    <n v="0"/>
    <n v="1"/>
    <n v="0"/>
  </r>
  <r>
    <s v="Majka"/>
    <s v="Danuta"/>
    <x v="42"/>
    <x v="2"/>
    <x v="0"/>
    <n v="1992"/>
    <x v="28"/>
    <n v="25"/>
    <n v="25"/>
    <x v="1"/>
    <n v="0"/>
    <n v="0"/>
    <n v="0"/>
    <n v="0"/>
    <n v="0"/>
  </r>
  <r>
    <s v="Kaczmar"/>
    <s v="Monika"/>
    <x v="43"/>
    <x v="2"/>
    <x v="0"/>
    <n v="1995"/>
    <x v="13"/>
    <n v="25"/>
    <n v="25"/>
    <x v="1"/>
    <n v="0"/>
    <n v="0"/>
    <n v="0"/>
    <n v="0"/>
    <n v="0"/>
  </r>
  <r>
    <s v="Adamczyk"/>
    <s v="Irena"/>
    <x v="44"/>
    <x v="0"/>
    <x v="0"/>
    <n v="1979"/>
    <x v="24"/>
    <n v="37.5"/>
    <n v="37.5"/>
    <x v="0"/>
    <n v="1"/>
    <n v="0"/>
    <n v="0"/>
    <n v="0"/>
    <n v="0"/>
  </r>
  <r>
    <s v="Jasiak"/>
    <s v="Monika"/>
    <x v="45"/>
    <x v="3"/>
    <x v="0"/>
    <n v="1948"/>
    <x v="20"/>
    <n v="29.999999999999996"/>
    <n v="79"/>
    <x v="0"/>
    <n v="0"/>
    <n v="0"/>
    <n v="0"/>
    <n v="1"/>
    <n v="0"/>
  </r>
  <r>
    <s v="Sosnowski"/>
    <s v="Arkadiusz"/>
    <x v="46"/>
    <x v="2"/>
    <x v="1"/>
    <n v="1971"/>
    <x v="9"/>
    <n v="45"/>
    <n v="45"/>
    <x v="0"/>
    <n v="0"/>
    <n v="1"/>
    <n v="0"/>
    <n v="0"/>
    <n v="0"/>
  </r>
  <r>
    <s v="Bydgoska"/>
    <s v="Karolina"/>
    <x v="47"/>
    <x v="2"/>
    <x v="0"/>
    <n v="1946"/>
    <x v="10"/>
    <n v="29.999999999999996"/>
    <n v="79"/>
    <x v="0"/>
    <n v="0"/>
    <n v="0"/>
    <n v="0"/>
    <n v="0"/>
    <n v="1"/>
  </r>
  <r>
    <s v="Szulgo"/>
    <s v="Marek"/>
    <x v="48"/>
    <x v="0"/>
    <x v="1"/>
    <n v="1948"/>
    <x v="20"/>
    <n v="36"/>
    <n v="85"/>
    <x v="0"/>
    <n v="0"/>
    <n v="0"/>
    <n v="0"/>
    <n v="1"/>
    <n v="0"/>
  </r>
  <r>
    <s v="Szczygielski"/>
    <s v="Tadeusz"/>
    <x v="49"/>
    <x v="0"/>
    <x v="1"/>
    <n v="1982"/>
    <x v="11"/>
    <n v="45"/>
    <n v="45"/>
    <x v="0"/>
    <n v="1"/>
    <n v="0"/>
    <n v="0"/>
    <n v="0"/>
    <n v="0"/>
  </r>
  <r>
    <s v="Magierowicz"/>
    <s v="Patryk"/>
    <x v="50"/>
    <x v="3"/>
    <x v="1"/>
    <n v="1962"/>
    <x v="4"/>
    <n v="36"/>
    <n v="36"/>
    <x v="0"/>
    <n v="0"/>
    <n v="0"/>
    <n v="1"/>
    <n v="0"/>
    <n v="0"/>
  </r>
  <r>
    <s v="Biegaj"/>
    <s v="Karolina"/>
    <x v="51"/>
    <x v="0"/>
    <x v="0"/>
    <n v="1948"/>
    <x v="20"/>
    <n v="29.999999999999996"/>
    <n v="79"/>
    <x v="0"/>
    <n v="0"/>
    <n v="0"/>
    <n v="0"/>
    <n v="1"/>
    <n v="0"/>
  </r>
  <r>
    <s v="Boss"/>
    <s v="Anna"/>
    <x v="52"/>
    <x v="0"/>
    <x v="0"/>
    <n v="1944"/>
    <x v="23"/>
    <n v="29.999999999999996"/>
    <n v="79"/>
    <x v="0"/>
    <n v="0"/>
    <n v="0"/>
    <n v="0"/>
    <n v="0"/>
    <n v="1"/>
  </r>
  <r>
    <s v="Rusu"/>
    <s v="Siergiu"/>
    <x v="53"/>
    <x v="0"/>
    <x v="1"/>
    <n v="1987"/>
    <x v="29"/>
    <n v="30"/>
    <n v="30"/>
    <x v="1"/>
    <n v="0"/>
    <n v="0"/>
    <n v="0"/>
    <n v="0"/>
    <n v="0"/>
  </r>
  <r>
    <s v="Lipski"/>
    <s v="Adam"/>
    <x v="54"/>
    <x v="2"/>
    <x v="1"/>
    <n v="1955"/>
    <x v="30"/>
    <n v="36"/>
    <n v="85"/>
    <x v="0"/>
    <n v="0"/>
    <n v="0"/>
    <n v="0"/>
    <n v="1"/>
    <n v="0"/>
  </r>
  <r>
    <s v="Milcarz"/>
    <s v="Maciej"/>
    <x v="55"/>
    <x v="0"/>
    <x v="1"/>
    <n v="1953"/>
    <x v="18"/>
    <n v="36"/>
    <n v="85"/>
    <x v="0"/>
    <n v="0"/>
    <n v="0"/>
    <n v="0"/>
    <n v="1"/>
    <n v="0"/>
  </r>
  <r>
    <s v="Czarnoleska"/>
    <s v="Patrycja"/>
    <x v="56"/>
    <x v="2"/>
    <x v="0"/>
    <n v="1995"/>
    <x v="13"/>
    <n v="25"/>
    <n v="25"/>
    <x v="1"/>
    <n v="0"/>
    <n v="0"/>
    <n v="0"/>
    <n v="0"/>
    <n v="0"/>
  </r>
  <r>
    <s v="Rejkowicz"/>
    <s v="Maria"/>
    <x v="57"/>
    <x v="1"/>
    <x v="0"/>
    <n v="1965"/>
    <x v="31"/>
    <n v="29.999999999999996"/>
    <n v="29.999999999999996"/>
    <x v="0"/>
    <n v="0"/>
    <n v="0"/>
    <n v="1"/>
    <n v="0"/>
    <n v="0"/>
  </r>
  <r>
    <s v="Rybicka"/>
    <s v="Martyna"/>
    <x v="58"/>
    <x v="2"/>
    <x v="0"/>
    <n v="1980"/>
    <x v="32"/>
    <n v="37.5"/>
    <n v="37.5"/>
    <x v="0"/>
    <n v="1"/>
    <n v="0"/>
    <n v="0"/>
    <n v="0"/>
    <n v="0"/>
  </r>
  <r>
    <s v="Gajak"/>
    <s v="Agnieszka"/>
    <x v="59"/>
    <x v="2"/>
    <x v="0"/>
    <n v="1974"/>
    <x v="33"/>
    <n v="37.5"/>
    <n v="37.5"/>
    <x v="0"/>
    <n v="0"/>
    <n v="1"/>
    <n v="0"/>
    <n v="0"/>
    <n v="0"/>
  </r>
  <r>
    <s v="Zakowicz"/>
    <s v="Kacper"/>
    <x v="60"/>
    <x v="0"/>
    <x v="1"/>
    <n v="1952"/>
    <x v="34"/>
    <n v="36"/>
    <n v="85"/>
    <x v="0"/>
    <n v="0"/>
    <n v="0"/>
    <n v="0"/>
    <n v="1"/>
    <n v="0"/>
  </r>
  <r>
    <s v="Chorzowska"/>
    <s v="Paulina"/>
    <x v="61"/>
    <x v="2"/>
    <x v="0"/>
    <n v="1975"/>
    <x v="25"/>
    <n v="37.5"/>
    <n v="37.5"/>
    <x v="0"/>
    <n v="0"/>
    <n v="1"/>
    <n v="0"/>
    <n v="0"/>
    <n v="0"/>
  </r>
  <r>
    <s v="Belgracka"/>
    <s v="Karolina"/>
    <x v="62"/>
    <x v="0"/>
    <x v="0"/>
    <n v="1956"/>
    <x v="35"/>
    <n v="29.999999999999996"/>
    <n v="29.999999999999996"/>
    <x v="0"/>
    <n v="0"/>
    <n v="0"/>
    <n v="0"/>
    <n v="1"/>
    <n v="0"/>
  </r>
  <r>
    <s v="Paszewski"/>
    <s v="Piotr"/>
    <x v="63"/>
    <x v="3"/>
    <x v="1"/>
    <n v="1960"/>
    <x v="0"/>
    <n v="36"/>
    <n v="36"/>
    <x v="0"/>
    <n v="0"/>
    <n v="0"/>
    <n v="1"/>
    <n v="0"/>
    <n v="0"/>
  </r>
  <r>
    <s v="Wielogorski"/>
    <s v="Karol"/>
    <x v="64"/>
    <x v="2"/>
    <x v="1"/>
    <n v="1947"/>
    <x v="8"/>
    <n v="36"/>
    <n v="85"/>
    <x v="0"/>
    <n v="0"/>
    <n v="0"/>
    <n v="0"/>
    <n v="1"/>
    <n v="0"/>
  </r>
  <r>
    <s v="Kowalczyk"/>
    <s v="Karol"/>
    <x v="65"/>
    <x v="3"/>
    <x v="1"/>
    <n v="1993"/>
    <x v="36"/>
    <n v="30"/>
    <n v="30"/>
    <x v="1"/>
    <n v="0"/>
    <n v="0"/>
    <n v="0"/>
    <n v="0"/>
    <n v="0"/>
  </r>
  <r>
    <s v="Marzec"/>
    <s v="Maciej"/>
    <x v="66"/>
    <x v="3"/>
    <x v="1"/>
    <n v="1970"/>
    <x v="37"/>
    <n v="36"/>
    <n v="36"/>
    <x v="0"/>
    <n v="0"/>
    <n v="1"/>
    <n v="0"/>
    <n v="0"/>
    <n v="0"/>
  </r>
  <r>
    <s v="Kaczan"/>
    <s v="Ewa"/>
    <x v="67"/>
    <x v="3"/>
    <x v="0"/>
    <n v="1955"/>
    <x v="30"/>
    <n v="29.999999999999996"/>
    <n v="79"/>
    <x v="0"/>
    <n v="0"/>
    <n v="0"/>
    <n v="0"/>
    <n v="1"/>
    <n v="0"/>
  </r>
  <r>
    <s v="Cichocka"/>
    <s v="Anna"/>
    <x v="68"/>
    <x v="2"/>
    <x v="0"/>
    <n v="1969"/>
    <x v="38"/>
    <n v="29.999999999999996"/>
    <n v="29.999999999999996"/>
    <x v="0"/>
    <n v="0"/>
    <n v="1"/>
    <n v="0"/>
    <n v="0"/>
    <n v="0"/>
  </r>
  <r>
    <s v="Wichrowa"/>
    <s v="Ewa"/>
    <x v="69"/>
    <x v="1"/>
    <x v="0"/>
    <n v="1952"/>
    <x v="34"/>
    <n v="29.999999999999996"/>
    <n v="79"/>
    <x v="0"/>
    <n v="0"/>
    <n v="0"/>
    <n v="0"/>
    <n v="1"/>
    <n v="0"/>
  </r>
  <r>
    <s v="Wpawska"/>
    <s v="Barbara"/>
    <x v="70"/>
    <x v="2"/>
    <x v="0"/>
    <n v="1951"/>
    <x v="27"/>
    <n v="29.999999999999996"/>
    <n v="79"/>
    <x v="0"/>
    <n v="0"/>
    <n v="0"/>
    <n v="0"/>
    <n v="1"/>
    <n v="0"/>
  </r>
  <r>
    <s v="Bugajska"/>
    <s v="Julia"/>
    <x v="71"/>
    <x v="3"/>
    <x v="0"/>
    <n v="1946"/>
    <x v="10"/>
    <n v="29.999999999999996"/>
    <n v="79"/>
    <x v="0"/>
    <n v="0"/>
    <n v="0"/>
    <n v="0"/>
    <n v="0"/>
    <n v="1"/>
  </r>
  <r>
    <s v="Adaszek"/>
    <s v="Barbara"/>
    <x v="72"/>
    <x v="0"/>
    <x v="0"/>
    <n v="1991"/>
    <x v="5"/>
    <n v="25"/>
    <n v="25"/>
    <x v="1"/>
    <n v="0"/>
    <n v="0"/>
    <n v="0"/>
    <n v="0"/>
    <n v="0"/>
  </r>
  <r>
    <s v="Mielecka"/>
    <s v="Joanna"/>
    <x v="73"/>
    <x v="0"/>
    <x v="0"/>
    <n v="1946"/>
    <x v="10"/>
    <n v="29.999999999999996"/>
    <n v="79"/>
    <x v="0"/>
    <n v="0"/>
    <n v="0"/>
    <n v="0"/>
    <n v="0"/>
    <n v="1"/>
  </r>
  <r>
    <s v="Radu"/>
    <s v="Daniel"/>
    <x v="74"/>
    <x v="3"/>
    <x v="1"/>
    <n v="1991"/>
    <x v="5"/>
    <n v="30"/>
    <n v="30"/>
    <x v="1"/>
    <n v="0"/>
    <n v="0"/>
    <n v="0"/>
    <n v="0"/>
    <n v="0"/>
  </r>
  <r>
    <s v="Chorzowska"/>
    <s v="Joanna"/>
    <x v="75"/>
    <x v="0"/>
    <x v="0"/>
    <n v="1968"/>
    <x v="17"/>
    <n v="29.999999999999996"/>
    <n v="29.999999999999996"/>
    <x v="0"/>
    <n v="0"/>
    <n v="1"/>
    <n v="0"/>
    <n v="0"/>
    <n v="0"/>
  </r>
  <r>
    <s v="Szymenderski"/>
    <s v="Olaf"/>
    <x v="76"/>
    <x v="3"/>
    <x v="1"/>
    <n v="1993"/>
    <x v="36"/>
    <n v="30"/>
    <n v="30"/>
    <x v="1"/>
    <n v="0"/>
    <n v="0"/>
    <n v="0"/>
    <n v="0"/>
    <n v="0"/>
  </r>
  <r>
    <s v="Adamczyk"/>
    <s v="Karolina"/>
    <x v="77"/>
    <x v="1"/>
    <x v="0"/>
    <n v="1953"/>
    <x v="18"/>
    <n v="29.999999999999996"/>
    <n v="79"/>
    <x v="0"/>
    <n v="0"/>
    <n v="0"/>
    <n v="0"/>
    <n v="1"/>
    <n v="0"/>
  </r>
  <r>
    <s v="Banasik"/>
    <s v="Zofia"/>
    <x v="78"/>
    <x v="1"/>
    <x v="0"/>
    <n v="1974"/>
    <x v="33"/>
    <n v="37.5"/>
    <n v="37.5"/>
    <x v="0"/>
    <n v="0"/>
    <n v="1"/>
    <n v="0"/>
    <n v="0"/>
    <n v="0"/>
  </r>
  <r>
    <s v="Kostrzewa"/>
    <s v="Piotr"/>
    <x v="79"/>
    <x v="2"/>
    <x v="1"/>
    <n v="1974"/>
    <x v="33"/>
    <n v="45"/>
    <n v="45"/>
    <x v="0"/>
    <n v="0"/>
    <n v="1"/>
    <n v="0"/>
    <n v="0"/>
    <n v="0"/>
  </r>
  <r>
    <s v="Gazda"/>
    <s v="Alicja"/>
    <x v="80"/>
    <x v="2"/>
    <x v="0"/>
    <n v="1956"/>
    <x v="35"/>
    <n v="29.999999999999996"/>
    <n v="29.999999999999996"/>
    <x v="0"/>
    <n v="0"/>
    <n v="0"/>
    <n v="0"/>
    <n v="1"/>
    <n v="0"/>
  </r>
  <r>
    <s v="Lubelska"/>
    <s v="Justyna"/>
    <x v="81"/>
    <x v="2"/>
    <x v="0"/>
    <n v="1952"/>
    <x v="34"/>
    <n v="29.999999999999996"/>
    <n v="79"/>
    <x v="0"/>
    <n v="0"/>
    <n v="0"/>
    <n v="0"/>
    <n v="1"/>
    <n v="0"/>
  </r>
  <r>
    <s v="Grabowska"/>
    <s v="Klaudia"/>
    <x v="82"/>
    <x v="2"/>
    <x v="0"/>
    <n v="1959"/>
    <x v="22"/>
    <n v="29.999999999999996"/>
    <n v="29.999999999999996"/>
    <x v="0"/>
    <n v="0"/>
    <n v="0"/>
    <n v="1"/>
    <n v="0"/>
    <n v="0"/>
  </r>
  <r>
    <s v="Talaska"/>
    <s v="Marcin"/>
    <x v="83"/>
    <x v="2"/>
    <x v="1"/>
    <n v="1946"/>
    <x v="10"/>
    <n v="36"/>
    <n v="85"/>
    <x v="0"/>
    <n v="0"/>
    <n v="0"/>
    <n v="0"/>
    <n v="0"/>
    <n v="1"/>
  </r>
  <r>
    <s v="Lewandowski"/>
    <s v="Bartosz"/>
    <x v="84"/>
    <x v="0"/>
    <x v="1"/>
    <n v="1995"/>
    <x v="13"/>
    <n v="30"/>
    <n v="30"/>
    <x v="1"/>
    <n v="0"/>
    <n v="0"/>
    <n v="0"/>
    <n v="0"/>
    <n v="0"/>
  </r>
  <r>
    <s v="Durka"/>
    <s v="Kornelia"/>
    <x v="85"/>
    <x v="2"/>
    <x v="0"/>
    <n v="1943"/>
    <x v="39"/>
    <n v="29.999999999999996"/>
    <n v="79"/>
    <x v="0"/>
    <n v="0"/>
    <n v="0"/>
    <n v="0"/>
    <n v="0"/>
    <n v="1"/>
  </r>
  <r>
    <s v="Krynicka"/>
    <s v="Justyna"/>
    <x v="86"/>
    <x v="0"/>
    <x v="0"/>
    <n v="1991"/>
    <x v="5"/>
    <n v="25"/>
    <n v="25"/>
    <x v="1"/>
    <n v="0"/>
    <n v="0"/>
    <n v="0"/>
    <n v="0"/>
    <n v="0"/>
  </r>
  <r>
    <s v="Baran"/>
    <s v="Leon"/>
    <x v="87"/>
    <x v="0"/>
    <x v="1"/>
    <n v="1951"/>
    <x v="27"/>
    <n v="36"/>
    <n v="85"/>
    <x v="0"/>
    <n v="0"/>
    <n v="0"/>
    <n v="0"/>
    <n v="1"/>
    <n v="0"/>
  </r>
  <r>
    <s v="Pleszewska"/>
    <s v="Patrycja"/>
    <x v="88"/>
    <x v="2"/>
    <x v="0"/>
    <n v="1988"/>
    <x v="40"/>
    <n v="25"/>
    <n v="25"/>
    <x v="1"/>
    <n v="0"/>
    <n v="0"/>
    <n v="0"/>
    <n v="0"/>
    <n v="0"/>
  </r>
  <r>
    <s v="Kika"/>
    <s v="Marcelina"/>
    <x v="89"/>
    <x v="1"/>
    <x v="0"/>
    <n v="1986"/>
    <x v="3"/>
    <n v="25"/>
    <n v="25"/>
    <x v="0"/>
    <n v="1"/>
    <n v="0"/>
    <n v="0"/>
    <n v="0"/>
    <n v="0"/>
  </r>
  <r>
    <s v="Legnicka"/>
    <s v="Maryla"/>
    <x v="90"/>
    <x v="3"/>
    <x v="0"/>
    <n v="1983"/>
    <x v="6"/>
    <n v="37.5"/>
    <n v="37.5"/>
    <x v="0"/>
    <n v="1"/>
    <n v="0"/>
    <n v="0"/>
    <n v="0"/>
    <n v="0"/>
  </r>
  <r>
    <s v="Kijowski"/>
    <s v="Wojciech"/>
    <x v="91"/>
    <x v="3"/>
    <x v="1"/>
    <n v="1993"/>
    <x v="36"/>
    <n v="30"/>
    <n v="30"/>
    <x v="1"/>
    <n v="0"/>
    <n v="0"/>
    <n v="0"/>
    <n v="0"/>
    <n v="0"/>
  </r>
  <r>
    <s v="Antczak"/>
    <s v="Klaudia"/>
    <x v="92"/>
    <x v="2"/>
    <x v="0"/>
    <n v="1991"/>
    <x v="5"/>
    <n v="25"/>
    <n v="25"/>
    <x v="1"/>
    <n v="0"/>
    <n v="0"/>
    <n v="0"/>
    <n v="0"/>
    <n v="0"/>
  </r>
  <r>
    <s v="Krakowska"/>
    <s v="Teresa"/>
    <x v="93"/>
    <x v="2"/>
    <x v="0"/>
    <n v="1959"/>
    <x v="22"/>
    <n v="29.999999999999996"/>
    <n v="29.999999999999996"/>
    <x v="0"/>
    <n v="0"/>
    <n v="0"/>
    <n v="1"/>
    <n v="0"/>
    <n v="0"/>
  </r>
  <r>
    <s v="Suwalska"/>
    <s v="Paulina"/>
    <x v="94"/>
    <x v="3"/>
    <x v="0"/>
    <n v="1950"/>
    <x v="21"/>
    <n v="29.999999999999996"/>
    <n v="79"/>
    <x v="0"/>
    <n v="0"/>
    <n v="0"/>
    <n v="0"/>
    <n v="1"/>
    <n v="0"/>
  </r>
  <r>
    <s v="Karwatowska"/>
    <s v="Marzena"/>
    <x v="95"/>
    <x v="2"/>
    <x v="0"/>
    <n v="1951"/>
    <x v="27"/>
    <n v="29.999999999999996"/>
    <n v="79"/>
    <x v="0"/>
    <n v="0"/>
    <n v="0"/>
    <n v="0"/>
    <n v="1"/>
    <n v="0"/>
  </r>
  <r>
    <s v="Sofijska"/>
    <s v="Ewa"/>
    <x v="96"/>
    <x v="1"/>
    <x v="0"/>
    <n v="1946"/>
    <x v="10"/>
    <n v="29.999999999999996"/>
    <n v="79"/>
    <x v="0"/>
    <n v="0"/>
    <n v="0"/>
    <n v="0"/>
    <n v="0"/>
    <n v="1"/>
  </r>
  <r>
    <s v="Sadecki"/>
    <s v="Andrzej"/>
    <x v="97"/>
    <x v="1"/>
    <x v="1"/>
    <n v="1961"/>
    <x v="41"/>
    <n v="36"/>
    <n v="36"/>
    <x v="0"/>
    <n v="0"/>
    <n v="0"/>
    <n v="1"/>
    <n v="0"/>
    <n v="0"/>
  </r>
  <r>
    <s v="Podlaska"/>
    <s v="Paulina"/>
    <x v="98"/>
    <x v="2"/>
    <x v="0"/>
    <n v="1954"/>
    <x v="16"/>
    <n v="29.999999999999996"/>
    <n v="79"/>
    <x v="0"/>
    <n v="0"/>
    <n v="0"/>
    <n v="0"/>
    <n v="1"/>
    <n v="0"/>
  </r>
  <r>
    <s v="Augustowska"/>
    <s v="Zofia"/>
    <x v="99"/>
    <x v="0"/>
    <x v="0"/>
    <n v="1966"/>
    <x v="42"/>
    <n v="29.999999999999996"/>
    <n v="29.999999999999996"/>
    <x v="0"/>
    <n v="0"/>
    <n v="0"/>
    <n v="1"/>
    <n v="0"/>
    <n v="0"/>
  </r>
  <r>
    <s v="Piotrkowska"/>
    <s v="Paulina"/>
    <x v="100"/>
    <x v="3"/>
    <x v="0"/>
    <n v="1947"/>
    <x v="8"/>
    <n v="29.999999999999996"/>
    <n v="79"/>
    <x v="0"/>
    <n v="0"/>
    <n v="0"/>
    <n v="0"/>
    <n v="1"/>
    <n v="0"/>
  </r>
  <r>
    <s v="Sopocka"/>
    <s v="Karolina"/>
    <x v="101"/>
    <x v="2"/>
    <x v="0"/>
    <n v="1987"/>
    <x v="29"/>
    <n v="25"/>
    <n v="25"/>
    <x v="1"/>
    <n v="0"/>
    <n v="0"/>
    <n v="0"/>
    <n v="0"/>
    <n v="0"/>
  </r>
  <r>
    <s v="Piotrkowska"/>
    <s v="Katarzyna"/>
    <x v="102"/>
    <x v="2"/>
    <x v="0"/>
    <n v="1964"/>
    <x v="19"/>
    <n v="29.999999999999996"/>
    <n v="29.999999999999996"/>
    <x v="0"/>
    <n v="0"/>
    <n v="0"/>
    <n v="1"/>
    <n v="0"/>
    <n v="0"/>
  </r>
  <r>
    <s v="Krakowska"/>
    <s v="Beata"/>
    <x v="103"/>
    <x v="2"/>
    <x v="0"/>
    <n v="1971"/>
    <x v="9"/>
    <n v="37.5"/>
    <n v="37.5"/>
    <x v="0"/>
    <n v="0"/>
    <n v="1"/>
    <n v="0"/>
    <n v="0"/>
    <n v="0"/>
  </r>
  <r>
    <s v="Kalinowski"/>
    <s v="Szymon"/>
    <x v="104"/>
    <x v="0"/>
    <x v="1"/>
    <n v="1984"/>
    <x v="1"/>
    <n v="45"/>
    <n v="45"/>
    <x v="0"/>
    <n v="1"/>
    <n v="0"/>
    <n v="0"/>
    <n v="0"/>
    <n v="0"/>
  </r>
  <r>
    <s v="Rzymski"/>
    <s v="Robert"/>
    <x v="105"/>
    <x v="0"/>
    <x v="1"/>
    <n v="1970"/>
    <x v="37"/>
    <n v="36"/>
    <n v="36"/>
    <x v="0"/>
    <n v="0"/>
    <n v="1"/>
    <n v="0"/>
    <n v="0"/>
    <n v="0"/>
  </r>
  <r>
    <s v="Kowalik"/>
    <s v="Malgorzata"/>
    <x v="106"/>
    <x v="3"/>
    <x v="0"/>
    <n v="1945"/>
    <x v="15"/>
    <n v="29.999999999999996"/>
    <n v="79"/>
    <x v="0"/>
    <n v="0"/>
    <n v="0"/>
    <n v="0"/>
    <n v="0"/>
    <n v="1"/>
  </r>
  <r>
    <s v="Bajda"/>
    <s v="Ewelina"/>
    <x v="107"/>
    <x v="3"/>
    <x v="0"/>
    <n v="1983"/>
    <x v="6"/>
    <n v="37.5"/>
    <n v="37.5"/>
    <x v="0"/>
    <n v="1"/>
    <n v="0"/>
    <n v="0"/>
    <n v="0"/>
    <n v="0"/>
  </r>
  <r>
    <s v="Kapala"/>
    <s v="Adrian"/>
    <x v="108"/>
    <x v="2"/>
    <x v="1"/>
    <n v="1986"/>
    <x v="3"/>
    <n v="30"/>
    <n v="30"/>
    <x v="0"/>
    <n v="1"/>
    <n v="0"/>
    <n v="0"/>
    <n v="0"/>
    <n v="0"/>
  </r>
  <r>
    <s v="Szklarska"/>
    <s v="Marzena"/>
    <x v="109"/>
    <x v="2"/>
    <x v="0"/>
    <n v="1977"/>
    <x v="43"/>
    <n v="37.5"/>
    <n v="37.5"/>
    <x v="0"/>
    <n v="1"/>
    <n v="0"/>
    <n v="0"/>
    <n v="0"/>
    <n v="0"/>
  </r>
  <r>
    <s v="Jagos"/>
    <s v="Wioletta"/>
    <x v="110"/>
    <x v="2"/>
    <x v="0"/>
    <n v="1963"/>
    <x v="14"/>
    <n v="29.999999999999996"/>
    <n v="29.999999999999996"/>
    <x v="0"/>
    <n v="0"/>
    <n v="0"/>
    <n v="1"/>
    <n v="0"/>
    <n v="0"/>
  </r>
  <r>
    <s v="Szklarska"/>
    <s v="Dominika"/>
    <x v="111"/>
    <x v="2"/>
    <x v="0"/>
    <n v="1981"/>
    <x v="12"/>
    <n v="37.5"/>
    <n v="37.5"/>
    <x v="0"/>
    <n v="1"/>
    <n v="0"/>
    <n v="0"/>
    <n v="0"/>
    <n v="0"/>
  </r>
  <r>
    <s v="Bolkowski"/>
    <s v="Jan"/>
    <x v="112"/>
    <x v="3"/>
    <x v="1"/>
    <n v="1989"/>
    <x v="44"/>
    <n v="30"/>
    <n v="30"/>
    <x v="1"/>
    <n v="0"/>
    <n v="0"/>
    <n v="0"/>
    <n v="0"/>
    <n v="0"/>
  </r>
  <r>
    <s v="Barszcz"/>
    <s v="Patryk"/>
    <x v="113"/>
    <x v="2"/>
    <x v="1"/>
    <n v="1980"/>
    <x v="32"/>
    <n v="45"/>
    <n v="45"/>
    <x v="0"/>
    <n v="1"/>
    <n v="0"/>
    <n v="0"/>
    <n v="0"/>
    <n v="0"/>
  </r>
  <r>
    <s v="Kot"/>
    <s v="Maciej"/>
    <x v="114"/>
    <x v="3"/>
    <x v="1"/>
    <n v="1948"/>
    <x v="20"/>
    <n v="36"/>
    <n v="85"/>
    <x v="0"/>
    <n v="0"/>
    <n v="0"/>
    <n v="0"/>
    <n v="1"/>
    <n v="0"/>
  </r>
  <r>
    <s v="Junak"/>
    <s v="Roxana"/>
    <x v="115"/>
    <x v="0"/>
    <x v="0"/>
    <n v="1978"/>
    <x v="45"/>
    <n v="37.5"/>
    <n v="37.5"/>
    <x v="0"/>
    <n v="1"/>
    <n v="0"/>
    <n v="0"/>
    <n v="0"/>
    <n v="0"/>
  </r>
  <r>
    <s v="Setniewska"/>
    <s v="Wiktoria"/>
    <x v="116"/>
    <x v="3"/>
    <x v="0"/>
    <n v="1957"/>
    <x v="46"/>
    <n v="29.999999999999996"/>
    <n v="29.999999999999996"/>
    <x v="0"/>
    <n v="0"/>
    <n v="0"/>
    <n v="1"/>
    <n v="0"/>
    <n v="0"/>
  </r>
  <r>
    <s v="Hajkiewicz"/>
    <s v="Justyna"/>
    <x v="117"/>
    <x v="2"/>
    <x v="0"/>
    <n v="1949"/>
    <x v="47"/>
    <n v="29.999999999999996"/>
    <n v="79"/>
    <x v="0"/>
    <n v="0"/>
    <n v="0"/>
    <n v="0"/>
    <n v="1"/>
    <n v="0"/>
  </r>
  <r>
    <s v="Balcerzak"/>
    <s v="Ilona"/>
    <x v="118"/>
    <x v="0"/>
    <x v="0"/>
    <n v="1956"/>
    <x v="35"/>
    <n v="29.999999999999996"/>
    <n v="29.999999999999996"/>
    <x v="0"/>
    <n v="0"/>
    <n v="0"/>
    <n v="0"/>
    <n v="1"/>
    <n v="0"/>
  </r>
  <r>
    <s v="Litewka"/>
    <s v="Maciej"/>
    <x v="119"/>
    <x v="2"/>
    <x v="1"/>
    <n v="1994"/>
    <x v="48"/>
    <n v="30"/>
    <n v="30"/>
    <x v="1"/>
    <n v="0"/>
    <n v="0"/>
    <n v="0"/>
    <n v="0"/>
    <n v="0"/>
  </r>
  <r>
    <s v="Kotala"/>
    <s v="Anna"/>
    <x v="120"/>
    <x v="0"/>
    <x v="0"/>
    <n v="1970"/>
    <x v="37"/>
    <n v="29.999999999999996"/>
    <n v="29.999999999999996"/>
    <x v="0"/>
    <n v="0"/>
    <n v="1"/>
    <n v="0"/>
    <n v="0"/>
    <n v="0"/>
  </r>
  <r>
    <s v="Aronowska"/>
    <s v="Halina"/>
    <x v="121"/>
    <x v="2"/>
    <x v="0"/>
    <n v="1980"/>
    <x v="32"/>
    <n v="37.5"/>
    <n v="37.5"/>
    <x v="0"/>
    <n v="1"/>
    <n v="0"/>
    <n v="0"/>
    <n v="0"/>
    <n v="0"/>
  </r>
  <r>
    <s v="Katowicka"/>
    <s v="Dorota"/>
    <x v="122"/>
    <x v="0"/>
    <x v="0"/>
    <n v="1959"/>
    <x v="22"/>
    <n v="29.999999999999996"/>
    <n v="29.999999999999996"/>
    <x v="0"/>
    <n v="0"/>
    <n v="0"/>
    <n v="1"/>
    <n v="0"/>
    <n v="0"/>
  </r>
  <r>
    <s v="Bitner"/>
    <s v="Halina"/>
    <x v="123"/>
    <x v="2"/>
    <x v="0"/>
    <n v="1955"/>
    <x v="30"/>
    <n v="29.999999999999996"/>
    <n v="79"/>
    <x v="0"/>
    <n v="0"/>
    <n v="0"/>
    <n v="0"/>
    <n v="1"/>
    <n v="0"/>
  </r>
  <r>
    <s v="Sochacki"/>
    <s v="Marcin"/>
    <x v="124"/>
    <x v="2"/>
    <x v="1"/>
    <n v="1967"/>
    <x v="2"/>
    <n v="36"/>
    <n v="36"/>
    <x v="0"/>
    <n v="0"/>
    <n v="1"/>
    <n v="0"/>
    <n v="0"/>
    <n v="0"/>
  </r>
  <r>
    <s v="Skrok"/>
    <s v="Arkadiusz"/>
    <x v="125"/>
    <x v="0"/>
    <x v="1"/>
    <n v="1973"/>
    <x v="26"/>
    <n v="45"/>
    <n v="45"/>
    <x v="0"/>
    <n v="0"/>
    <n v="1"/>
    <n v="0"/>
    <n v="0"/>
    <n v="0"/>
  </r>
  <r>
    <s v="Bartosiak"/>
    <s v="Kazimiera"/>
    <x v="126"/>
    <x v="2"/>
    <x v="0"/>
    <n v="1948"/>
    <x v="20"/>
    <n v="29.999999999999996"/>
    <n v="79"/>
    <x v="0"/>
    <n v="0"/>
    <n v="0"/>
    <n v="0"/>
    <n v="1"/>
    <n v="0"/>
  </r>
  <r>
    <s v="Siedlecka"/>
    <s v="Rozalia"/>
    <x v="127"/>
    <x v="2"/>
    <x v="0"/>
    <n v="1947"/>
    <x v="8"/>
    <n v="29.999999999999996"/>
    <n v="79"/>
    <x v="0"/>
    <n v="0"/>
    <n v="0"/>
    <n v="0"/>
    <n v="1"/>
    <n v="0"/>
  </r>
  <r>
    <s v="Muchewicz"/>
    <s v="Piotr"/>
    <x v="128"/>
    <x v="0"/>
    <x v="1"/>
    <n v="1946"/>
    <x v="10"/>
    <n v="36"/>
    <n v="85"/>
    <x v="0"/>
    <n v="0"/>
    <n v="0"/>
    <n v="0"/>
    <n v="0"/>
    <n v="1"/>
  </r>
  <r>
    <s v="Pilipczuk"/>
    <s v="Mariusz"/>
    <x v="129"/>
    <x v="3"/>
    <x v="1"/>
    <n v="1992"/>
    <x v="28"/>
    <n v="30"/>
    <n v="30"/>
    <x v="1"/>
    <n v="0"/>
    <n v="0"/>
    <n v="0"/>
    <n v="0"/>
    <n v="0"/>
  </r>
  <r>
    <s v="Krakowska"/>
    <s v="Paulina"/>
    <x v="130"/>
    <x v="0"/>
    <x v="0"/>
    <n v="1992"/>
    <x v="28"/>
    <n v="25"/>
    <n v="25"/>
    <x v="1"/>
    <n v="0"/>
    <n v="0"/>
    <n v="0"/>
    <n v="0"/>
    <n v="0"/>
  </r>
  <r>
    <s v="Bielun"/>
    <s v="Urszula"/>
    <x v="131"/>
    <x v="1"/>
    <x v="0"/>
    <n v="1983"/>
    <x v="6"/>
    <n v="37.5"/>
    <n v="37.5"/>
    <x v="0"/>
    <n v="1"/>
    <n v="0"/>
    <n v="0"/>
    <n v="0"/>
    <n v="0"/>
  </r>
  <r>
    <s v="Grzeskowiak"/>
    <s v="Szymon"/>
    <x v="132"/>
    <x v="1"/>
    <x v="1"/>
    <n v="1960"/>
    <x v="0"/>
    <n v="36"/>
    <n v="36"/>
    <x v="0"/>
    <n v="0"/>
    <n v="0"/>
    <n v="1"/>
    <n v="0"/>
    <n v="0"/>
  </r>
  <r>
    <s v="Karpek"/>
    <s v="Paulina"/>
    <x v="133"/>
    <x v="0"/>
    <x v="0"/>
    <n v="1976"/>
    <x v="49"/>
    <n v="37.5"/>
    <n v="37.5"/>
    <x v="0"/>
    <n v="0"/>
    <n v="1"/>
    <n v="0"/>
    <n v="0"/>
    <n v="0"/>
  </r>
  <r>
    <s v="Kowal"/>
    <s v="Ewa"/>
    <x v="134"/>
    <x v="2"/>
    <x v="0"/>
    <n v="1965"/>
    <x v="31"/>
    <n v="29.999999999999996"/>
    <n v="29.999999999999996"/>
    <x v="0"/>
    <n v="0"/>
    <n v="0"/>
    <n v="1"/>
    <n v="0"/>
    <n v="0"/>
  </r>
  <r>
    <s v="Augustyn"/>
    <s v="Zofia"/>
    <x v="135"/>
    <x v="0"/>
    <x v="0"/>
    <n v="1968"/>
    <x v="17"/>
    <n v="29.999999999999996"/>
    <n v="29.999999999999996"/>
    <x v="0"/>
    <n v="0"/>
    <n v="1"/>
    <n v="0"/>
    <n v="0"/>
    <n v="0"/>
  </r>
  <r>
    <s v="Filipczuk"/>
    <s v="Paulina"/>
    <x v="136"/>
    <x v="2"/>
    <x v="0"/>
    <n v="1967"/>
    <x v="2"/>
    <n v="29.999999999999996"/>
    <n v="29.999999999999996"/>
    <x v="0"/>
    <n v="0"/>
    <n v="1"/>
    <n v="0"/>
    <n v="0"/>
    <n v="0"/>
  </r>
  <r>
    <s v="Miklas"/>
    <s v="Maciej"/>
    <x v="137"/>
    <x v="1"/>
    <x v="1"/>
    <n v="1991"/>
    <x v="5"/>
    <n v="30"/>
    <n v="30"/>
    <x v="1"/>
    <n v="0"/>
    <n v="0"/>
    <n v="0"/>
    <n v="0"/>
    <n v="0"/>
  </r>
  <r>
    <s v="Vasina"/>
    <s v="Adam"/>
    <x v="138"/>
    <x v="1"/>
    <x v="1"/>
    <n v="1995"/>
    <x v="13"/>
    <n v="30"/>
    <n v="30"/>
    <x v="1"/>
    <n v="0"/>
    <n v="0"/>
    <n v="0"/>
    <n v="0"/>
    <n v="0"/>
  </r>
  <r>
    <s v="Bydgoska"/>
    <s v="Inga"/>
    <x v="139"/>
    <x v="2"/>
    <x v="0"/>
    <n v="1955"/>
    <x v="30"/>
    <n v="29.999999999999996"/>
    <n v="79"/>
    <x v="0"/>
    <n v="0"/>
    <n v="0"/>
    <n v="0"/>
    <n v="1"/>
    <n v="0"/>
  </r>
  <r>
    <s v="Banasiewicz"/>
    <s v="Beata"/>
    <x v="140"/>
    <x v="2"/>
    <x v="0"/>
    <n v="1969"/>
    <x v="38"/>
    <n v="29.999999999999996"/>
    <n v="29.999999999999996"/>
    <x v="0"/>
    <n v="0"/>
    <n v="1"/>
    <n v="0"/>
    <n v="0"/>
    <n v="0"/>
  </r>
  <r>
    <s v="Fryziel"/>
    <s v="Daria"/>
    <x v="141"/>
    <x v="2"/>
    <x v="0"/>
    <n v="1958"/>
    <x v="50"/>
    <n v="29.999999999999996"/>
    <n v="29.999999999999996"/>
    <x v="0"/>
    <n v="0"/>
    <n v="0"/>
    <n v="1"/>
    <n v="0"/>
    <n v="0"/>
  </r>
  <r>
    <s v="Bedka"/>
    <s v="Justyna"/>
    <x v="142"/>
    <x v="1"/>
    <x v="0"/>
    <n v="1985"/>
    <x v="7"/>
    <n v="37.5"/>
    <n v="37.5"/>
    <x v="0"/>
    <n v="1"/>
    <n v="0"/>
    <n v="0"/>
    <n v="0"/>
    <n v="0"/>
  </r>
  <r>
    <s v="Banaszczyk"/>
    <s v="Barbara"/>
    <x v="143"/>
    <x v="2"/>
    <x v="0"/>
    <n v="1977"/>
    <x v="43"/>
    <n v="37.5"/>
    <n v="37.5"/>
    <x v="0"/>
    <n v="1"/>
    <n v="0"/>
    <n v="0"/>
    <n v="0"/>
    <n v="0"/>
  </r>
  <r>
    <s v="Ptaszek"/>
    <s v="Janusz"/>
    <x v="144"/>
    <x v="2"/>
    <x v="1"/>
    <n v="1993"/>
    <x v="36"/>
    <n v="30"/>
    <n v="30"/>
    <x v="1"/>
    <n v="0"/>
    <n v="0"/>
    <n v="0"/>
    <n v="0"/>
    <n v="0"/>
  </r>
  <r>
    <s v="Rey"/>
    <s v="Tadeusz"/>
    <x v="145"/>
    <x v="0"/>
    <x v="1"/>
    <n v="1968"/>
    <x v="17"/>
    <n v="36"/>
    <n v="36"/>
    <x v="0"/>
    <n v="0"/>
    <n v="1"/>
    <n v="0"/>
    <n v="0"/>
    <n v="0"/>
  </r>
  <r>
    <s v="Zeller"/>
    <s v="Teresa"/>
    <x v="146"/>
    <x v="1"/>
    <x v="0"/>
    <n v="1951"/>
    <x v="27"/>
    <n v="29.999999999999996"/>
    <n v="79"/>
    <x v="0"/>
    <n v="0"/>
    <n v="0"/>
    <n v="0"/>
    <n v="1"/>
    <n v="0"/>
  </r>
  <r>
    <s v="Majcherczyk"/>
    <s v="Maciej"/>
    <x v="147"/>
    <x v="1"/>
    <x v="1"/>
    <n v="1975"/>
    <x v="25"/>
    <n v="45"/>
    <n v="45"/>
    <x v="0"/>
    <n v="0"/>
    <n v="1"/>
    <n v="0"/>
    <n v="0"/>
    <n v="0"/>
  </r>
  <r>
    <s v="Grabicka"/>
    <s v="Grazyna"/>
    <x v="148"/>
    <x v="2"/>
    <x v="0"/>
    <n v="1971"/>
    <x v="9"/>
    <n v="37.5"/>
    <n v="37.5"/>
    <x v="0"/>
    <n v="0"/>
    <n v="1"/>
    <n v="0"/>
    <n v="0"/>
    <n v="0"/>
  </r>
  <r>
    <s v="Praska"/>
    <s v="Anna"/>
    <x v="149"/>
    <x v="0"/>
    <x v="0"/>
    <n v="1950"/>
    <x v="21"/>
    <n v="29.999999999999996"/>
    <n v="79"/>
    <x v="0"/>
    <n v="0"/>
    <n v="0"/>
    <n v="0"/>
    <n v="1"/>
    <n v="0"/>
  </r>
  <r>
    <s v="Jakus"/>
    <s v="Piotr"/>
    <x v="150"/>
    <x v="2"/>
    <x v="1"/>
    <n v="1992"/>
    <x v="28"/>
    <n v="30"/>
    <n v="30"/>
    <x v="1"/>
    <n v="0"/>
    <n v="0"/>
    <n v="0"/>
    <n v="0"/>
    <n v="0"/>
  </r>
  <r>
    <s v="Grdulska"/>
    <s v="Danuta"/>
    <x v="151"/>
    <x v="2"/>
    <x v="0"/>
    <n v="1969"/>
    <x v="38"/>
    <n v="29.999999999999996"/>
    <n v="29.999999999999996"/>
    <x v="0"/>
    <n v="0"/>
    <n v="1"/>
    <n v="0"/>
    <n v="0"/>
    <n v="0"/>
  </r>
  <r>
    <s v="Badowski"/>
    <s v="Karol"/>
    <x v="152"/>
    <x v="0"/>
    <x v="1"/>
    <n v="1959"/>
    <x v="22"/>
    <n v="36"/>
    <n v="36"/>
    <x v="0"/>
    <n v="0"/>
    <n v="0"/>
    <n v="1"/>
    <n v="0"/>
    <n v="0"/>
  </r>
  <r>
    <s v="Majkut"/>
    <s v="Maciej"/>
    <x v="153"/>
    <x v="0"/>
    <x v="1"/>
    <n v="1972"/>
    <x v="51"/>
    <n v="45"/>
    <n v="45"/>
    <x v="0"/>
    <n v="0"/>
    <n v="1"/>
    <n v="0"/>
    <n v="0"/>
    <n v="0"/>
  </r>
  <r>
    <s v="Cabaj"/>
    <s v="Martyna"/>
    <x v="154"/>
    <x v="1"/>
    <x v="0"/>
    <n v="1979"/>
    <x v="24"/>
    <n v="37.5"/>
    <n v="37.5"/>
    <x v="0"/>
    <n v="1"/>
    <n v="0"/>
    <n v="0"/>
    <n v="0"/>
    <n v="0"/>
  </r>
  <r>
    <s v="Malecka"/>
    <s v="Stefania"/>
    <x v="155"/>
    <x v="2"/>
    <x v="0"/>
    <n v="1991"/>
    <x v="5"/>
    <n v="25"/>
    <n v="25"/>
    <x v="1"/>
    <n v="0"/>
    <n v="0"/>
    <n v="0"/>
    <n v="0"/>
    <n v="0"/>
  </r>
  <r>
    <s v="Gagatek"/>
    <s v="Stefan"/>
    <x v="156"/>
    <x v="2"/>
    <x v="1"/>
    <n v="1967"/>
    <x v="2"/>
    <n v="36"/>
    <n v="36"/>
    <x v="0"/>
    <n v="0"/>
    <n v="1"/>
    <n v="0"/>
    <n v="0"/>
    <n v="0"/>
  </r>
  <r>
    <s v="Otwocka"/>
    <s v="Ewelia"/>
    <x v="157"/>
    <x v="0"/>
    <x v="0"/>
    <n v="1976"/>
    <x v="49"/>
    <n v="37.5"/>
    <n v="37.5"/>
    <x v="0"/>
    <n v="0"/>
    <n v="1"/>
    <n v="0"/>
    <n v="0"/>
    <n v="0"/>
  </r>
  <r>
    <s v="Pleszewska"/>
    <s v="Krystyna"/>
    <x v="158"/>
    <x v="3"/>
    <x v="0"/>
    <n v="1972"/>
    <x v="51"/>
    <n v="37.5"/>
    <n v="37.5"/>
    <x v="0"/>
    <n v="0"/>
    <n v="1"/>
    <n v="0"/>
    <n v="0"/>
    <n v="0"/>
  </r>
  <r>
    <s v="Sabatowicz"/>
    <s v="Szymon"/>
    <x v="159"/>
    <x v="2"/>
    <x v="1"/>
    <n v="1985"/>
    <x v="7"/>
    <n v="45"/>
    <n v="45"/>
    <x v="0"/>
    <n v="1"/>
    <n v="0"/>
    <n v="0"/>
    <n v="0"/>
    <n v="0"/>
  </r>
  <r>
    <s v="Magiera"/>
    <s v="Robert"/>
    <x v="160"/>
    <x v="3"/>
    <x v="1"/>
    <n v="1971"/>
    <x v="9"/>
    <n v="45"/>
    <n v="45"/>
    <x v="0"/>
    <n v="0"/>
    <n v="1"/>
    <n v="0"/>
    <n v="0"/>
    <n v="0"/>
  </r>
  <r>
    <s v="Klekotko"/>
    <s v="Justyna"/>
    <x v="161"/>
    <x v="0"/>
    <x v="0"/>
    <n v="1963"/>
    <x v="14"/>
    <n v="29.999999999999996"/>
    <n v="29.999999999999996"/>
    <x v="0"/>
    <n v="0"/>
    <n v="0"/>
    <n v="1"/>
    <n v="0"/>
    <n v="0"/>
  </r>
  <r>
    <s v="Nowak"/>
    <s v="Damian"/>
    <x v="162"/>
    <x v="3"/>
    <x v="1"/>
    <n v="1990"/>
    <x v="52"/>
    <n v="30"/>
    <n v="30"/>
    <x v="1"/>
    <n v="0"/>
    <n v="0"/>
    <n v="0"/>
    <n v="0"/>
    <n v="0"/>
  </r>
  <r>
    <s v="Doszko"/>
    <s v="Katarzyna"/>
    <x v="163"/>
    <x v="1"/>
    <x v="0"/>
    <n v="1954"/>
    <x v="16"/>
    <n v="29.999999999999996"/>
    <n v="79"/>
    <x v="0"/>
    <n v="0"/>
    <n v="0"/>
    <n v="0"/>
    <n v="1"/>
    <n v="0"/>
  </r>
  <r>
    <s v="Rozwalka"/>
    <s v="Wojciech"/>
    <x v="164"/>
    <x v="1"/>
    <x v="1"/>
    <n v="1974"/>
    <x v="33"/>
    <n v="45"/>
    <n v="45"/>
    <x v="0"/>
    <n v="0"/>
    <n v="1"/>
    <n v="0"/>
    <n v="0"/>
    <n v="0"/>
  </r>
  <r>
    <s v="Aleksandrowicz"/>
    <s v="Krystyna"/>
    <x v="165"/>
    <x v="0"/>
    <x v="0"/>
    <n v="1959"/>
    <x v="22"/>
    <n v="29.999999999999996"/>
    <n v="29.999999999999996"/>
    <x v="0"/>
    <n v="0"/>
    <n v="0"/>
    <n v="1"/>
    <n v="0"/>
    <n v="0"/>
  </r>
  <r>
    <s v="Kilarski"/>
    <s v="Ewa"/>
    <x v="166"/>
    <x v="3"/>
    <x v="0"/>
    <n v="1957"/>
    <x v="46"/>
    <n v="29.999999999999996"/>
    <n v="29.999999999999996"/>
    <x v="0"/>
    <n v="0"/>
    <n v="0"/>
    <n v="1"/>
    <n v="0"/>
    <n v="0"/>
  </r>
  <r>
    <s v="Rykowski"/>
    <s v="Roman"/>
    <x v="167"/>
    <x v="3"/>
    <x v="1"/>
    <n v="1985"/>
    <x v="7"/>
    <n v="45"/>
    <n v="45"/>
    <x v="0"/>
    <n v="1"/>
    <n v="0"/>
    <n v="0"/>
    <n v="0"/>
    <n v="0"/>
  </r>
  <r>
    <s v="Skierniewicka"/>
    <s v="Malwina"/>
    <x v="168"/>
    <x v="2"/>
    <x v="0"/>
    <n v="1947"/>
    <x v="8"/>
    <n v="29.999999999999996"/>
    <n v="79"/>
    <x v="0"/>
    <n v="0"/>
    <n v="0"/>
    <n v="0"/>
    <n v="1"/>
    <n v="0"/>
  </r>
  <r>
    <s v="Wronka"/>
    <s v="Cezary"/>
    <x v="169"/>
    <x v="0"/>
    <x v="1"/>
    <n v="1988"/>
    <x v="40"/>
    <n v="30"/>
    <n v="30"/>
    <x v="1"/>
    <n v="0"/>
    <n v="0"/>
    <n v="0"/>
    <n v="0"/>
    <n v="0"/>
  </r>
  <r>
    <s v="Wroniszewski"/>
    <s v="Mieszko"/>
    <x v="170"/>
    <x v="2"/>
    <x v="1"/>
    <n v="1987"/>
    <x v="29"/>
    <n v="30"/>
    <n v="30"/>
    <x v="1"/>
    <n v="0"/>
    <n v="0"/>
    <n v="0"/>
    <n v="0"/>
    <n v="0"/>
  </r>
  <r>
    <s v="Andrzejewska"/>
    <s v="Barbara"/>
    <x v="171"/>
    <x v="0"/>
    <x v="0"/>
    <n v="1986"/>
    <x v="3"/>
    <n v="25"/>
    <n v="25"/>
    <x v="0"/>
    <n v="1"/>
    <n v="0"/>
    <n v="0"/>
    <n v="0"/>
    <n v="0"/>
  </r>
  <r>
    <s v="Klimaszewski"/>
    <s v="Krzysztof"/>
    <x v="172"/>
    <x v="3"/>
    <x v="1"/>
    <n v="1951"/>
    <x v="27"/>
    <n v="36"/>
    <n v="85"/>
    <x v="0"/>
    <n v="0"/>
    <n v="0"/>
    <n v="0"/>
    <n v="1"/>
    <n v="0"/>
  </r>
  <r>
    <s v="Pachnowski"/>
    <s v="Jacek"/>
    <x v="173"/>
    <x v="0"/>
    <x v="1"/>
    <n v="1945"/>
    <x v="15"/>
    <n v="36"/>
    <n v="85"/>
    <x v="0"/>
    <n v="0"/>
    <n v="0"/>
    <n v="0"/>
    <n v="0"/>
    <n v="1"/>
  </r>
  <r>
    <s v="Klimaszewska"/>
    <s v="Ewa"/>
    <x v="174"/>
    <x v="2"/>
    <x v="0"/>
    <n v="1968"/>
    <x v="17"/>
    <n v="29.999999999999996"/>
    <n v="29.999999999999996"/>
    <x v="0"/>
    <n v="0"/>
    <n v="1"/>
    <n v="0"/>
    <n v="0"/>
    <n v="0"/>
  </r>
  <r>
    <s v="Malik"/>
    <s v="Jakub"/>
    <x v="175"/>
    <x v="0"/>
    <x v="1"/>
    <n v="1947"/>
    <x v="8"/>
    <n v="36"/>
    <n v="85"/>
    <x v="0"/>
    <n v="0"/>
    <n v="0"/>
    <n v="0"/>
    <n v="1"/>
    <n v="0"/>
  </r>
  <r>
    <s v="Grzeskowiak"/>
    <s v="Szymon"/>
    <x v="176"/>
    <x v="1"/>
    <x v="1"/>
    <n v="1963"/>
    <x v="14"/>
    <n v="36"/>
    <n v="36"/>
    <x v="0"/>
    <n v="0"/>
    <n v="0"/>
    <n v="1"/>
    <n v="0"/>
    <n v="0"/>
  </r>
  <r>
    <s v="Lwowska"/>
    <s v="Paulina"/>
    <x v="177"/>
    <x v="2"/>
    <x v="0"/>
    <n v="1946"/>
    <x v="10"/>
    <n v="29.999999999999996"/>
    <n v="79"/>
    <x v="0"/>
    <n v="0"/>
    <n v="0"/>
    <n v="0"/>
    <n v="0"/>
    <n v="1"/>
  </r>
  <r>
    <s v="Adamowicz"/>
    <s v="Jolanta"/>
    <x v="178"/>
    <x v="2"/>
    <x v="0"/>
    <n v="1966"/>
    <x v="42"/>
    <n v="29.999999999999996"/>
    <n v="29.999999999999996"/>
    <x v="0"/>
    <n v="0"/>
    <n v="0"/>
    <n v="1"/>
    <n v="0"/>
    <n v="0"/>
  </r>
  <r>
    <s v="Pastuszka"/>
    <s v="Marzena"/>
    <x v="179"/>
    <x v="0"/>
    <x v="0"/>
    <n v="1994"/>
    <x v="48"/>
    <n v="25"/>
    <n v="25"/>
    <x v="1"/>
    <n v="0"/>
    <n v="0"/>
    <n v="0"/>
    <n v="0"/>
    <n v="0"/>
  </r>
  <r>
    <s v="Kalitowski"/>
    <s v="Marcin"/>
    <x v="180"/>
    <x v="0"/>
    <x v="1"/>
    <n v="1950"/>
    <x v="21"/>
    <n v="36"/>
    <n v="85"/>
    <x v="0"/>
    <n v="0"/>
    <n v="0"/>
    <n v="0"/>
    <n v="1"/>
    <n v="0"/>
  </r>
  <r>
    <s v="Miller"/>
    <s v="Zbigniew"/>
    <x v="181"/>
    <x v="2"/>
    <x v="1"/>
    <n v="1993"/>
    <x v="36"/>
    <n v="30"/>
    <n v="30"/>
    <x v="1"/>
    <n v="0"/>
    <n v="0"/>
    <n v="0"/>
    <n v="0"/>
    <n v="0"/>
  </r>
  <r>
    <s v="Bartkiewicz"/>
    <s v="Elwira"/>
    <x v="182"/>
    <x v="2"/>
    <x v="0"/>
    <n v="1947"/>
    <x v="8"/>
    <n v="29.999999999999996"/>
    <n v="79"/>
    <x v="0"/>
    <n v="0"/>
    <n v="0"/>
    <n v="0"/>
    <n v="1"/>
    <n v="0"/>
  </r>
  <r>
    <s v="Dmochowska"/>
    <s v="Katarzyna"/>
    <x v="183"/>
    <x v="3"/>
    <x v="0"/>
    <n v="1991"/>
    <x v="5"/>
    <n v="25"/>
    <n v="25"/>
    <x v="1"/>
    <n v="0"/>
    <n v="0"/>
    <n v="0"/>
    <n v="0"/>
    <n v="0"/>
  </r>
  <r>
    <s v="Szostek"/>
    <s v="Krzysztof"/>
    <x v="184"/>
    <x v="0"/>
    <x v="1"/>
    <n v="1966"/>
    <x v="42"/>
    <n v="36"/>
    <n v="36"/>
    <x v="0"/>
    <n v="0"/>
    <n v="0"/>
    <n v="1"/>
    <n v="0"/>
    <n v="0"/>
  </r>
  <r>
    <s v="Paprocki"/>
    <s v="Konrad"/>
    <x v="185"/>
    <x v="3"/>
    <x v="1"/>
    <n v="1952"/>
    <x v="34"/>
    <n v="36"/>
    <n v="85"/>
    <x v="0"/>
    <n v="0"/>
    <n v="0"/>
    <n v="0"/>
    <n v="1"/>
    <n v="0"/>
  </r>
  <r>
    <s v="Holmes"/>
    <s v="Barbara"/>
    <x v="186"/>
    <x v="2"/>
    <x v="0"/>
    <n v="1972"/>
    <x v="51"/>
    <n v="37.5"/>
    <n v="37.5"/>
    <x v="0"/>
    <n v="0"/>
    <n v="1"/>
    <n v="0"/>
    <n v="0"/>
    <n v="0"/>
  </r>
  <r>
    <s v="Kozar"/>
    <s v="Robert"/>
    <x v="93"/>
    <x v="2"/>
    <x v="1"/>
    <n v="1959"/>
    <x v="22"/>
    <n v="36"/>
    <n v="36"/>
    <x v="0"/>
    <n v="0"/>
    <n v="0"/>
    <n v="1"/>
    <n v="0"/>
    <n v="0"/>
  </r>
  <r>
    <s v="Bednarska"/>
    <s v="Karolina"/>
    <x v="187"/>
    <x v="2"/>
    <x v="0"/>
    <n v="1995"/>
    <x v="13"/>
    <n v="25"/>
    <n v="25"/>
    <x v="1"/>
    <n v="0"/>
    <n v="0"/>
    <n v="0"/>
    <n v="0"/>
    <n v="0"/>
  </r>
  <r>
    <s v="Piotrkowska"/>
    <s v="Zuzanna"/>
    <x v="188"/>
    <x v="2"/>
    <x v="0"/>
    <n v="1953"/>
    <x v="18"/>
    <n v="29.999999999999996"/>
    <n v="79"/>
    <x v="0"/>
    <n v="0"/>
    <n v="0"/>
    <n v="0"/>
    <n v="1"/>
    <n v="0"/>
  </r>
  <r>
    <s v="Antos"/>
    <s v="Karolina"/>
    <x v="189"/>
    <x v="0"/>
    <x v="0"/>
    <n v="1976"/>
    <x v="49"/>
    <n v="37.5"/>
    <n v="37.5"/>
    <x v="0"/>
    <n v="0"/>
    <n v="1"/>
    <n v="0"/>
    <n v="0"/>
    <n v="0"/>
  </r>
  <r>
    <s v="Kumur"/>
    <s v="Genowefa"/>
    <x v="190"/>
    <x v="2"/>
    <x v="0"/>
    <n v="1977"/>
    <x v="43"/>
    <n v="37.5"/>
    <n v="37.5"/>
    <x v="0"/>
    <n v="1"/>
    <n v="0"/>
    <n v="0"/>
    <n v="0"/>
    <n v="0"/>
  </r>
  <r>
    <s v="Wilczko"/>
    <s v="Adrian"/>
    <x v="191"/>
    <x v="1"/>
    <x v="1"/>
    <n v="1982"/>
    <x v="11"/>
    <n v="45"/>
    <n v="45"/>
    <x v="0"/>
    <n v="1"/>
    <n v="0"/>
    <n v="0"/>
    <n v="0"/>
    <n v="0"/>
  </r>
  <r>
    <s v="Bugajski"/>
    <s v="Jan"/>
    <x v="192"/>
    <x v="2"/>
    <x v="1"/>
    <n v="1963"/>
    <x v="14"/>
    <n v="36"/>
    <n v="36"/>
    <x v="0"/>
    <n v="0"/>
    <n v="0"/>
    <n v="1"/>
    <n v="0"/>
    <n v="0"/>
  </r>
  <r>
    <s v="Florczuk"/>
    <s v="Katarzyna"/>
    <x v="193"/>
    <x v="2"/>
    <x v="0"/>
    <n v="1967"/>
    <x v="2"/>
    <n v="29.999999999999996"/>
    <n v="29.999999999999996"/>
    <x v="0"/>
    <n v="0"/>
    <n v="1"/>
    <n v="0"/>
    <n v="0"/>
    <n v="0"/>
  </r>
  <r>
    <s v="Bielec"/>
    <s v="Maria"/>
    <x v="194"/>
    <x v="3"/>
    <x v="0"/>
    <n v="1948"/>
    <x v="20"/>
    <n v="29.999999999999996"/>
    <n v="79"/>
    <x v="0"/>
    <n v="0"/>
    <n v="0"/>
    <n v="0"/>
    <n v="1"/>
    <n v="0"/>
  </r>
  <r>
    <s v="Busz"/>
    <s v="Jan"/>
    <x v="195"/>
    <x v="1"/>
    <x v="1"/>
    <n v="1958"/>
    <x v="50"/>
    <n v="36"/>
    <n v="36"/>
    <x v="0"/>
    <n v="0"/>
    <n v="0"/>
    <n v="1"/>
    <n v="0"/>
    <n v="0"/>
  </r>
  <r>
    <s v="Balicka"/>
    <s v="Anna"/>
    <x v="196"/>
    <x v="2"/>
    <x v="0"/>
    <n v="1981"/>
    <x v="12"/>
    <n v="37.5"/>
    <n v="37.5"/>
    <x v="0"/>
    <n v="1"/>
    <n v="0"/>
    <n v="0"/>
    <n v="0"/>
    <n v="0"/>
  </r>
  <r>
    <s v="Badowska"/>
    <s v="Danuta"/>
    <x v="197"/>
    <x v="0"/>
    <x v="0"/>
    <n v="1953"/>
    <x v="18"/>
    <n v="29.999999999999996"/>
    <n v="79"/>
    <x v="0"/>
    <n v="0"/>
    <n v="0"/>
    <n v="0"/>
    <n v="1"/>
    <n v="0"/>
  </r>
  <r>
    <s v="Labryga"/>
    <s v="Piotr"/>
    <x v="198"/>
    <x v="2"/>
    <x v="1"/>
    <n v="1961"/>
    <x v="41"/>
    <n v="36"/>
    <n v="36"/>
    <x v="0"/>
    <n v="0"/>
    <n v="0"/>
    <n v="1"/>
    <n v="0"/>
    <n v="0"/>
  </r>
  <r>
    <s v="Barcik"/>
    <s v="Barbara"/>
    <x v="199"/>
    <x v="2"/>
    <x v="0"/>
    <n v="1969"/>
    <x v="38"/>
    <n v="29.999999999999996"/>
    <n v="29.999999999999996"/>
    <x v="0"/>
    <n v="0"/>
    <n v="1"/>
    <n v="0"/>
    <n v="0"/>
    <n v="0"/>
  </r>
  <r>
    <s v="Ksel"/>
    <s v="Krzysztof"/>
    <x v="200"/>
    <x v="3"/>
    <x v="1"/>
    <n v="1955"/>
    <x v="30"/>
    <n v="36"/>
    <n v="85"/>
    <x v="0"/>
    <n v="0"/>
    <n v="0"/>
    <n v="0"/>
    <n v="1"/>
    <n v="0"/>
  </r>
  <r>
    <s v="Skrzypek"/>
    <s v="Bartosz"/>
    <x v="201"/>
    <x v="2"/>
    <x v="1"/>
    <n v="1952"/>
    <x v="34"/>
    <n v="36"/>
    <n v="85"/>
    <x v="0"/>
    <n v="0"/>
    <n v="0"/>
    <n v="0"/>
    <n v="1"/>
    <n v="0"/>
  </r>
  <r>
    <s v="Konstantinova"/>
    <s v="Alexandra"/>
    <x v="202"/>
    <x v="2"/>
    <x v="0"/>
    <n v="1949"/>
    <x v="47"/>
    <n v="29.999999999999996"/>
    <n v="79"/>
    <x v="0"/>
    <n v="0"/>
    <n v="0"/>
    <n v="0"/>
    <n v="1"/>
    <n v="0"/>
  </r>
  <r>
    <s v="Kowalska"/>
    <s v="Karolina"/>
    <x v="203"/>
    <x v="0"/>
    <x v="0"/>
    <n v="1971"/>
    <x v="9"/>
    <n v="37.5"/>
    <n v="37.5"/>
    <x v="0"/>
    <n v="0"/>
    <n v="1"/>
    <n v="0"/>
    <n v="0"/>
    <n v="0"/>
  </r>
  <r>
    <s v="Wojtkowiak"/>
    <s v="Marcin"/>
    <x v="204"/>
    <x v="3"/>
    <x v="1"/>
    <n v="1984"/>
    <x v="1"/>
    <n v="45"/>
    <n v="45"/>
    <x v="0"/>
    <n v="1"/>
    <n v="0"/>
    <n v="0"/>
    <n v="0"/>
    <n v="0"/>
  </r>
  <r>
    <s v="Jurecka"/>
    <s v="Kinga"/>
    <x v="205"/>
    <x v="2"/>
    <x v="0"/>
    <n v="1967"/>
    <x v="2"/>
    <n v="29.999999999999996"/>
    <n v="29.999999999999996"/>
    <x v="0"/>
    <n v="0"/>
    <n v="1"/>
    <n v="0"/>
    <n v="0"/>
    <n v="0"/>
  </r>
  <r>
    <s v="Popowski"/>
    <s v="Adam"/>
    <x v="206"/>
    <x v="0"/>
    <x v="1"/>
    <n v="1987"/>
    <x v="29"/>
    <n v="30"/>
    <n v="30"/>
    <x v="1"/>
    <n v="0"/>
    <n v="0"/>
    <n v="0"/>
    <n v="0"/>
    <n v="0"/>
  </r>
  <r>
    <s v="Pietrzyk"/>
    <s v="Anita"/>
    <x v="207"/>
    <x v="2"/>
    <x v="0"/>
    <n v="1993"/>
    <x v="36"/>
    <n v="25"/>
    <n v="25"/>
    <x v="1"/>
    <n v="0"/>
    <n v="0"/>
    <n v="0"/>
    <n v="0"/>
    <n v="0"/>
  </r>
  <r>
    <s v="Sieduszewski"/>
    <s v="Piotr"/>
    <x v="208"/>
    <x v="1"/>
    <x v="1"/>
    <n v="1974"/>
    <x v="33"/>
    <n v="45"/>
    <n v="45"/>
    <x v="0"/>
    <n v="0"/>
    <n v="1"/>
    <n v="0"/>
    <n v="0"/>
    <n v="0"/>
  </r>
  <r>
    <s v="Pryk"/>
    <s v="Tymon"/>
    <x v="209"/>
    <x v="1"/>
    <x v="1"/>
    <n v="1949"/>
    <x v="47"/>
    <n v="36"/>
    <n v="85"/>
    <x v="0"/>
    <n v="0"/>
    <n v="0"/>
    <n v="0"/>
    <n v="1"/>
    <n v="0"/>
  </r>
  <r>
    <s v="Maj"/>
    <s v="Maciej"/>
    <x v="210"/>
    <x v="2"/>
    <x v="1"/>
    <n v="1974"/>
    <x v="33"/>
    <n v="45"/>
    <n v="45"/>
    <x v="0"/>
    <n v="0"/>
    <n v="1"/>
    <n v="0"/>
    <n v="0"/>
    <n v="0"/>
  </r>
  <r>
    <s v="Marciszewski"/>
    <s v="Roman"/>
    <x v="211"/>
    <x v="0"/>
    <x v="1"/>
    <n v="1984"/>
    <x v="1"/>
    <n v="45"/>
    <n v="45"/>
    <x v="0"/>
    <n v="1"/>
    <n v="0"/>
    <n v="0"/>
    <n v="0"/>
    <n v="0"/>
  </r>
  <r>
    <s v="Adamski"/>
    <s v="Jerzy"/>
    <x v="84"/>
    <x v="2"/>
    <x v="1"/>
    <n v="1995"/>
    <x v="13"/>
    <n v="30"/>
    <n v="30"/>
    <x v="1"/>
    <n v="0"/>
    <n v="0"/>
    <n v="0"/>
    <n v="0"/>
    <n v="0"/>
  </r>
  <r>
    <s v="Albert"/>
    <s v="Jerzy"/>
    <x v="212"/>
    <x v="0"/>
    <x v="1"/>
    <n v="1960"/>
    <x v="0"/>
    <n v="36"/>
    <n v="36"/>
    <x v="0"/>
    <n v="0"/>
    <n v="0"/>
    <n v="1"/>
    <n v="0"/>
    <n v="0"/>
  </r>
  <r>
    <s v="Polkowicka"/>
    <s v="Dominika"/>
    <x v="213"/>
    <x v="2"/>
    <x v="0"/>
    <n v="1944"/>
    <x v="23"/>
    <n v="29.999999999999996"/>
    <n v="79"/>
    <x v="0"/>
    <n v="0"/>
    <n v="0"/>
    <n v="0"/>
    <n v="0"/>
    <n v="1"/>
  </r>
  <r>
    <s v="Cieplik"/>
    <s v="Marta"/>
    <x v="214"/>
    <x v="2"/>
    <x v="0"/>
    <n v="1987"/>
    <x v="29"/>
    <n v="25"/>
    <n v="25"/>
    <x v="1"/>
    <n v="0"/>
    <n v="0"/>
    <n v="0"/>
    <n v="0"/>
    <n v="0"/>
  </r>
  <r>
    <s v="Parczewska"/>
    <s v="Malwina"/>
    <x v="215"/>
    <x v="1"/>
    <x v="0"/>
    <n v="1971"/>
    <x v="9"/>
    <n v="37.5"/>
    <n v="37.5"/>
    <x v="0"/>
    <n v="0"/>
    <n v="1"/>
    <n v="0"/>
    <n v="0"/>
    <n v="0"/>
  </r>
  <r>
    <s v="Pisarska"/>
    <s v="Alicja"/>
    <x v="216"/>
    <x v="2"/>
    <x v="0"/>
    <n v="1990"/>
    <x v="52"/>
    <n v="25"/>
    <n v="25"/>
    <x v="1"/>
    <n v="0"/>
    <n v="0"/>
    <n v="0"/>
    <n v="0"/>
    <n v="0"/>
  </r>
  <r>
    <s v="Basiak"/>
    <s v="Anna"/>
    <x v="217"/>
    <x v="1"/>
    <x v="0"/>
    <n v="1983"/>
    <x v="6"/>
    <n v="37.5"/>
    <n v="37.5"/>
    <x v="0"/>
    <n v="1"/>
    <n v="0"/>
    <n v="0"/>
    <n v="0"/>
    <n v="0"/>
  </r>
  <r>
    <s v="Janicka"/>
    <s v="Paulina"/>
    <x v="218"/>
    <x v="2"/>
    <x v="0"/>
    <n v="1969"/>
    <x v="38"/>
    <n v="29.999999999999996"/>
    <n v="29.999999999999996"/>
    <x v="0"/>
    <n v="0"/>
    <n v="1"/>
    <n v="0"/>
    <n v="0"/>
    <n v="0"/>
  </r>
  <r>
    <s v="Engel"/>
    <s v="Anna"/>
    <x v="219"/>
    <x v="2"/>
    <x v="0"/>
    <n v="1975"/>
    <x v="25"/>
    <n v="37.5"/>
    <n v="37.5"/>
    <x v="0"/>
    <n v="0"/>
    <n v="1"/>
    <n v="0"/>
    <n v="0"/>
    <n v="0"/>
  </r>
  <r>
    <s v="Plichta"/>
    <s v="Robert"/>
    <x v="220"/>
    <x v="2"/>
    <x v="1"/>
    <n v="1970"/>
    <x v="37"/>
    <n v="36"/>
    <n v="36"/>
    <x v="0"/>
    <n v="0"/>
    <n v="1"/>
    <n v="0"/>
    <n v="0"/>
    <n v="0"/>
  </r>
  <r>
    <s v="Barszczewska"/>
    <s v="Cecylia"/>
    <x v="221"/>
    <x v="0"/>
    <x v="0"/>
    <n v="1975"/>
    <x v="25"/>
    <n v="37.5"/>
    <n v="37.5"/>
    <x v="0"/>
    <n v="0"/>
    <n v="1"/>
    <n v="0"/>
    <n v="0"/>
    <n v="0"/>
  </r>
  <r>
    <s v="Szklarska"/>
    <s v="Tekla"/>
    <x v="222"/>
    <x v="1"/>
    <x v="0"/>
    <n v="1989"/>
    <x v="44"/>
    <n v="25"/>
    <n v="25"/>
    <x v="1"/>
    <n v="0"/>
    <n v="0"/>
    <n v="0"/>
    <n v="0"/>
    <n v="0"/>
  </r>
  <r>
    <s v="Aleksandrowicz"/>
    <s v="Barbara"/>
    <x v="223"/>
    <x v="1"/>
    <x v="0"/>
    <n v="1972"/>
    <x v="51"/>
    <n v="37.5"/>
    <n v="37.5"/>
    <x v="0"/>
    <n v="0"/>
    <n v="1"/>
    <n v="0"/>
    <n v="0"/>
    <n v="0"/>
  </r>
  <r>
    <s v="Kuc"/>
    <s v="Danuta"/>
    <x v="224"/>
    <x v="0"/>
    <x v="0"/>
    <n v="1958"/>
    <x v="50"/>
    <n v="29.999999999999996"/>
    <n v="29.999999999999996"/>
    <x v="0"/>
    <n v="0"/>
    <n v="0"/>
    <n v="1"/>
    <n v="0"/>
    <n v="0"/>
  </r>
  <r>
    <s v="Kogut"/>
    <s v="Magdalena"/>
    <x v="225"/>
    <x v="0"/>
    <x v="0"/>
    <n v="1989"/>
    <x v="44"/>
    <n v="25"/>
    <n v="25"/>
    <x v="1"/>
    <n v="0"/>
    <n v="0"/>
    <n v="0"/>
    <n v="0"/>
    <n v="0"/>
  </r>
  <r>
    <s v="Sopocka"/>
    <s v="Olivia"/>
    <x v="226"/>
    <x v="0"/>
    <x v="0"/>
    <n v="1966"/>
    <x v="42"/>
    <n v="29.999999999999996"/>
    <n v="29.999999999999996"/>
    <x v="0"/>
    <n v="0"/>
    <n v="0"/>
    <n v="1"/>
    <n v="0"/>
    <n v="0"/>
  </r>
  <r>
    <s v="Berezowska"/>
    <s v="Anita"/>
    <x v="227"/>
    <x v="1"/>
    <x v="0"/>
    <n v="1984"/>
    <x v="1"/>
    <n v="37.5"/>
    <n v="37.5"/>
    <x v="0"/>
    <n v="1"/>
    <n v="0"/>
    <n v="0"/>
    <n v="0"/>
    <n v="0"/>
  </r>
  <r>
    <s v="Walczak"/>
    <s v="Maciej"/>
    <x v="228"/>
    <x v="2"/>
    <x v="1"/>
    <n v="1954"/>
    <x v="16"/>
    <n v="36"/>
    <n v="85"/>
    <x v="0"/>
    <n v="0"/>
    <n v="0"/>
    <n v="0"/>
    <n v="1"/>
    <n v="0"/>
  </r>
  <r>
    <s v="Guzik"/>
    <s v="Anna"/>
    <x v="229"/>
    <x v="2"/>
    <x v="0"/>
    <n v="1988"/>
    <x v="40"/>
    <n v="25"/>
    <n v="25"/>
    <x v="1"/>
    <n v="0"/>
    <n v="0"/>
    <n v="0"/>
    <n v="0"/>
    <n v="0"/>
  </r>
  <r>
    <s v="Modzelewski"/>
    <s v="Mateusz"/>
    <x v="230"/>
    <x v="2"/>
    <x v="1"/>
    <n v="1949"/>
    <x v="47"/>
    <n v="36"/>
    <n v="85"/>
    <x v="0"/>
    <n v="0"/>
    <n v="0"/>
    <n v="0"/>
    <n v="1"/>
    <n v="0"/>
  </r>
  <r>
    <s v="Dudek"/>
    <s v="Marzena"/>
    <x v="231"/>
    <x v="2"/>
    <x v="0"/>
    <n v="1954"/>
    <x v="16"/>
    <n v="29.999999999999996"/>
    <n v="79"/>
    <x v="0"/>
    <n v="0"/>
    <n v="0"/>
    <n v="0"/>
    <n v="1"/>
    <n v="0"/>
  </r>
  <r>
    <s v="Banach"/>
    <s v="Leon"/>
    <x v="232"/>
    <x v="1"/>
    <x v="1"/>
    <n v="1984"/>
    <x v="1"/>
    <n v="45"/>
    <n v="45"/>
    <x v="0"/>
    <n v="1"/>
    <n v="0"/>
    <n v="0"/>
    <n v="0"/>
    <n v="0"/>
  </r>
  <r>
    <s v="Klasz"/>
    <s v="Marcin"/>
    <x v="233"/>
    <x v="0"/>
    <x v="1"/>
    <n v="1961"/>
    <x v="41"/>
    <n v="36"/>
    <n v="36"/>
    <x v="0"/>
    <n v="0"/>
    <n v="0"/>
    <n v="1"/>
    <n v="0"/>
    <n v="0"/>
  </r>
  <r>
    <s v="Banasik"/>
    <s v="Irena"/>
    <x v="234"/>
    <x v="2"/>
    <x v="0"/>
    <n v="1946"/>
    <x v="10"/>
    <n v="29.999999999999996"/>
    <n v="79"/>
    <x v="0"/>
    <n v="0"/>
    <n v="0"/>
    <n v="0"/>
    <n v="0"/>
    <n v="1"/>
  </r>
  <r>
    <s v="Kisiel"/>
    <s v="Dawid"/>
    <x v="235"/>
    <x v="0"/>
    <x v="1"/>
    <n v="1967"/>
    <x v="2"/>
    <n v="36"/>
    <n v="36"/>
    <x v="0"/>
    <n v="0"/>
    <n v="1"/>
    <n v="0"/>
    <n v="0"/>
    <n v="0"/>
  </r>
  <r>
    <s v="Geldner"/>
    <s v="Magdalena"/>
    <x v="236"/>
    <x v="0"/>
    <x v="0"/>
    <n v="1950"/>
    <x v="21"/>
    <n v="29.999999999999996"/>
    <n v="79"/>
    <x v="0"/>
    <n v="0"/>
    <n v="0"/>
    <n v="0"/>
    <n v="1"/>
    <n v="0"/>
  </r>
  <r>
    <s v="Rygielski"/>
    <s v="Maciej"/>
    <x v="237"/>
    <x v="2"/>
    <x v="1"/>
    <n v="1956"/>
    <x v="35"/>
    <n v="36"/>
    <n v="36"/>
    <x v="0"/>
    <n v="0"/>
    <n v="0"/>
    <n v="0"/>
    <n v="1"/>
    <n v="0"/>
  </r>
  <r>
    <s v="Ossowski"/>
    <s v="Karol"/>
    <x v="238"/>
    <x v="0"/>
    <x v="1"/>
    <n v="1964"/>
    <x v="19"/>
    <n v="36"/>
    <n v="36"/>
    <x v="0"/>
    <n v="0"/>
    <n v="0"/>
    <n v="1"/>
    <n v="0"/>
    <n v="0"/>
  </r>
  <r>
    <s v="Kisielewska"/>
    <s v="Greta"/>
    <x v="239"/>
    <x v="0"/>
    <x v="0"/>
    <n v="1946"/>
    <x v="10"/>
    <n v="29.999999999999996"/>
    <n v="79"/>
    <x v="0"/>
    <n v="0"/>
    <n v="0"/>
    <n v="0"/>
    <n v="0"/>
    <n v="1"/>
  </r>
  <r>
    <s v="Nyski"/>
    <s v="Piotr"/>
    <x v="240"/>
    <x v="2"/>
    <x v="1"/>
    <n v="1983"/>
    <x v="6"/>
    <n v="45"/>
    <n v="45"/>
    <x v="0"/>
    <n v="1"/>
    <n v="0"/>
    <n v="0"/>
    <n v="0"/>
    <n v="0"/>
  </r>
  <r>
    <s v="Kopec"/>
    <s v="Anna"/>
    <x v="241"/>
    <x v="2"/>
    <x v="0"/>
    <n v="1956"/>
    <x v="35"/>
    <n v="29.999999999999996"/>
    <n v="29.999999999999996"/>
    <x v="0"/>
    <n v="0"/>
    <n v="0"/>
    <n v="0"/>
    <n v="1"/>
    <n v="0"/>
  </r>
  <r>
    <s v="Sznyrowska"/>
    <s v="Wiktoria"/>
    <x v="242"/>
    <x v="2"/>
    <x v="0"/>
    <n v="1989"/>
    <x v="44"/>
    <n v="25"/>
    <n v="25"/>
    <x v="1"/>
    <n v="0"/>
    <n v="0"/>
    <n v="0"/>
    <n v="0"/>
    <n v="0"/>
  </r>
  <r>
    <s v="Tichoniuk"/>
    <s v="Marcin"/>
    <x v="243"/>
    <x v="2"/>
    <x v="1"/>
    <n v="1949"/>
    <x v="47"/>
    <n v="36"/>
    <n v="85"/>
    <x v="0"/>
    <n v="0"/>
    <n v="0"/>
    <n v="0"/>
    <n v="1"/>
    <n v="0"/>
  </r>
  <r>
    <s v="Dul"/>
    <s v="Dominika"/>
    <x v="244"/>
    <x v="0"/>
    <x v="0"/>
    <n v="1966"/>
    <x v="42"/>
    <n v="29.999999999999996"/>
    <n v="29.999999999999996"/>
    <x v="0"/>
    <n v="0"/>
    <n v="0"/>
    <n v="1"/>
    <n v="0"/>
    <n v="0"/>
  </r>
  <r>
    <s v="Grzegorczyk"/>
    <s v="Marta"/>
    <x v="245"/>
    <x v="0"/>
    <x v="0"/>
    <n v="1974"/>
    <x v="33"/>
    <n v="37.5"/>
    <n v="37.5"/>
    <x v="0"/>
    <n v="0"/>
    <n v="1"/>
    <n v="0"/>
    <n v="0"/>
    <n v="0"/>
  </r>
  <r>
    <s v="Grzywacz"/>
    <s v="Wanda"/>
    <x v="246"/>
    <x v="2"/>
    <x v="0"/>
    <n v="1950"/>
    <x v="21"/>
    <n v="29.999999999999996"/>
    <n v="79"/>
    <x v="0"/>
    <n v="0"/>
    <n v="0"/>
    <n v="0"/>
    <n v="1"/>
    <n v="0"/>
  </r>
  <r>
    <s v="Banach"/>
    <s v="Dorota"/>
    <x v="247"/>
    <x v="2"/>
    <x v="0"/>
    <n v="1994"/>
    <x v="48"/>
    <n v="25"/>
    <n v="25"/>
    <x v="1"/>
    <n v="0"/>
    <n v="0"/>
    <n v="0"/>
    <n v="0"/>
    <n v="0"/>
  </r>
  <r>
    <s v="Legnicka"/>
    <s v="Karina"/>
    <x v="248"/>
    <x v="2"/>
    <x v="0"/>
    <n v="1958"/>
    <x v="50"/>
    <n v="29.999999999999996"/>
    <n v="29.999999999999996"/>
    <x v="0"/>
    <n v="0"/>
    <n v="0"/>
    <n v="1"/>
    <n v="0"/>
    <n v="0"/>
  </r>
  <r>
    <s v="Barabasz"/>
    <s v="Krystyna"/>
    <x v="171"/>
    <x v="0"/>
    <x v="0"/>
    <n v="1986"/>
    <x v="3"/>
    <n v="25"/>
    <n v="25"/>
    <x v="0"/>
    <n v="1"/>
    <n v="0"/>
    <n v="0"/>
    <n v="0"/>
    <n v="0"/>
  </r>
  <r>
    <s v="Borowska"/>
    <s v="Ewelina"/>
    <x v="249"/>
    <x v="0"/>
    <x v="0"/>
    <n v="1993"/>
    <x v="36"/>
    <n v="25"/>
    <n v="25"/>
    <x v="1"/>
    <n v="0"/>
    <n v="0"/>
    <n v="0"/>
    <n v="0"/>
    <n v="0"/>
  </r>
  <r>
    <s v="Cedro"/>
    <s v="Zofia"/>
    <x v="250"/>
    <x v="1"/>
    <x v="0"/>
    <n v="1952"/>
    <x v="34"/>
    <n v="29.999999999999996"/>
    <n v="79"/>
    <x v="0"/>
    <n v="0"/>
    <n v="0"/>
    <n v="0"/>
    <n v="1"/>
    <n v="0"/>
  </r>
  <r>
    <s v="Sieradzki"/>
    <s v="Piotr"/>
    <x v="251"/>
    <x v="2"/>
    <x v="1"/>
    <n v="1975"/>
    <x v="25"/>
    <n v="45"/>
    <n v="45"/>
    <x v="0"/>
    <n v="0"/>
    <n v="1"/>
    <n v="0"/>
    <n v="0"/>
    <n v="0"/>
  </r>
  <r>
    <s v="Sar"/>
    <s v="Wojciech"/>
    <x v="252"/>
    <x v="2"/>
    <x v="1"/>
    <n v="1964"/>
    <x v="19"/>
    <n v="36"/>
    <n v="36"/>
    <x v="0"/>
    <n v="0"/>
    <n v="0"/>
    <n v="1"/>
    <n v="0"/>
    <n v="0"/>
  </r>
  <r>
    <s v="Kordaszewska"/>
    <s v="Magdalena"/>
    <x v="253"/>
    <x v="0"/>
    <x v="0"/>
    <n v="1948"/>
    <x v="20"/>
    <n v="29.999999999999996"/>
    <n v="79"/>
    <x v="0"/>
    <n v="0"/>
    <n v="0"/>
    <n v="0"/>
    <n v="1"/>
    <n v="0"/>
  </r>
  <r>
    <s v="Bauer"/>
    <s v="Jagoda"/>
    <x v="254"/>
    <x v="0"/>
    <x v="0"/>
    <n v="1969"/>
    <x v="38"/>
    <n v="29.999999999999996"/>
    <n v="29.999999999999996"/>
    <x v="0"/>
    <n v="0"/>
    <n v="1"/>
    <n v="0"/>
    <n v="0"/>
    <n v="0"/>
  </r>
  <r>
    <s v="Brychcy"/>
    <s v="Agata"/>
    <x v="255"/>
    <x v="1"/>
    <x v="0"/>
    <n v="1995"/>
    <x v="13"/>
    <n v="25"/>
    <n v="25"/>
    <x v="1"/>
    <n v="0"/>
    <n v="0"/>
    <n v="0"/>
    <n v="0"/>
    <n v="0"/>
  </r>
  <r>
    <s v="Potocki"/>
    <s v="Grzegorz"/>
    <x v="256"/>
    <x v="2"/>
    <x v="1"/>
    <n v="1947"/>
    <x v="8"/>
    <n v="36"/>
    <n v="85"/>
    <x v="0"/>
    <n v="0"/>
    <n v="0"/>
    <n v="0"/>
    <n v="1"/>
    <n v="0"/>
  </r>
  <r>
    <s v="Kordaszewski"/>
    <s v="Piotr"/>
    <x v="257"/>
    <x v="0"/>
    <x v="1"/>
    <n v="1988"/>
    <x v="40"/>
    <n v="30"/>
    <n v="30"/>
    <x v="1"/>
    <n v="0"/>
    <n v="0"/>
    <n v="0"/>
    <n v="0"/>
    <n v="0"/>
  </r>
  <r>
    <s v="Wiatrowski"/>
    <s v="Roman"/>
    <x v="258"/>
    <x v="2"/>
    <x v="1"/>
    <n v="1994"/>
    <x v="48"/>
    <n v="30"/>
    <n v="30"/>
    <x v="1"/>
    <n v="0"/>
    <n v="0"/>
    <n v="0"/>
    <n v="0"/>
    <n v="0"/>
  </r>
  <r>
    <s v="Albert"/>
    <s v="Joanna"/>
    <x v="259"/>
    <x v="2"/>
    <x v="0"/>
    <n v="1978"/>
    <x v="45"/>
    <n v="37.5"/>
    <n v="37.5"/>
    <x v="0"/>
    <n v="1"/>
    <n v="0"/>
    <n v="0"/>
    <n v="0"/>
    <n v="0"/>
  </r>
  <r>
    <s v="Balcer"/>
    <s v="Iwona"/>
    <x v="260"/>
    <x v="1"/>
    <x v="0"/>
    <n v="1989"/>
    <x v="44"/>
    <n v="25"/>
    <n v="25"/>
    <x v="1"/>
    <n v="0"/>
    <n v="0"/>
    <n v="0"/>
    <n v="0"/>
    <n v="0"/>
  </r>
  <r>
    <s v="Augustowska"/>
    <s v="Irma"/>
    <x v="261"/>
    <x v="0"/>
    <x v="0"/>
    <n v="1974"/>
    <x v="33"/>
    <n v="37.5"/>
    <n v="37.5"/>
    <x v="0"/>
    <n v="0"/>
    <n v="1"/>
    <n v="0"/>
    <n v="0"/>
    <n v="0"/>
  </r>
  <r>
    <s v="Jackowska"/>
    <s v="Maria"/>
    <x v="262"/>
    <x v="2"/>
    <x v="0"/>
    <n v="1980"/>
    <x v="32"/>
    <n v="37.5"/>
    <n v="37.5"/>
    <x v="0"/>
    <n v="1"/>
    <n v="0"/>
    <n v="0"/>
    <n v="0"/>
    <n v="0"/>
  </r>
  <r>
    <s v="Adamczyk"/>
    <s v="Julia"/>
    <x v="263"/>
    <x v="0"/>
    <x v="0"/>
    <n v="1950"/>
    <x v="21"/>
    <n v="29.999999999999996"/>
    <n v="79"/>
    <x v="0"/>
    <n v="0"/>
    <n v="0"/>
    <n v="0"/>
    <n v="1"/>
    <n v="0"/>
  </r>
  <r>
    <s v="Sosnowiecka"/>
    <s v="Dorota"/>
    <x v="264"/>
    <x v="2"/>
    <x v="0"/>
    <n v="1994"/>
    <x v="48"/>
    <n v="25"/>
    <n v="25"/>
    <x v="1"/>
    <n v="0"/>
    <n v="0"/>
    <n v="0"/>
    <n v="0"/>
    <n v="0"/>
  </r>
  <r>
    <s v="Henrykowski"/>
    <s v="Kornel"/>
    <x v="265"/>
    <x v="2"/>
    <x v="1"/>
    <n v="1973"/>
    <x v="26"/>
    <n v="45"/>
    <n v="45"/>
    <x v="0"/>
    <n v="0"/>
    <n v="1"/>
    <n v="0"/>
    <n v="0"/>
    <n v="0"/>
  </r>
  <r>
    <s v="Szklarska"/>
    <s v="Karolina"/>
    <x v="266"/>
    <x v="0"/>
    <x v="0"/>
    <n v="1966"/>
    <x v="42"/>
    <n v="29.999999999999996"/>
    <n v="29.999999999999996"/>
    <x v="0"/>
    <n v="0"/>
    <n v="0"/>
    <n v="1"/>
    <n v="0"/>
    <n v="0"/>
  </r>
  <r>
    <s v="Podczasiak"/>
    <s v="Jadwiga"/>
    <x v="267"/>
    <x v="2"/>
    <x v="0"/>
    <n v="1960"/>
    <x v="0"/>
    <n v="29.999999999999996"/>
    <n v="29.999999999999996"/>
    <x v="0"/>
    <n v="0"/>
    <n v="0"/>
    <n v="1"/>
    <n v="0"/>
    <n v="0"/>
  </r>
  <r>
    <s v="Skrzydlowski"/>
    <s v="Dawid"/>
    <x v="268"/>
    <x v="1"/>
    <x v="1"/>
    <n v="1947"/>
    <x v="8"/>
    <n v="36"/>
    <n v="85"/>
    <x v="0"/>
    <n v="0"/>
    <n v="0"/>
    <n v="0"/>
    <n v="1"/>
    <n v="0"/>
  </r>
  <r>
    <s v="Genewski"/>
    <s v="Andrzej"/>
    <x v="269"/>
    <x v="0"/>
    <x v="1"/>
    <n v="1961"/>
    <x v="41"/>
    <n v="36"/>
    <n v="36"/>
    <x v="0"/>
    <n v="0"/>
    <n v="0"/>
    <n v="1"/>
    <n v="0"/>
    <n v="0"/>
  </r>
  <r>
    <s v="Bienias"/>
    <s v="Alina"/>
    <x v="270"/>
    <x v="2"/>
    <x v="0"/>
    <n v="1956"/>
    <x v="35"/>
    <n v="29.999999999999996"/>
    <n v="29.999999999999996"/>
    <x v="0"/>
    <n v="0"/>
    <n v="0"/>
    <n v="0"/>
    <n v="1"/>
    <n v="0"/>
  </r>
  <r>
    <s v="Madrycki"/>
    <s v="Janusz"/>
    <x v="271"/>
    <x v="2"/>
    <x v="1"/>
    <n v="1968"/>
    <x v="17"/>
    <n v="36"/>
    <n v="36"/>
    <x v="0"/>
    <n v="0"/>
    <n v="1"/>
    <n v="0"/>
    <n v="0"/>
    <n v="0"/>
  </r>
  <r>
    <s v="Opolska"/>
    <s v="Paulina"/>
    <x v="272"/>
    <x v="2"/>
    <x v="0"/>
    <n v="1956"/>
    <x v="35"/>
    <n v="29.999999999999996"/>
    <n v="29.999999999999996"/>
    <x v="0"/>
    <n v="0"/>
    <n v="0"/>
    <n v="0"/>
    <n v="1"/>
    <n v="0"/>
  </r>
  <r>
    <s v="Barwicka"/>
    <s v="Zofia"/>
    <x v="273"/>
    <x v="2"/>
    <x v="0"/>
    <n v="1982"/>
    <x v="11"/>
    <n v="37.5"/>
    <n v="37.5"/>
    <x v="0"/>
    <n v="1"/>
    <n v="0"/>
    <n v="0"/>
    <n v="0"/>
    <n v="0"/>
  </r>
  <r>
    <s v="Leniak"/>
    <s v="Jacek"/>
    <x v="274"/>
    <x v="1"/>
    <x v="1"/>
    <n v="1958"/>
    <x v="50"/>
    <n v="36"/>
    <n v="36"/>
    <x v="0"/>
    <n v="0"/>
    <n v="0"/>
    <n v="1"/>
    <n v="0"/>
    <n v="0"/>
  </r>
  <r>
    <s v="Kapanowska"/>
    <s v="Marta"/>
    <x v="275"/>
    <x v="0"/>
    <x v="0"/>
    <n v="1955"/>
    <x v="30"/>
    <n v="29.999999999999996"/>
    <n v="79"/>
    <x v="0"/>
    <n v="0"/>
    <n v="0"/>
    <n v="0"/>
    <n v="1"/>
    <n v="0"/>
  </r>
  <r>
    <s v="Lech"/>
    <s v="Bartosz"/>
    <x v="276"/>
    <x v="0"/>
    <x v="1"/>
    <n v="1946"/>
    <x v="10"/>
    <n v="36"/>
    <n v="85"/>
    <x v="0"/>
    <n v="0"/>
    <n v="0"/>
    <n v="0"/>
    <n v="0"/>
    <n v="1"/>
  </r>
  <r>
    <s v="Kaczocha"/>
    <s v="Maciej"/>
    <x v="277"/>
    <x v="0"/>
    <x v="1"/>
    <n v="1989"/>
    <x v="44"/>
    <n v="30"/>
    <n v="30"/>
    <x v="1"/>
    <n v="0"/>
    <n v="0"/>
    <n v="0"/>
    <n v="0"/>
    <n v="0"/>
  </r>
  <r>
    <s v="Nowak"/>
    <s v="Anna"/>
    <x v="278"/>
    <x v="2"/>
    <x v="0"/>
    <n v="1970"/>
    <x v="37"/>
    <n v="29.999999999999996"/>
    <n v="29.999999999999996"/>
    <x v="0"/>
    <n v="0"/>
    <n v="1"/>
    <n v="0"/>
    <n v="0"/>
    <n v="0"/>
  </r>
  <r>
    <s v="Kozar"/>
    <s v="Artur"/>
    <x v="279"/>
    <x v="2"/>
    <x v="1"/>
    <n v="1987"/>
    <x v="29"/>
    <n v="30"/>
    <n v="30"/>
    <x v="1"/>
    <n v="0"/>
    <n v="0"/>
    <n v="0"/>
    <n v="0"/>
    <n v="0"/>
  </r>
  <r>
    <s v="Barszczewska"/>
    <s v="Halina"/>
    <x v="280"/>
    <x v="0"/>
    <x v="0"/>
    <n v="1986"/>
    <x v="3"/>
    <n v="25"/>
    <n v="25"/>
    <x v="0"/>
    <n v="1"/>
    <n v="0"/>
    <n v="0"/>
    <n v="0"/>
    <n v="0"/>
  </r>
  <r>
    <s v="Bartoszek"/>
    <s v="Justyna"/>
    <x v="281"/>
    <x v="0"/>
    <x v="0"/>
    <n v="1952"/>
    <x v="34"/>
    <n v="29.999999999999996"/>
    <n v="79"/>
    <x v="0"/>
    <n v="0"/>
    <n v="0"/>
    <n v="0"/>
    <n v="1"/>
    <n v="0"/>
  </r>
  <r>
    <s v="Gawlowska"/>
    <s v="Enrika"/>
    <x v="282"/>
    <x v="0"/>
    <x v="0"/>
    <n v="1960"/>
    <x v="0"/>
    <n v="29.999999999999996"/>
    <n v="29.999999999999996"/>
    <x v="0"/>
    <n v="0"/>
    <n v="0"/>
    <n v="1"/>
    <n v="0"/>
    <n v="0"/>
  </r>
  <r>
    <s v="Balcerowska"/>
    <s v="Iwona"/>
    <x v="283"/>
    <x v="2"/>
    <x v="0"/>
    <n v="1977"/>
    <x v="43"/>
    <n v="37.5"/>
    <n v="37.5"/>
    <x v="0"/>
    <n v="1"/>
    <n v="0"/>
    <n v="0"/>
    <n v="0"/>
    <n v="0"/>
  </r>
  <r>
    <s v="Nagaj"/>
    <s v="Mieszko"/>
    <x v="284"/>
    <x v="2"/>
    <x v="1"/>
    <n v="1993"/>
    <x v="36"/>
    <n v="30"/>
    <n v="30"/>
    <x v="1"/>
    <n v="0"/>
    <n v="0"/>
    <n v="0"/>
    <n v="0"/>
    <n v="0"/>
  </r>
  <r>
    <s v="Jakubczyk"/>
    <s v="Agnieszka"/>
    <x v="285"/>
    <x v="0"/>
    <x v="0"/>
    <n v="1967"/>
    <x v="2"/>
    <n v="29.999999999999996"/>
    <n v="29.999999999999996"/>
    <x v="0"/>
    <n v="0"/>
    <n v="1"/>
    <n v="0"/>
    <n v="0"/>
    <n v="0"/>
  </r>
  <r>
    <s v="Aleksander"/>
    <s v="Barbara"/>
    <x v="286"/>
    <x v="0"/>
    <x v="0"/>
    <n v="1949"/>
    <x v="47"/>
    <n v="29.999999999999996"/>
    <n v="79"/>
    <x v="0"/>
    <n v="0"/>
    <n v="0"/>
    <n v="0"/>
    <n v="1"/>
    <n v="0"/>
  </r>
  <r>
    <s v="Wiek"/>
    <s v="Jadwiga"/>
    <x v="287"/>
    <x v="3"/>
    <x v="0"/>
    <n v="1972"/>
    <x v="51"/>
    <n v="37.5"/>
    <n v="37.5"/>
    <x v="0"/>
    <n v="0"/>
    <n v="1"/>
    <n v="0"/>
    <n v="0"/>
    <n v="0"/>
  </r>
  <r>
    <s v="Suchocki"/>
    <s v="Andrzej"/>
    <x v="288"/>
    <x v="3"/>
    <x v="1"/>
    <n v="1983"/>
    <x v="6"/>
    <n v="45"/>
    <n v="45"/>
    <x v="0"/>
    <n v="1"/>
    <n v="0"/>
    <n v="0"/>
    <n v="0"/>
    <n v="0"/>
  </r>
  <r>
    <s v="Augustowska"/>
    <s v="Justyna"/>
    <x v="289"/>
    <x v="2"/>
    <x v="0"/>
    <n v="1946"/>
    <x v="10"/>
    <n v="29.999999999999996"/>
    <n v="79"/>
    <x v="0"/>
    <n v="0"/>
    <n v="0"/>
    <n v="0"/>
    <n v="0"/>
    <n v="1"/>
  </r>
  <r>
    <s v="Michalik"/>
    <s v="Wojciech"/>
    <x v="290"/>
    <x v="2"/>
    <x v="1"/>
    <n v="1965"/>
    <x v="31"/>
    <n v="36"/>
    <n v="36"/>
    <x v="0"/>
    <n v="0"/>
    <n v="0"/>
    <n v="1"/>
    <n v="0"/>
    <n v="0"/>
  </r>
  <r>
    <s v="Bandera"/>
    <s v="Ewa"/>
    <x v="291"/>
    <x v="2"/>
    <x v="0"/>
    <n v="1973"/>
    <x v="26"/>
    <n v="37.5"/>
    <n v="37.5"/>
    <x v="0"/>
    <n v="0"/>
    <n v="1"/>
    <n v="0"/>
    <n v="0"/>
    <n v="0"/>
  </r>
  <r>
    <s v="Rybicki"/>
    <s v="Jakub"/>
    <x v="292"/>
    <x v="3"/>
    <x v="1"/>
    <n v="1947"/>
    <x v="8"/>
    <n v="36"/>
    <n v="85"/>
    <x v="0"/>
    <n v="0"/>
    <n v="0"/>
    <n v="0"/>
    <n v="1"/>
    <n v="0"/>
  </r>
  <r>
    <s v="Lysiak"/>
    <s v="Helena"/>
    <x v="293"/>
    <x v="0"/>
    <x v="0"/>
    <n v="1986"/>
    <x v="3"/>
    <n v="25"/>
    <n v="25"/>
    <x v="0"/>
    <n v="1"/>
    <n v="0"/>
    <n v="0"/>
    <n v="0"/>
    <n v="0"/>
  </r>
  <r>
    <s v="Balcerek"/>
    <s v="Zofia"/>
    <x v="294"/>
    <x v="2"/>
    <x v="0"/>
    <n v="1958"/>
    <x v="50"/>
    <n v="29.999999999999996"/>
    <n v="29.999999999999996"/>
    <x v="0"/>
    <n v="0"/>
    <n v="0"/>
    <n v="1"/>
    <n v="0"/>
    <n v="0"/>
  </r>
  <r>
    <s v="Blacharz"/>
    <s v="Krystyna"/>
    <x v="295"/>
    <x v="3"/>
    <x v="0"/>
    <n v="1981"/>
    <x v="12"/>
    <n v="37.5"/>
    <n v="37.5"/>
    <x v="0"/>
    <n v="1"/>
    <n v="0"/>
    <n v="0"/>
    <n v="0"/>
    <n v="0"/>
  </r>
  <r>
    <s v="Augustowska"/>
    <s v="Anna"/>
    <x v="296"/>
    <x v="0"/>
    <x v="0"/>
    <n v="1984"/>
    <x v="1"/>
    <n v="37.5"/>
    <n v="37.5"/>
    <x v="0"/>
    <n v="1"/>
    <n v="0"/>
    <n v="0"/>
    <n v="0"/>
    <n v="0"/>
  </r>
  <r>
    <s v="Kaczorowska"/>
    <s v="Agnieszka"/>
    <x v="297"/>
    <x v="2"/>
    <x v="0"/>
    <n v="1987"/>
    <x v="29"/>
    <n v="25"/>
    <n v="25"/>
    <x v="1"/>
    <n v="0"/>
    <n v="0"/>
    <n v="0"/>
    <n v="0"/>
    <n v="0"/>
  </r>
  <r>
    <s v="Kisielewski"/>
    <s v="Krystian"/>
    <x v="298"/>
    <x v="2"/>
    <x v="1"/>
    <n v="1964"/>
    <x v="19"/>
    <n v="36"/>
    <n v="36"/>
    <x v="0"/>
    <n v="0"/>
    <n v="0"/>
    <n v="1"/>
    <n v="0"/>
    <n v="0"/>
  </r>
  <r>
    <s v="Sikora"/>
    <s v="Norbert"/>
    <x v="299"/>
    <x v="0"/>
    <x v="1"/>
    <n v="1987"/>
    <x v="29"/>
    <n v="30"/>
    <n v="30"/>
    <x v="1"/>
    <n v="0"/>
    <n v="0"/>
    <n v="0"/>
    <n v="0"/>
    <n v="0"/>
  </r>
  <r>
    <s v="Warszawska"/>
    <s v="Rita"/>
    <x v="300"/>
    <x v="3"/>
    <x v="0"/>
    <n v="1961"/>
    <x v="41"/>
    <n v="29.999999999999996"/>
    <n v="29.999999999999996"/>
    <x v="0"/>
    <n v="0"/>
    <n v="0"/>
    <n v="1"/>
    <n v="0"/>
    <n v="0"/>
  </r>
  <r>
    <s v="Barszczewska"/>
    <s v="Anna"/>
    <x v="301"/>
    <x v="2"/>
    <x v="0"/>
    <n v="1961"/>
    <x v="41"/>
    <n v="29.999999999999996"/>
    <n v="29.999999999999996"/>
    <x v="0"/>
    <n v="0"/>
    <n v="0"/>
    <n v="1"/>
    <n v="0"/>
    <n v="0"/>
  </r>
  <r>
    <s v="Moskiewski"/>
    <s v="Sebastian"/>
    <x v="302"/>
    <x v="0"/>
    <x v="1"/>
    <n v="1980"/>
    <x v="32"/>
    <n v="45"/>
    <n v="45"/>
    <x v="0"/>
    <n v="1"/>
    <n v="0"/>
    <n v="0"/>
    <n v="0"/>
    <n v="0"/>
  </r>
  <r>
    <s v="Pogrebniak"/>
    <s v="Jegor"/>
    <x v="303"/>
    <x v="2"/>
    <x v="1"/>
    <n v="1961"/>
    <x v="41"/>
    <n v="36"/>
    <n v="36"/>
    <x v="0"/>
    <n v="0"/>
    <n v="0"/>
    <n v="1"/>
    <n v="0"/>
    <n v="0"/>
  </r>
  <r>
    <s v="Gates"/>
    <s v="Anna"/>
    <x v="304"/>
    <x v="1"/>
    <x v="0"/>
    <n v="1977"/>
    <x v="43"/>
    <n v="37.5"/>
    <n v="37.5"/>
    <x v="0"/>
    <n v="1"/>
    <n v="0"/>
    <n v="0"/>
    <n v="0"/>
    <n v="0"/>
  </r>
  <r>
    <s v="Zaprawa"/>
    <s v="Marcin"/>
    <x v="305"/>
    <x v="0"/>
    <x v="1"/>
    <n v="1944"/>
    <x v="23"/>
    <n v="36"/>
    <n v="85"/>
    <x v="0"/>
    <n v="0"/>
    <n v="0"/>
    <n v="0"/>
    <n v="0"/>
    <n v="1"/>
  </r>
  <r>
    <s v="Mazgaj"/>
    <s v="Szymon"/>
    <x v="306"/>
    <x v="2"/>
    <x v="1"/>
    <n v="1989"/>
    <x v="44"/>
    <n v="30"/>
    <n v="30"/>
    <x v="1"/>
    <n v="0"/>
    <n v="0"/>
    <n v="0"/>
    <n v="0"/>
    <n v="0"/>
  </r>
  <r>
    <s v="Samborski"/>
    <s v="Bartosz"/>
    <x v="307"/>
    <x v="0"/>
    <x v="1"/>
    <n v="1964"/>
    <x v="19"/>
    <n v="36"/>
    <n v="36"/>
    <x v="0"/>
    <n v="0"/>
    <n v="0"/>
    <n v="1"/>
    <n v="0"/>
    <n v="0"/>
  </r>
  <r>
    <s v="Barcikowska"/>
    <s v="Zyta"/>
    <x v="308"/>
    <x v="2"/>
    <x v="0"/>
    <n v="1977"/>
    <x v="43"/>
    <n v="37.5"/>
    <n v="37.5"/>
    <x v="0"/>
    <n v="1"/>
    <n v="0"/>
    <n v="0"/>
    <n v="0"/>
    <n v="0"/>
  </r>
  <r>
    <s v="Radziejowski"/>
    <s v="Krystian"/>
    <x v="309"/>
    <x v="2"/>
    <x v="1"/>
    <n v="1957"/>
    <x v="46"/>
    <n v="36"/>
    <n v="36"/>
    <x v="0"/>
    <n v="0"/>
    <n v="0"/>
    <n v="1"/>
    <n v="0"/>
    <n v="0"/>
  </r>
  <r>
    <s v="Baranek"/>
    <s v="Magdalena"/>
    <x v="310"/>
    <x v="0"/>
    <x v="0"/>
    <n v="1993"/>
    <x v="36"/>
    <n v="25"/>
    <n v="25"/>
    <x v="1"/>
    <n v="0"/>
    <n v="0"/>
    <n v="0"/>
    <n v="0"/>
    <n v="0"/>
  </r>
  <r>
    <s v="Wosiak"/>
    <s v="Roman"/>
    <x v="311"/>
    <x v="0"/>
    <x v="1"/>
    <n v="1988"/>
    <x v="40"/>
    <n v="30"/>
    <n v="30"/>
    <x v="1"/>
    <n v="0"/>
    <n v="0"/>
    <n v="0"/>
    <n v="0"/>
    <n v="0"/>
  </r>
  <r>
    <s v="Cichawa"/>
    <s v="Dorota"/>
    <x v="312"/>
    <x v="2"/>
    <x v="0"/>
    <n v="1945"/>
    <x v="15"/>
    <n v="29.999999999999996"/>
    <n v="79"/>
    <x v="0"/>
    <n v="0"/>
    <n v="0"/>
    <n v="0"/>
    <n v="0"/>
    <n v="1"/>
  </r>
  <r>
    <s v="Smutnicki"/>
    <s v="Tomasz"/>
    <x v="313"/>
    <x v="2"/>
    <x v="1"/>
    <n v="1977"/>
    <x v="43"/>
    <n v="45"/>
    <n v="45"/>
    <x v="0"/>
    <n v="1"/>
    <n v="0"/>
    <n v="0"/>
    <n v="0"/>
    <n v="0"/>
  </r>
  <r>
    <s v="Kotala"/>
    <s v="Dominik"/>
    <x v="314"/>
    <x v="3"/>
    <x v="1"/>
    <n v="1989"/>
    <x v="44"/>
    <n v="30"/>
    <n v="30"/>
    <x v="1"/>
    <n v="0"/>
    <n v="0"/>
    <n v="0"/>
    <n v="0"/>
    <n v="0"/>
  </r>
  <r>
    <s v="Gralewicz"/>
    <s v="Ewelina"/>
    <x v="315"/>
    <x v="3"/>
    <x v="0"/>
    <n v="1978"/>
    <x v="45"/>
    <n v="37.5"/>
    <n v="37.5"/>
    <x v="0"/>
    <n v="1"/>
    <n v="0"/>
    <n v="0"/>
    <n v="0"/>
    <n v="0"/>
  </r>
  <r>
    <s v="Matczak"/>
    <s v="Piotr"/>
    <x v="316"/>
    <x v="2"/>
    <x v="1"/>
    <n v="1983"/>
    <x v="6"/>
    <n v="45"/>
    <n v="45"/>
    <x v="0"/>
    <n v="1"/>
    <n v="0"/>
    <n v="0"/>
    <n v="0"/>
    <n v="0"/>
  </r>
  <r>
    <s v="Chorzowska"/>
    <s v="Jadwiga"/>
    <x v="317"/>
    <x v="2"/>
    <x v="0"/>
    <n v="1993"/>
    <x v="36"/>
    <n v="25"/>
    <n v="25"/>
    <x v="1"/>
    <n v="0"/>
    <n v="0"/>
    <n v="0"/>
    <n v="0"/>
    <n v="0"/>
  </r>
  <r>
    <s v="Grzybek"/>
    <s v="Karolina"/>
    <x v="318"/>
    <x v="2"/>
    <x v="0"/>
    <n v="1973"/>
    <x v="26"/>
    <n v="37.5"/>
    <n v="37.5"/>
    <x v="0"/>
    <n v="0"/>
    <n v="1"/>
    <n v="0"/>
    <n v="0"/>
    <n v="0"/>
  </r>
  <r>
    <s v="Bartel"/>
    <s v="Ewa"/>
    <x v="319"/>
    <x v="2"/>
    <x v="0"/>
    <n v="1958"/>
    <x v="50"/>
    <n v="29.999999999999996"/>
    <n v="29.999999999999996"/>
    <x v="0"/>
    <n v="0"/>
    <n v="0"/>
    <n v="1"/>
    <n v="0"/>
    <n v="0"/>
  </r>
  <r>
    <s v="Kosaty"/>
    <s v="Marek"/>
    <x v="320"/>
    <x v="0"/>
    <x v="1"/>
    <n v="1968"/>
    <x v="17"/>
    <n v="36"/>
    <n v="36"/>
    <x v="0"/>
    <n v="0"/>
    <n v="1"/>
    <n v="0"/>
    <n v="0"/>
    <n v="0"/>
  </r>
  <r>
    <s v="Pietkiewicz"/>
    <s v="Piotr"/>
    <x v="321"/>
    <x v="2"/>
    <x v="1"/>
    <n v="1955"/>
    <x v="30"/>
    <n v="36"/>
    <n v="85"/>
    <x v="0"/>
    <n v="0"/>
    <n v="0"/>
    <n v="0"/>
    <n v="1"/>
    <n v="0"/>
  </r>
  <r>
    <s v="Alot"/>
    <s v="Zofia"/>
    <x v="322"/>
    <x v="0"/>
    <x v="0"/>
    <n v="1943"/>
    <x v="39"/>
    <n v="29.999999999999996"/>
    <n v="79"/>
    <x v="0"/>
    <n v="0"/>
    <n v="0"/>
    <n v="0"/>
    <n v="0"/>
    <n v="1"/>
  </r>
  <r>
    <s v="Glazik"/>
    <s v="Paulina"/>
    <x v="323"/>
    <x v="2"/>
    <x v="0"/>
    <n v="1950"/>
    <x v="21"/>
    <n v="29.999999999999996"/>
    <n v="79"/>
    <x v="0"/>
    <n v="0"/>
    <n v="0"/>
    <n v="0"/>
    <n v="1"/>
    <n v="0"/>
  </r>
  <r>
    <s v="Parczewska"/>
    <s v="Kazimiera"/>
    <x v="324"/>
    <x v="2"/>
    <x v="0"/>
    <n v="1993"/>
    <x v="36"/>
    <n v="25"/>
    <n v="25"/>
    <x v="1"/>
    <n v="0"/>
    <n v="0"/>
    <n v="0"/>
    <n v="0"/>
    <n v="0"/>
  </r>
  <r>
    <s v="Barczuk"/>
    <s v="Maja"/>
    <x v="325"/>
    <x v="2"/>
    <x v="0"/>
    <n v="1984"/>
    <x v="1"/>
    <n v="37.5"/>
    <n v="37.5"/>
    <x v="0"/>
    <n v="1"/>
    <n v="0"/>
    <n v="0"/>
    <n v="0"/>
    <n v="0"/>
  </r>
  <r>
    <s v="Szkutnik"/>
    <s v="Bartosz"/>
    <x v="326"/>
    <x v="1"/>
    <x v="1"/>
    <n v="1961"/>
    <x v="41"/>
    <n v="36"/>
    <n v="36"/>
    <x v="0"/>
    <n v="0"/>
    <n v="0"/>
    <n v="1"/>
    <n v="0"/>
    <n v="0"/>
  </r>
  <r>
    <s v="Podstawa"/>
    <s v="Jadwiga"/>
    <x v="327"/>
    <x v="2"/>
    <x v="0"/>
    <n v="1952"/>
    <x v="34"/>
    <n v="29.999999999999996"/>
    <n v="79"/>
    <x v="0"/>
    <n v="0"/>
    <n v="0"/>
    <n v="0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2B407B-E700-46CA-9B1B-F0CCC101ACC5}" name="Tabela przestawna1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6" firstHeaderRow="1" firstDataRow="1" firstDataCol="1"/>
  <pivotFields count="18">
    <pivotField dataField="1" showAll="0"/>
    <pivotField showAll="0"/>
    <pivotField axis="axisRow" numFmtId="14" showAll="0">
      <items count="329">
        <item x="85"/>
        <item x="322"/>
        <item x="32"/>
        <item x="52"/>
        <item x="305"/>
        <item x="213"/>
        <item x="19"/>
        <item x="106"/>
        <item x="312"/>
        <item x="173"/>
        <item x="83"/>
        <item x="128"/>
        <item x="73"/>
        <item x="289"/>
        <item x="234"/>
        <item x="47"/>
        <item x="96"/>
        <item x="71"/>
        <item x="239"/>
        <item x="276"/>
        <item x="13"/>
        <item x="177"/>
        <item x="168"/>
        <item x="100"/>
        <item x="268"/>
        <item x="292"/>
        <item x="182"/>
        <item x="175"/>
        <item x="10"/>
        <item x="64"/>
        <item x="127"/>
        <item x="256"/>
        <item x="194"/>
        <item x="45"/>
        <item x="253"/>
        <item x="126"/>
        <item x="48"/>
        <item x="114"/>
        <item x="51"/>
        <item x="28"/>
        <item x="230"/>
        <item x="286"/>
        <item x="209"/>
        <item x="202"/>
        <item x="117"/>
        <item x="243"/>
        <item x="149"/>
        <item x="180"/>
        <item x="30"/>
        <item x="246"/>
        <item x="263"/>
        <item x="323"/>
        <item x="236"/>
        <item x="94"/>
        <item x="172"/>
        <item x="146"/>
        <item x="70"/>
        <item x="41"/>
        <item x="87"/>
        <item x="95"/>
        <item x="60"/>
        <item x="69"/>
        <item x="327"/>
        <item x="201"/>
        <item x="281"/>
        <item x="250"/>
        <item x="81"/>
        <item x="185"/>
        <item x="25"/>
        <item x="55"/>
        <item x="77"/>
        <item x="197"/>
        <item x="188"/>
        <item x="98"/>
        <item x="163"/>
        <item x="27"/>
        <item x="228"/>
        <item x="20"/>
        <item x="231"/>
        <item x="200"/>
        <item x="275"/>
        <item x="67"/>
        <item x="54"/>
        <item x="321"/>
        <item x="139"/>
        <item x="123"/>
        <item x="80"/>
        <item x="118"/>
        <item x="241"/>
        <item x="62"/>
        <item x="270"/>
        <item x="237"/>
        <item x="272"/>
        <item x="309"/>
        <item x="166"/>
        <item x="116"/>
        <item x="195"/>
        <item x="274"/>
        <item x="294"/>
        <item x="319"/>
        <item x="224"/>
        <item x="248"/>
        <item x="141"/>
        <item x="31"/>
        <item x="34"/>
        <item x="122"/>
        <item x="152"/>
        <item x="165"/>
        <item x="93"/>
        <item x="82"/>
        <item x="282"/>
        <item x="267"/>
        <item x="132"/>
        <item x="212"/>
        <item x="0"/>
        <item x="63"/>
        <item x="303"/>
        <item x="233"/>
        <item x="301"/>
        <item x="198"/>
        <item x="269"/>
        <item x="300"/>
        <item x="326"/>
        <item x="97"/>
        <item x="50"/>
        <item x="4"/>
        <item x="35"/>
        <item x="36"/>
        <item x="192"/>
        <item x="110"/>
        <item x="176"/>
        <item x="161"/>
        <item x="18"/>
        <item x="298"/>
        <item x="238"/>
        <item x="307"/>
        <item x="252"/>
        <item x="26"/>
        <item x="102"/>
        <item x="134"/>
        <item x="57"/>
        <item x="290"/>
        <item x="99"/>
        <item x="244"/>
        <item x="226"/>
        <item x="266"/>
        <item x="184"/>
        <item x="178"/>
        <item x="124"/>
        <item x="156"/>
        <item x="205"/>
        <item x="285"/>
        <item x="235"/>
        <item x="39"/>
        <item x="2"/>
        <item x="193"/>
        <item x="136"/>
        <item x="271"/>
        <item x="145"/>
        <item x="174"/>
        <item x="29"/>
        <item x="75"/>
        <item x="22"/>
        <item x="320"/>
        <item x="135"/>
        <item x="218"/>
        <item x="199"/>
        <item x="151"/>
        <item x="68"/>
        <item x="140"/>
        <item x="254"/>
        <item x="120"/>
        <item x="220"/>
        <item x="105"/>
        <item x="66"/>
        <item x="278"/>
        <item x="215"/>
        <item x="46"/>
        <item x="21"/>
        <item x="14"/>
        <item x="148"/>
        <item x="12"/>
        <item x="160"/>
        <item x="203"/>
        <item x="103"/>
        <item x="158"/>
        <item x="223"/>
        <item x="153"/>
        <item x="287"/>
        <item x="186"/>
        <item x="265"/>
        <item x="40"/>
        <item x="125"/>
        <item x="291"/>
        <item x="318"/>
        <item x="210"/>
        <item x="208"/>
        <item x="261"/>
        <item x="78"/>
        <item x="245"/>
        <item x="164"/>
        <item x="79"/>
        <item x="59"/>
        <item x="251"/>
        <item x="61"/>
        <item x="38"/>
        <item x="147"/>
        <item x="219"/>
        <item x="221"/>
        <item x="189"/>
        <item x="133"/>
        <item x="157"/>
        <item x="283"/>
        <item x="313"/>
        <item x="190"/>
        <item x="304"/>
        <item x="109"/>
        <item x="143"/>
        <item x="308"/>
        <item x="259"/>
        <item x="115"/>
        <item x="315"/>
        <item x="37"/>
        <item x="154"/>
        <item x="44"/>
        <item x="262"/>
        <item x="121"/>
        <item x="113"/>
        <item x="58"/>
        <item x="302"/>
        <item x="295"/>
        <item x="16"/>
        <item x="111"/>
        <item x="196"/>
        <item x="191"/>
        <item x="49"/>
        <item x="15"/>
        <item x="273"/>
        <item x="288"/>
        <item x="7"/>
        <item x="316"/>
        <item x="240"/>
        <item x="131"/>
        <item x="107"/>
        <item x="90"/>
        <item x="33"/>
        <item x="217"/>
        <item x="325"/>
        <item x="227"/>
        <item x="104"/>
        <item x="204"/>
        <item x="232"/>
        <item x="296"/>
        <item x="1"/>
        <item x="24"/>
        <item x="211"/>
        <item x="159"/>
        <item x="9"/>
        <item x="142"/>
        <item x="167"/>
        <item x="3"/>
        <item x="280"/>
        <item x="108"/>
        <item x="293"/>
        <item x="5"/>
        <item x="171"/>
        <item x="89"/>
        <item x="206"/>
        <item x="297"/>
        <item x="101"/>
        <item x="279"/>
        <item x="170"/>
        <item x="299"/>
        <item x="214"/>
        <item x="53"/>
        <item x="229"/>
        <item x="88"/>
        <item x="169"/>
        <item x="311"/>
        <item x="257"/>
        <item x="112"/>
        <item x="242"/>
        <item x="314"/>
        <item x="260"/>
        <item x="222"/>
        <item x="225"/>
        <item x="277"/>
        <item x="306"/>
        <item x="162"/>
        <item x="216"/>
        <item x="72"/>
        <item x="92"/>
        <item x="11"/>
        <item x="137"/>
        <item x="74"/>
        <item x="23"/>
        <item x="86"/>
        <item x="155"/>
        <item x="183"/>
        <item x="8"/>
        <item x="6"/>
        <item x="150"/>
        <item x="129"/>
        <item x="130"/>
        <item x="42"/>
        <item x="317"/>
        <item x="324"/>
        <item x="181"/>
        <item x="76"/>
        <item x="310"/>
        <item x="91"/>
        <item x="207"/>
        <item x="249"/>
        <item x="65"/>
        <item x="144"/>
        <item x="284"/>
        <item x="119"/>
        <item x="247"/>
        <item x="264"/>
        <item x="179"/>
        <item x="258"/>
        <item x="255"/>
        <item x="43"/>
        <item x="138"/>
        <item x="56"/>
        <item x="187"/>
        <item x="84"/>
        <item x="17"/>
        <item t="default"/>
      </items>
    </pivotField>
    <pivotField showAll="0"/>
    <pivotField showAll="0"/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t="default"/>
      </items>
    </pivotField>
  </pivotFields>
  <rowFields count="2">
    <field x="15"/>
    <field x="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Liczba z Nazwisk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D7F47-5784-4406-91DD-3944B914A716}" name="Tabela przestawna2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18">
    <pivotField showAll="0"/>
    <pivotField dataField="1" showAll="0"/>
    <pivotField numFmtId="14" showAll="0">
      <items count="329">
        <item x="85"/>
        <item x="322"/>
        <item x="32"/>
        <item x="52"/>
        <item x="305"/>
        <item x="213"/>
        <item x="19"/>
        <item x="106"/>
        <item x="312"/>
        <item x="173"/>
        <item x="83"/>
        <item x="128"/>
        <item x="73"/>
        <item x="289"/>
        <item x="234"/>
        <item x="47"/>
        <item x="96"/>
        <item x="71"/>
        <item x="239"/>
        <item x="276"/>
        <item x="13"/>
        <item x="177"/>
        <item x="168"/>
        <item x="100"/>
        <item x="268"/>
        <item x="292"/>
        <item x="182"/>
        <item x="175"/>
        <item x="10"/>
        <item x="64"/>
        <item x="127"/>
        <item x="256"/>
        <item x="194"/>
        <item x="45"/>
        <item x="253"/>
        <item x="126"/>
        <item x="48"/>
        <item x="114"/>
        <item x="51"/>
        <item x="28"/>
        <item x="230"/>
        <item x="286"/>
        <item x="209"/>
        <item x="202"/>
        <item x="117"/>
        <item x="243"/>
        <item x="149"/>
        <item x="180"/>
        <item x="30"/>
        <item x="246"/>
        <item x="263"/>
        <item x="323"/>
        <item x="236"/>
        <item x="94"/>
        <item x="172"/>
        <item x="146"/>
        <item x="70"/>
        <item x="41"/>
        <item x="87"/>
        <item x="95"/>
        <item x="60"/>
        <item x="69"/>
        <item x="327"/>
        <item x="201"/>
        <item x="281"/>
        <item x="250"/>
        <item x="81"/>
        <item x="185"/>
        <item x="25"/>
        <item x="55"/>
        <item x="77"/>
        <item x="197"/>
        <item x="188"/>
        <item x="98"/>
        <item x="163"/>
        <item x="27"/>
        <item x="228"/>
        <item x="20"/>
        <item x="231"/>
        <item x="200"/>
        <item x="275"/>
        <item x="67"/>
        <item x="54"/>
        <item x="321"/>
        <item x="139"/>
        <item x="123"/>
        <item x="80"/>
        <item x="118"/>
        <item x="241"/>
        <item x="62"/>
        <item x="270"/>
        <item x="237"/>
        <item x="272"/>
        <item x="309"/>
        <item x="166"/>
        <item x="116"/>
        <item x="195"/>
        <item x="274"/>
        <item x="294"/>
        <item x="319"/>
        <item x="224"/>
        <item x="248"/>
        <item x="141"/>
        <item x="31"/>
        <item x="34"/>
        <item x="122"/>
        <item x="152"/>
        <item x="165"/>
        <item x="93"/>
        <item x="82"/>
        <item x="282"/>
        <item x="267"/>
        <item x="132"/>
        <item x="212"/>
        <item x="0"/>
        <item x="63"/>
        <item x="303"/>
        <item x="233"/>
        <item x="301"/>
        <item x="198"/>
        <item x="269"/>
        <item x="300"/>
        <item x="326"/>
        <item x="97"/>
        <item x="50"/>
        <item x="4"/>
        <item x="35"/>
        <item x="36"/>
        <item x="192"/>
        <item x="110"/>
        <item x="176"/>
        <item x="161"/>
        <item x="18"/>
        <item x="298"/>
        <item x="238"/>
        <item x="307"/>
        <item x="252"/>
        <item x="26"/>
        <item x="102"/>
        <item x="134"/>
        <item x="57"/>
        <item x="290"/>
        <item x="99"/>
        <item x="244"/>
        <item x="226"/>
        <item x="266"/>
        <item x="184"/>
        <item x="178"/>
        <item x="124"/>
        <item x="156"/>
        <item x="205"/>
        <item x="285"/>
        <item x="235"/>
        <item x="39"/>
        <item x="2"/>
        <item x="193"/>
        <item x="136"/>
        <item x="271"/>
        <item x="145"/>
        <item x="174"/>
        <item x="29"/>
        <item x="75"/>
        <item x="22"/>
        <item x="320"/>
        <item x="135"/>
        <item x="218"/>
        <item x="199"/>
        <item x="151"/>
        <item x="68"/>
        <item x="140"/>
        <item x="254"/>
        <item x="120"/>
        <item x="220"/>
        <item x="105"/>
        <item x="66"/>
        <item x="278"/>
        <item x="215"/>
        <item x="46"/>
        <item x="21"/>
        <item x="14"/>
        <item x="148"/>
        <item x="12"/>
        <item x="160"/>
        <item x="203"/>
        <item x="103"/>
        <item x="158"/>
        <item x="223"/>
        <item x="153"/>
        <item x="287"/>
        <item x="186"/>
        <item x="265"/>
        <item x="40"/>
        <item x="125"/>
        <item x="291"/>
        <item x="318"/>
        <item x="210"/>
        <item x="208"/>
        <item x="261"/>
        <item x="78"/>
        <item x="245"/>
        <item x="164"/>
        <item x="79"/>
        <item x="59"/>
        <item x="251"/>
        <item x="61"/>
        <item x="38"/>
        <item x="147"/>
        <item x="219"/>
        <item x="221"/>
        <item x="189"/>
        <item x="133"/>
        <item x="157"/>
        <item x="283"/>
        <item x="313"/>
        <item x="190"/>
        <item x="304"/>
        <item x="109"/>
        <item x="143"/>
        <item x="308"/>
        <item x="259"/>
        <item x="115"/>
        <item x="315"/>
        <item x="37"/>
        <item x="154"/>
        <item x="44"/>
        <item x="262"/>
        <item x="121"/>
        <item x="113"/>
        <item x="58"/>
        <item x="302"/>
        <item x="295"/>
        <item x="16"/>
        <item x="111"/>
        <item x="196"/>
        <item x="191"/>
        <item x="49"/>
        <item x="15"/>
        <item x="273"/>
        <item x="288"/>
        <item x="7"/>
        <item x="316"/>
        <item x="240"/>
        <item x="131"/>
        <item x="107"/>
        <item x="90"/>
        <item x="33"/>
        <item x="217"/>
        <item x="325"/>
        <item x="227"/>
        <item x="104"/>
        <item x="204"/>
        <item x="232"/>
        <item x="296"/>
        <item x="1"/>
        <item x="24"/>
        <item x="211"/>
        <item x="159"/>
        <item x="9"/>
        <item x="142"/>
        <item x="167"/>
        <item x="3"/>
        <item x="280"/>
        <item x="108"/>
        <item x="293"/>
        <item x="5"/>
        <item x="171"/>
        <item x="89"/>
        <item x="206"/>
        <item x="297"/>
        <item x="101"/>
        <item x="279"/>
        <item x="170"/>
        <item x="299"/>
        <item x="214"/>
        <item x="53"/>
        <item x="229"/>
        <item x="88"/>
        <item x="169"/>
        <item x="311"/>
        <item x="257"/>
        <item x="112"/>
        <item x="242"/>
        <item x="314"/>
        <item x="260"/>
        <item x="222"/>
        <item x="225"/>
        <item x="277"/>
        <item x="306"/>
        <item x="162"/>
        <item x="216"/>
        <item x="72"/>
        <item x="92"/>
        <item x="11"/>
        <item x="137"/>
        <item x="74"/>
        <item x="23"/>
        <item x="86"/>
        <item x="155"/>
        <item x="183"/>
        <item x="8"/>
        <item x="6"/>
        <item x="150"/>
        <item x="129"/>
        <item x="130"/>
        <item x="42"/>
        <item x="317"/>
        <item x="324"/>
        <item x="181"/>
        <item x="76"/>
        <item x="310"/>
        <item x="91"/>
        <item x="207"/>
        <item x="249"/>
        <item x="65"/>
        <item x="144"/>
        <item x="284"/>
        <item x="119"/>
        <item x="247"/>
        <item x="264"/>
        <item x="179"/>
        <item x="258"/>
        <item x="255"/>
        <item x="43"/>
        <item x="138"/>
        <item x="56"/>
        <item x="187"/>
        <item x="84"/>
        <item x="17"/>
        <item t="default"/>
      </items>
    </pivotField>
    <pivotField axis="axisRow" showAll="0">
      <items count="5">
        <item sd="0" x="2"/>
        <item sd="0" x="3"/>
        <item sd="0" x="0"/>
        <item sd="0" x="1"/>
        <item t="default"/>
      </items>
    </pivotField>
    <pivotField axis="axisRow" showAll="0">
      <items count="3">
        <item x="0"/>
        <item x="1"/>
        <item t="default"/>
      </items>
    </pivotField>
    <pivotField numFmtId="1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2">
    <field x="3"/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Imi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355F5-F67E-499F-994D-0B8522524735}" name="Tabela przestawna3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6" firstHeaderRow="1" firstDataRow="1" firstDataCol="1"/>
  <pivotFields count="18">
    <pivotField showAll="0"/>
    <pivotField showAll="0"/>
    <pivotField numFmtId="14" showAll="0">
      <items count="329">
        <item x="85"/>
        <item x="322"/>
        <item x="32"/>
        <item x="52"/>
        <item x="305"/>
        <item x="213"/>
        <item x="19"/>
        <item x="106"/>
        <item x="312"/>
        <item x="173"/>
        <item x="83"/>
        <item x="128"/>
        <item x="73"/>
        <item x="289"/>
        <item x="234"/>
        <item x="47"/>
        <item x="96"/>
        <item x="71"/>
        <item x="239"/>
        <item x="276"/>
        <item x="13"/>
        <item x="177"/>
        <item x="168"/>
        <item x="100"/>
        <item x="268"/>
        <item x="292"/>
        <item x="182"/>
        <item x="175"/>
        <item x="10"/>
        <item x="64"/>
        <item x="127"/>
        <item x="256"/>
        <item x="194"/>
        <item x="45"/>
        <item x="253"/>
        <item x="126"/>
        <item x="48"/>
        <item x="114"/>
        <item x="51"/>
        <item x="28"/>
        <item x="230"/>
        <item x="286"/>
        <item x="209"/>
        <item x="202"/>
        <item x="117"/>
        <item x="243"/>
        <item x="149"/>
        <item x="180"/>
        <item x="30"/>
        <item x="246"/>
        <item x="263"/>
        <item x="323"/>
        <item x="236"/>
        <item x="94"/>
        <item x="172"/>
        <item x="146"/>
        <item x="70"/>
        <item x="41"/>
        <item x="87"/>
        <item x="95"/>
        <item x="60"/>
        <item x="69"/>
        <item x="327"/>
        <item x="201"/>
        <item x="281"/>
        <item x="250"/>
        <item x="81"/>
        <item x="185"/>
        <item x="25"/>
        <item x="55"/>
        <item x="77"/>
        <item x="197"/>
        <item x="188"/>
        <item x="98"/>
        <item x="163"/>
        <item x="27"/>
        <item x="228"/>
        <item x="20"/>
        <item x="231"/>
        <item x="200"/>
        <item x="275"/>
        <item x="67"/>
        <item x="54"/>
        <item x="321"/>
        <item x="139"/>
        <item x="123"/>
        <item x="80"/>
        <item x="118"/>
        <item x="241"/>
        <item x="62"/>
        <item x="270"/>
        <item x="237"/>
        <item x="272"/>
        <item x="309"/>
        <item x="166"/>
        <item x="116"/>
        <item x="195"/>
        <item x="274"/>
        <item x="294"/>
        <item x="319"/>
        <item x="224"/>
        <item x="248"/>
        <item x="141"/>
        <item x="31"/>
        <item x="34"/>
        <item x="122"/>
        <item x="152"/>
        <item x="165"/>
        <item x="93"/>
        <item x="82"/>
        <item x="282"/>
        <item x="267"/>
        <item x="132"/>
        <item x="212"/>
        <item x="0"/>
        <item x="63"/>
        <item x="303"/>
        <item x="233"/>
        <item x="301"/>
        <item x="198"/>
        <item x="269"/>
        <item x="300"/>
        <item x="326"/>
        <item x="97"/>
        <item x="50"/>
        <item x="4"/>
        <item x="35"/>
        <item x="36"/>
        <item x="192"/>
        <item x="110"/>
        <item x="176"/>
        <item x="161"/>
        <item x="18"/>
        <item x="298"/>
        <item x="238"/>
        <item x="307"/>
        <item x="252"/>
        <item x="26"/>
        <item x="102"/>
        <item x="134"/>
        <item x="57"/>
        <item x="290"/>
        <item x="99"/>
        <item x="244"/>
        <item x="226"/>
        <item x="266"/>
        <item x="184"/>
        <item x="178"/>
        <item x="124"/>
        <item x="156"/>
        <item x="205"/>
        <item x="285"/>
        <item x="235"/>
        <item x="39"/>
        <item x="2"/>
        <item x="193"/>
        <item x="136"/>
        <item x="271"/>
        <item x="145"/>
        <item x="174"/>
        <item x="29"/>
        <item x="75"/>
        <item x="22"/>
        <item x="320"/>
        <item x="135"/>
        <item x="218"/>
        <item x="199"/>
        <item x="151"/>
        <item x="68"/>
        <item x="140"/>
        <item x="254"/>
        <item x="120"/>
        <item x="220"/>
        <item x="105"/>
        <item x="66"/>
        <item x="278"/>
        <item x="215"/>
        <item x="46"/>
        <item x="21"/>
        <item x="14"/>
        <item x="148"/>
        <item x="12"/>
        <item x="160"/>
        <item x="203"/>
        <item x="103"/>
        <item x="158"/>
        <item x="223"/>
        <item x="153"/>
        <item x="287"/>
        <item x="186"/>
        <item x="265"/>
        <item x="40"/>
        <item x="125"/>
        <item x="291"/>
        <item x="318"/>
        <item x="210"/>
        <item x="208"/>
        <item x="261"/>
        <item x="78"/>
        <item x="245"/>
        <item x="164"/>
        <item x="79"/>
        <item x="59"/>
        <item x="251"/>
        <item x="61"/>
        <item x="38"/>
        <item x="147"/>
        <item x="219"/>
        <item x="221"/>
        <item x="189"/>
        <item x="133"/>
        <item x="157"/>
        <item x="283"/>
        <item x="313"/>
        <item x="190"/>
        <item x="304"/>
        <item x="109"/>
        <item x="143"/>
        <item x="308"/>
        <item x="259"/>
        <item x="115"/>
        <item x="315"/>
        <item x="37"/>
        <item x="154"/>
        <item x="44"/>
        <item x="262"/>
        <item x="121"/>
        <item x="113"/>
        <item x="58"/>
        <item x="302"/>
        <item x="295"/>
        <item x="16"/>
        <item x="111"/>
        <item x="196"/>
        <item x="191"/>
        <item x="49"/>
        <item x="15"/>
        <item x="273"/>
        <item x="288"/>
        <item x="7"/>
        <item x="316"/>
        <item x="240"/>
        <item x="131"/>
        <item x="107"/>
        <item x="90"/>
        <item x="33"/>
        <item x="217"/>
        <item x="325"/>
        <item x="227"/>
        <item x="104"/>
        <item x="204"/>
        <item x="232"/>
        <item x="296"/>
        <item x="1"/>
        <item x="24"/>
        <item x="211"/>
        <item x="159"/>
        <item x="9"/>
        <item x="142"/>
        <item x="167"/>
        <item x="3"/>
        <item x="280"/>
        <item x="108"/>
        <item x="293"/>
        <item x="5"/>
        <item x="171"/>
        <item x="89"/>
        <item x="206"/>
        <item x="297"/>
        <item x="101"/>
        <item x="279"/>
        <item x="170"/>
        <item x="299"/>
        <item x="214"/>
        <item x="53"/>
        <item x="229"/>
        <item x="88"/>
        <item x="169"/>
        <item x="311"/>
        <item x="257"/>
        <item x="112"/>
        <item x="242"/>
        <item x="314"/>
        <item x="260"/>
        <item x="222"/>
        <item x="225"/>
        <item x="277"/>
        <item x="306"/>
        <item x="162"/>
        <item x="216"/>
        <item x="72"/>
        <item x="92"/>
        <item x="11"/>
        <item x="137"/>
        <item x="74"/>
        <item x="23"/>
        <item x="86"/>
        <item x="155"/>
        <item x="183"/>
        <item x="8"/>
        <item x="6"/>
        <item x="150"/>
        <item x="129"/>
        <item x="130"/>
        <item x="42"/>
        <item x="317"/>
        <item x="324"/>
        <item x="181"/>
        <item x="76"/>
        <item x="310"/>
        <item x="91"/>
        <item x="207"/>
        <item x="249"/>
        <item x="65"/>
        <item x="144"/>
        <item x="284"/>
        <item x="119"/>
        <item x="247"/>
        <item x="264"/>
        <item x="179"/>
        <item x="258"/>
        <item x="255"/>
        <item x="43"/>
        <item x="138"/>
        <item x="56"/>
        <item x="187"/>
        <item x="84"/>
        <item x="1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numFmtId="1" showAll="0"/>
    <pivotField numFmtI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a z uwzgledniajac 60+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8EC92-8658-49D3-93A2-68791D14C9AD}" name="Tabela przestawna4" cacheId="4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A3:F4" firstHeaderRow="0" firstDataRow="1" firstDataCol="0"/>
  <pivotFields count="18">
    <pivotField showAll="0"/>
    <pivotField showAll="0"/>
    <pivotField numFmtId="14" showAll="0">
      <items count="329">
        <item x="85"/>
        <item x="322"/>
        <item x="32"/>
        <item x="52"/>
        <item x="305"/>
        <item x="213"/>
        <item x="19"/>
        <item x="106"/>
        <item x="312"/>
        <item x="173"/>
        <item x="83"/>
        <item x="128"/>
        <item x="73"/>
        <item x="289"/>
        <item x="234"/>
        <item x="47"/>
        <item x="96"/>
        <item x="71"/>
        <item x="239"/>
        <item x="276"/>
        <item x="13"/>
        <item x="177"/>
        <item x="168"/>
        <item x="100"/>
        <item x="268"/>
        <item x="292"/>
        <item x="182"/>
        <item x="175"/>
        <item x="10"/>
        <item x="64"/>
        <item x="127"/>
        <item x="256"/>
        <item x="194"/>
        <item x="45"/>
        <item x="253"/>
        <item x="126"/>
        <item x="48"/>
        <item x="114"/>
        <item x="51"/>
        <item x="28"/>
        <item x="230"/>
        <item x="286"/>
        <item x="209"/>
        <item x="202"/>
        <item x="117"/>
        <item x="243"/>
        <item x="149"/>
        <item x="180"/>
        <item x="30"/>
        <item x="246"/>
        <item x="263"/>
        <item x="323"/>
        <item x="236"/>
        <item x="94"/>
        <item x="172"/>
        <item x="146"/>
        <item x="70"/>
        <item x="41"/>
        <item x="87"/>
        <item x="95"/>
        <item x="60"/>
        <item x="69"/>
        <item x="327"/>
        <item x="201"/>
        <item x="281"/>
        <item x="250"/>
        <item x="81"/>
        <item x="185"/>
        <item x="25"/>
        <item x="55"/>
        <item x="77"/>
        <item x="197"/>
        <item x="188"/>
        <item x="98"/>
        <item x="163"/>
        <item x="27"/>
        <item x="228"/>
        <item x="20"/>
        <item x="231"/>
        <item x="200"/>
        <item x="275"/>
        <item x="67"/>
        <item x="54"/>
        <item x="321"/>
        <item x="139"/>
        <item x="123"/>
        <item x="80"/>
        <item x="118"/>
        <item x="241"/>
        <item x="62"/>
        <item x="270"/>
        <item x="237"/>
        <item x="272"/>
        <item x="309"/>
        <item x="166"/>
        <item x="116"/>
        <item x="195"/>
        <item x="274"/>
        <item x="294"/>
        <item x="319"/>
        <item x="224"/>
        <item x="248"/>
        <item x="141"/>
        <item x="31"/>
        <item x="34"/>
        <item x="122"/>
        <item x="152"/>
        <item x="165"/>
        <item x="93"/>
        <item x="82"/>
        <item x="282"/>
        <item x="267"/>
        <item x="132"/>
        <item x="212"/>
        <item x="0"/>
        <item x="63"/>
        <item x="303"/>
        <item x="233"/>
        <item x="301"/>
        <item x="198"/>
        <item x="269"/>
        <item x="300"/>
        <item x="326"/>
        <item x="97"/>
        <item x="50"/>
        <item x="4"/>
        <item x="35"/>
        <item x="36"/>
        <item x="192"/>
        <item x="110"/>
        <item x="176"/>
        <item x="161"/>
        <item x="18"/>
        <item x="298"/>
        <item x="238"/>
        <item x="307"/>
        <item x="252"/>
        <item x="26"/>
        <item x="102"/>
        <item x="134"/>
        <item x="57"/>
        <item x="290"/>
        <item x="99"/>
        <item x="244"/>
        <item x="226"/>
        <item x="266"/>
        <item x="184"/>
        <item x="178"/>
        <item x="124"/>
        <item x="156"/>
        <item x="205"/>
        <item x="285"/>
        <item x="235"/>
        <item x="39"/>
        <item x="2"/>
        <item x="193"/>
        <item x="136"/>
        <item x="271"/>
        <item x="145"/>
        <item x="174"/>
        <item x="29"/>
        <item x="75"/>
        <item x="22"/>
        <item x="320"/>
        <item x="135"/>
        <item x="218"/>
        <item x="199"/>
        <item x="151"/>
        <item x="68"/>
        <item x="140"/>
        <item x="254"/>
        <item x="120"/>
        <item x="220"/>
        <item x="105"/>
        <item x="66"/>
        <item x="278"/>
        <item x="215"/>
        <item x="46"/>
        <item x="21"/>
        <item x="14"/>
        <item x="148"/>
        <item x="12"/>
        <item x="160"/>
        <item x="203"/>
        <item x="103"/>
        <item x="158"/>
        <item x="223"/>
        <item x="153"/>
        <item x="287"/>
        <item x="186"/>
        <item x="265"/>
        <item x="40"/>
        <item x="125"/>
        <item x="291"/>
        <item x="318"/>
        <item x="210"/>
        <item x="208"/>
        <item x="261"/>
        <item x="78"/>
        <item x="245"/>
        <item x="164"/>
        <item x="79"/>
        <item x="59"/>
        <item x="251"/>
        <item x="61"/>
        <item x="38"/>
        <item x="147"/>
        <item x="219"/>
        <item x="221"/>
        <item x="189"/>
        <item x="133"/>
        <item x="157"/>
        <item x="283"/>
        <item x="313"/>
        <item x="190"/>
        <item x="304"/>
        <item x="109"/>
        <item x="143"/>
        <item x="308"/>
        <item x="259"/>
        <item x="115"/>
        <item x="315"/>
        <item x="37"/>
        <item x="154"/>
        <item x="44"/>
        <item x="262"/>
        <item x="121"/>
        <item x="113"/>
        <item x="58"/>
        <item x="302"/>
        <item x="295"/>
        <item x="16"/>
        <item x="111"/>
        <item x="196"/>
        <item x="191"/>
        <item x="49"/>
        <item x="15"/>
        <item x="273"/>
        <item x="288"/>
        <item x="7"/>
        <item x="316"/>
        <item x="240"/>
        <item x="131"/>
        <item x="107"/>
        <item x="90"/>
        <item x="33"/>
        <item x="217"/>
        <item x="325"/>
        <item x="227"/>
        <item x="104"/>
        <item x="204"/>
        <item x="232"/>
        <item x="296"/>
        <item x="1"/>
        <item x="24"/>
        <item x="211"/>
        <item x="159"/>
        <item x="9"/>
        <item x="142"/>
        <item x="167"/>
        <item x="3"/>
        <item x="280"/>
        <item x="108"/>
        <item x="293"/>
        <item x="5"/>
        <item x="171"/>
        <item x="89"/>
        <item x="206"/>
        <item x="297"/>
        <item x="101"/>
        <item x="279"/>
        <item x="170"/>
        <item x="299"/>
        <item x="214"/>
        <item x="53"/>
        <item x="229"/>
        <item x="88"/>
        <item x="169"/>
        <item x="311"/>
        <item x="257"/>
        <item x="112"/>
        <item x="242"/>
        <item x="314"/>
        <item x="260"/>
        <item x="222"/>
        <item x="225"/>
        <item x="277"/>
        <item x="306"/>
        <item x="162"/>
        <item x="216"/>
        <item x="72"/>
        <item x="92"/>
        <item x="11"/>
        <item x="137"/>
        <item x="74"/>
        <item x="23"/>
        <item x="86"/>
        <item x="155"/>
        <item x="183"/>
        <item x="8"/>
        <item x="6"/>
        <item x="150"/>
        <item x="129"/>
        <item x="130"/>
        <item x="42"/>
        <item x="317"/>
        <item x="324"/>
        <item x="181"/>
        <item x="76"/>
        <item x="310"/>
        <item x="91"/>
        <item x="207"/>
        <item x="249"/>
        <item x="65"/>
        <item x="144"/>
        <item x="284"/>
        <item x="119"/>
        <item x="247"/>
        <item x="264"/>
        <item x="179"/>
        <item x="258"/>
        <item x="255"/>
        <item x="43"/>
        <item x="138"/>
        <item x="56"/>
        <item x="187"/>
        <item x="84"/>
        <item x="17"/>
        <item t="default"/>
      </items>
    </pivotField>
    <pivotField showAll="0"/>
    <pivotField showAll="0"/>
    <pivotField numFmtId="1" showAll="0"/>
    <pivotField numFmtId="1" showAll="0">
      <items count="54">
        <item x="13"/>
        <item x="48"/>
        <item x="36"/>
        <item x="28"/>
        <item x="5"/>
        <item x="52"/>
        <item x="44"/>
        <item x="40"/>
        <item x="29"/>
        <item x="3"/>
        <item x="7"/>
        <item x="1"/>
        <item x="6"/>
        <item x="11"/>
        <item x="12"/>
        <item x="32"/>
        <item x="24"/>
        <item x="45"/>
        <item x="43"/>
        <item x="49"/>
        <item x="25"/>
        <item x="33"/>
        <item x="26"/>
        <item x="51"/>
        <item x="9"/>
        <item x="37"/>
        <item x="38"/>
        <item x="17"/>
        <item x="2"/>
        <item x="42"/>
        <item x="31"/>
        <item x="19"/>
        <item x="14"/>
        <item x="4"/>
        <item x="41"/>
        <item x="0"/>
        <item x="22"/>
        <item x="50"/>
        <item x="46"/>
        <item x="35"/>
        <item x="30"/>
        <item x="16"/>
        <item x="18"/>
        <item x="34"/>
        <item x="27"/>
        <item x="21"/>
        <item x="47"/>
        <item x="20"/>
        <item x="8"/>
        <item x="10"/>
        <item x="15"/>
        <item x="23"/>
        <item x="39"/>
        <item t="default"/>
      </items>
    </pivotField>
    <pivotField numFmtId="2" showAll="0"/>
    <pivotField numFmtId="2"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showAll="0" defaultSubtotal="0"/>
    <pivotField showAll="0" defaultSubtota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z 20-29" fld="9" baseField="0" baseItem="0"/>
    <dataField name="Suma z 30-39" fld="10" baseField="0" baseItem="0"/>
    <dataField name="Suma z 40-49" fld="11" baseField="0" baseItem="0"/>
    <dataField name="Suma z 50-59" fld="12" baseField="0" baseItem="0"/>
    <dataField name="Suma z 60-69" fld="13" baseField="0" baseItem="0"/>
    <dataField name="Suma z 70-79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A69272-7DC1-42B7-A513-CA985ACB514E}" autoFormatId="16" applyNumberFormats="0" applyBorderFormats="0" applyFontFormats="0" applyPatternFormats="0" applyAlignmentFormats="0" applyWidthHeightFormats="0">
  <queryTableRefresh nextId="17" unboundColumnsRight="11">
    <queryTableFields count="15">
      <queryTableField id="1" name="Nazwisko" tableColumnId="1"/>
      <queryTableField id="2" name="Imie" tableColumnId="2"/>
      <queryTableField id="3" name="Data_urodz" tableColumnId="3"/>
      <queryTableField id="4" name="Miejsce_zamieszkania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EC9B20-38C6-4CF7-A995-470184F2B02A}" name="ubezpieczenia" displayName="ubezpieczenia" ref="A1:O332" tableType="queryTable" totalsRowShown="0">
  <autoFilter ref="A1:O332" xr:uid="{44EC9B20-38C6-4CF7-A995-470184F2B02A}"/>
  <tableColumns count="15">
    <tableColumn id="1" xr3:uid="{D4047E5D-A894-4D8E-9A63-147B3C6D2B57}" uniqueName="1" name="Nazwisko" queryTableFieldId="1" dataDxfId="14"/>
    <tableColumn id="2" xr3:uid="{F705AA61-67BC-4DE2-A4BE-D4C0F3151F03}" uniqueName="2" name="Imie" queryTableFieldId="2" dataDxfId="13"/>
    <tableColumn id="3" xr3:uid="{320F87F9-28E9-4815-8BF0-D0320F46BA27}" uniqueName="3" name="Data_urodz" queryTableFieldId="3" dataDxfId="12"/>
    <tableColumn id="4" xr3:uid="{49B3283A-C027-478C-B43A-56786EB70985}" uniqueName="4" name="Miejsce_zamieszkania" queryTableFieldId="4" dataDxfId="11"/>
    <tableColumn id="5" xr3:uid="{DD229F8E-17D5-4705-9DEB-D60449857A63}" uniqueName="5" name="czy kobieta" queryTableFieldId="5" dataDxfId="10">
      <calculatedColumnFormula>IF(RIGHT(B2,1)="a","k","m")</calculatedColumnFormula>
    </tableColumn>
    <tableColumn id="6" xr3:uid="{4344FBDF-209A-411C-BD18-4C939026211F}" uniqueName="6" name="rok" queryTableFieldId="6" dataDxfId="9">
      <calculatedColumnFormula>YEAR(C2)</calculatedColumnFormula>
    </tableColumn>
    <tableColumn id="7" xr3:uid="{D7EC9480-D3EF-4310-9177-0DE5C13D0C93}" uniqueName="7" name="wiek" queryTableFieldId="7" dataDxfId="8">
      <calculatedColumnFormula>2016-F2</calculatedColumnFormula>
    </tableColumn>
    <tableColumn id="8" xr3:uid="{A77170EA-BCAD-4D1F-91E5-DC9CD67D88AC}" uniqueName="8" name="skladka" queryTableFieldId="8" dataDxfId="6">
      <calculatedColumnFormula>IF(E2="k",IF(G2&gt;45,25000*0.12%,IF(AND(G2&gt;30,G2&lt;46),25000*0.15%,25000*0.1%)),IF(G2&gt;45,30000*0.12%,IF(AND(G2&gt;30,G2&lt;46),30000*0.15%,30000*0.1%)))</calculatedColumnFormula>
    </tableColumn>
    <tableColumn id="10" xr3:uid="{01481245-AB34-420E-911B-561A87F04632}" uniqueName="10" name="uwzgledniajac 60+" queryTableFieldId="10" dataDxfId="7">
      <calculatedColumnFormula>IF(G2&gt;60,H2+49,H2)</calculatedColumnFormula>
    </tableColumn>
    <tableColumn id="11" xr3:uid="{2119EEA9-4CC8-4150-875A-800444EA467A}" uniqueName="11" name="20-29" queryTableFieldId="11" dataDxfId="5">
      <calculatedColumnFormula>IF(AND($G2&gt;=20,$G2&lt;=29),1,0)</calculatedColumnFormula>
    </tableColumn>
    <tableColumn id="12" xr3:uid="{E768B666-E3F2-4344-B1AA-EDE92FC3F0A3}" uniqueName="12" name="30-39" queryTableFieldId="12" dataDxfId="4">
      <calculatedColumnFormula>IF(AND($G2&gt;=30,$G2&lt;=39),1,0)</calculatedColumnFormula>
    </tableColumn>
    <tableColumn id="13" xr3:uid="{AD9E921D-A70B-4D09-82CE-612EAE3B9D13}" uniqueName="13" name="40-49" queryTableFieldId="13" dataDxfId="3">
      <calculatedColumnFormula>IF(AND($G2&gt;=40,$G2&lt;=49),1,0)</calculatedColumnFormula>
    </tableColumn>
    <tableColumn id="14" xr3:uid="{31FB29B2-347D-42DE-9ECE-67657A4558DF}" uniqueName="14" name="50-59" queryTableFieldId="14" dataDxfId="2">
      <calculatedColumnFormula>IF(AND($G2&gt;=50,$G2&lt;=59),1,0)</calculatedColumnFormula>
    </tableColumn>
    <tableColumn id="15" xr3:uid="{1F9663E2-51C4-4BC0-9590-F12F806E8070}" uniqueName="15" name="60-69" queryTableFieldId="15" dataDxfId="1">
      <calculatedColumnFormula>IF(AND($G2&gt;=60,$G2&lt;=69),1,0)</calculatedColumnFormula>
    </tableColumn>
    <tableColumn id="16" xr3:uid="{4A924695-B683-4964-8FD1-8F013AF8F857}" uniqueName="16" name="70-79" queryTableFieldId="16" dataDxfId="0">
      <calculatedColumnFormula>IF(AND($G2&gt;=70,$G2&lt;=79),1,0)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89C8-CFD8-4E6B-B9B0-6EFE57F75561}">
  <dimension ref="A1:U332"/>
  <sheetViews>
    <sheetView workbookViewId="0">
      <selection activeCell="C6" sqref="C6"/>
    </sheetView>
  </sheetViews>
  <sheetFormatPr defaultRowHeight="15" x14ac:dyDescent="0.25"/>
  <cols>
    <col min="1" max="1" width="15" bestFit="1" customWidth="1"/>
    <col min="2" max="2" width="10.85546875" bestFit="1" customWidth="1"/>
    <col min="3" max="3" width="15.28515625" customWidth="1"/>
    <col min="4" max="4" width="24" customWidth="1"/>
    <col min="6" max="6" width="6.140625" style="1" bestFit="1" customWidth="1"/>
    <col min="8" max="9" width="9.140625" style="7"/>
    <col min="21" max="21" width="10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450</v>
      </c>
      <c r="F1" s="1" t="s">
        <v>458</v>
      </c>
      <c r="G1" t="s">
        <v>457</v>
      </c>
      <c r="H1" s="7" t="s">
        <v>459</v>
      </c>
      <c r="I1" s="7" t="s">
        <v>460</v>
      </c>
      <c r="J1" t="s">
        <v>467</v>
      </c>
      <c r="K1" t="s">
        <v>468</v>
      </c>
      <c r="L1" t="s">
        <v>469</v>
      </c>
      <c r="M1" t="s">
        <v>470</v>
      </c>
      <c r="N1" t="s">
        <v>471</v>
      </c>
      <c r="O1" t="s">
        <v>472</v>
      </c>
    </row>
    <row r="2" spans="1:21" x14ac:dyDescent="0.25">
      <c r="A2" s="1" t="s">
        <v>4</v>
      </c>
      <c r="B2" s="1" t="s">
        <v>5</v>
      </c>
      <c r="C2" s="2">
        <v>22190</v>
      </c>
      <c r="D2" s="1" t="s">
        <v>6</v>
      </c>
      <c r="E2" s="1" t="str">
        <f t="shared" ref="E2:E65" si="0">IF(RIGHT(B2,1)="a","k","m")</f>
        <v>k</v>
      </c>
      <c r="F2" s="8">
        <f t="shared" ref="F2:F65" si="1">YEAR(C2)</f>
        <v>1960</v>
      </c>
      <c r="G2" s="8">
        <f t="shared" ref="G2:G65" si="2">2016-F2</f>
        <v>56</v>
      </c>
      <c r="H2" s="7">
        <f t="shared" ref="H2:H65" si="3">IF(E2="k",IF(G2&gt;45,25000*0.12%,IF(AND(G2&gt;30,G2&lt;46),25000*0.15%,25000*0.1%)),IF(G2&gt;45,30000*0.12%,IF(AND(G2&gt;30,G2&lt;46),30000*0.15%,30000*0.1%)))</f>
        <v>29.999999999999996</v>
      </c>
      <c r="I2" s="7">
        <f t="shared" ref="I2:I65" si="4">IF(G2&gt;60,H2+49,H2)</f>
        <v>29.999999999999996</v>
      </c>
      <c r="J2">
        <f t="shared" ref="J2:O65" si="5">IF(AND($G2&gt;=20,$G2&lt;=29),1,0)</f>
        <v>0</v>
      </c>
      <c r="K2">
        <f t="shared" ref="K2:K65" si="6">IF(AND($G2&gt;=30,$G2&lt;=39),1,0)</f>
        <v>0</v>
      </c>
      <c r="L2">
        <f t="shared" ref="L2:L65" si="7">IF(AND($G2&gt;=40,$G2&lt;=49),1,0)</f>
        <v>0</v>
      </c>
      <c r="M2">
        <f t="shared" ref="M2:M65" si="8">IF(AND($G2&gt;=50,$G2&lt;=59),1,0)</f>
        <v>1</v>
      </c>
      <c r="N2">
        <f t="shared" ref="N2:N65" si="9">IF(AND($G2&gt;=60,$G2&lt;=69),1,0)</f>
        <v>0</v>
      </c>
      <c r="O2">
        <f t="shared" ref="O2:O65" si="10">IF(AND($G2&gt;=70,$G2&lt;=79),1,0)</f>
        <v>0</v>
      </c>
    </row>
    <row r="3" spans="1:21" x14ac:dyDescent="0.25">
      <c r="A3" s="1" t="s">
        <v>7</v>
      </c>
      <c r="B3" s="1" t="s">
        <v>8</v>
      </c>
      <c r="C3" s="2">
        <v>30952</v>
      </c>
      <c r="D3" s="1" t="s">
        <v>9</v>
      </c>
      <c r="E3" s="1" t="str">
        <f t="shared" si="0"/>
        <v>m</v>
      </c>
      <c r="F3" s="8">
        <f t="shared" si="1"/>
        <v>1984</v>
      </c>
      <c r="G3" s="8">
        <f t="shared" si="2"/>
        <v>32</v>
      </c>
      <c r="H3" s="7">
        <f t="shared" si="3"/>
        <v>45</v>
      </c>
      <c r="I3" s="7">
        <f t="shared" si="4"/>
        <v>45</v>
      </c>
      <c r="J3">
        <f t="shared" si="5"/>
        <v>0</v>
      </c>
      <c r="K3">
        <f t="shared" si="6"/>
        <v>1</v>
      </c>
      <c r="L3">
        <f t="shared" si="7"/>
        <v>0</v>
      </c>
      <c r="M3">
        <f t="shared" si="8"/>
        <v>0</v>
      </c>
      <c r="N3">
        <f t="shared" si="9"/>
        <v>0</v>
      </c>
      <c r="O3">
        <f t="shared" si="10"/>
        <v>0</v>
      </c>
      <c r="U3" s="2"/>
    </row>
    <row r="4" spans="1:21" x14ac:dyDescent="0.25">
      <c r="A4" s="1" t="s">
        <v>10</v>
      </c>
      <c r="B4" s="1" t="s">
        <v>11</v>
      </c>
      <c r="C4" s="2">
        <v>24753</v>
      </c>
      <c r="D4" s="1" t="s">
        <v>12</v>
      </c>
      <c r="E4" s="1" t="str">
        <f t="shared" si="0"/>
        <v>k</v>
      </c>
      <c r="F4" s="8">
        <f t="shared" si="1"/>
        <v>1967</v>
      </c>
      <c r="G4" s="8">
        <f t="shared" si="2"/>
        <v>49</v>
      </c>
      <c r="H4" s="7">
        <f t="shared" si="3"/>
        <v>29.999999999999996</v>
      </c>
      <c r="I4" s="7">
        <f t="shared" si="4"/>
        <v>29.999999999999996</v>
      </c>
      <c r="J4">
        <f t="shared" si="5"/>
        <v>0</v>
      </c>
      <c r="K4">
        <f t="shared" si="6"/>
        <v>0</v>
      </c>
      <c r="L4">
        <f t="shared" si="7"/>
        <v>1</v>
      </c>
      <c r="M4">
        <f t="shared" si="8"/>
        <v>0</v>
      </c>
      <c r="N4">
        <f t="shared" si="9"/>
        <v>0</v>
      </c>
      <c r="O4">
        <f t="shared" si="10"/>
        <v>0</v>
      </c>
    </row>
    <row r="5" spans="1:21" x14ac:dyDescent="0.25">
      <c r="A5" s="1" t="s">
        <v>13</v>
      </c>
      <c r="B5" s="1" t="s">
        <v>14</v>
      </c>
      <c r="C5" s="2">
        <v>31544</v>
      </c>
      <c r="D5" s="1" t="s">
        <v>9</v>
      </c>
      <c r="E5" s="1" t="str">
        <f t="shared" si="0"/>
        <v>m</v>
      </c>
      <c r="F5" s="8">
        <f t="shared" si="1"/>
        <v>1986</v>
      </c>
      <c r="G5" s="8">
        <f t="shared" si="2"/>
        <v>30</v>
      </c>
      <c r="H5" s="7">
        <f t="shared" si="3"/>
        <v>30</v>
      </c>
      <c r="I5" s="7">
        <f t="shared" si="4"/>
        <v>30</v>
      </c>
      <c r="J5">
        <f t="shared" si="5"/>
        <v>0</v>
      </c>
      <c r="K5">
        <f t="shared" si="6"/>
        <v>1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</row>
    <row r="6" spans="1:21" x14ac:dyDescent="0.25">
      <c r="A6" s="1" t="s">
        <v>15</v>
      </c>
      <c r="B6" s="1" t="s">
        <v>16</v>
      </c>
      <c r="C6" s="2">
        <v>22780</v>
      </c>
      <c r="D6" s="1" t="s">
        <v>9</v>
      </c>
      <c r="E6" s="1" t="str">
        <f t="shared" si="0"/>
        <v>k</v>
      </c>
      <c r="F6" s="8">
        <f t="shared" si="1"/>
        <v>1962</v>
      </c>
      <c r="G6" s="8">
        <f t="shared" si="2"/>
        <v>54</v>
      </c>
      <c r="H6" s="7">
        <f t="shared" si="3"/>
        <v>29.999999999999996</v>
      </c>
      <c r="I6" s="7">
        <f t="shared" si="4"/>
        <v>29.999999999999996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1</v>
      </c>
      <c r="N6">
        <f t="shared" si="9"/>
        <v>0</v>
      </c>
      <c r="O6">
        <f t="shared" si="10"/>
        <v>0</v>
      </c>
    </row>
    <row r="7" spans="1:21" x14ac:dyDescent="0.25">
      <c r="A7" s="1" t="s">
        <v>17</v>
      </c>
      <c r="B7" s="1" t="s">
        <v>18</v>
      </c>
      <c r="C7" s="2">
        <v>31694</v>
      </c>
      <c r="D7" s="1" t="s">
        <v>12</v>
      </c>
      <c r="E7" s="1" t="str">
        <f t="shared" si="0"/>
        <v>m</v>
      </c>
      <c r="F7" s="8">
        <f t="shared" si="1"/>
        <v>1986</v>
      </c>
      <c r="G7" s="8">
        <f t="shared" si="2"/>
        <v>30</v>
      </c>
      <c r="H7" s="7">
        <f t="shared" si="3"/>
        <v>30</v>
      </c>
      <c r="I7" s="7">
        <f t="shared" si="4"/>
        <v>30</v>
      </c>
      <c r="J7">
        <f t="shared" si="5"/>
        <v>0</v>
      </c>
      <c r="K7">
        <f t="shared" si="6"/>
        <v>1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</row>
    <row r="8" spans="1:21" x14ac:dyDescent="0.25">
      <c r="A8" s="1" t="s">
        <v>19</v>
      </c>
      <c r="B8" s="1" t="s">
        <v>20</v>
      </c>
      <c r="C8" s="2">
        <v>33569</v>
      </c>
      <c r="D8" s="1" t="s">
        <v>6</v>
      </c>
      <c r="E8" s="1" t="str">
        <f t="shared" si="0"/>
        <v>k</v>
      </c>
      <c r="F8" s="8">
        <f t="shared" si="1"/>
        <v>1991</v>
      </c>
      <c r="G8" s="8">
        <f t="shared" si="2"/>
        <v>25</v>
      </c>
      <c r="H8" s="7">
        <f t="shared" si="3"/>
        <v>25</v>
      </c>
      <c r="I8" s="7">
        <f t="shared" si="4"/>
        <v>25</v>
      </c>
      <c r="J8">
        <f t="shared" si="5"/>
        <v>1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0</v>
      </c>
    </row>
    <row r="9" spans="1:21" x14ac:dyDescent="0.25">
      <c r="A9" s="1" t="s">
        <v>21</v>
      </c>
      <c r="B9" s="1" t="s">
        <v>22</v>
      </c>
      <c r="C9" s="2">
        <v>30372</v>
      </c>
      <c r="D9" s="1" t="s">
        <v>6</v>
      </c>
      <c r="E9" s="1" t="str">
        <f t="shared" si="0"/>
        <v>k</v>
      </c>
      <c r="F9" s="8">
        <f t="shared" si="1"/>
        <v>1983</v>
      </c>
      <c r="G9" s="8">
        <f t="shared" si="2"/>
        <v>33</v>
      </c>
      <c r="H9" s="7">
        <f t="shared" si="3"/>
        <v>37.5</v>
      </c>
      <c r="I9" s="7">
        <f t="shared" si="4"/>
        <v>37.5</v>
      </c>
      <c r="J9">
        <f t="shared" si="5"/>
        <v>0</v>
      </c>
      <c r="K9">
        <f t="shared" si="6"/>
        <v>1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</row>
    <row r="10" spans="1:21" x14ac:dyDescent="0.25">
      <c r="A10" s="1" t="s">
        <v>23</v>
      </c>
      <c r="B10" s="1" t="s">
        <v>8</v>
      </c>
      <c r="C10" s="2">
        <v>33568</v>
      </c>
      <c r="D10" s="1" t="s">
        <v>6</v>
      </c>
      <c r="E10" s="1" t="str">
        <f t="shared" si="0"/>
        <v>m</v>
      </c>
      <c r="F10" s="8">
        <f t="shared" si="1"/>
        <v>1991</v>
      </c>
      <c r="G10" s="8">
        <f t="shared" si="2"/>
        <v>25</v>
      </c>
      <c r="H10" s="7">
        <f t="shared" si="3"/>
        <v>30</v>
      </c>
      <c r="I10" s="7">
        <f t="shared" si="4"/>
        <v>30</v>
      </c>
      <c r="J10">
        <f t="shared" si="5"/>
        <v>1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  <c r="O10">
        <f t="shared" si="10"/>
        <v>0</v>
      </c>
    </row>
    <row r="11" spans="1:21" x14ac:dyDescent="0.25">
      <c r="A11" s="1" t="s">
        <v>24</v>
      </c>
      <c r="B11" s="1" t="s">
        <v>25</v>
      </c>
      <c r="C11" s="2">
        <v>31111</v>
      </c>
      <c r="D11" s="1" t="s">
        <v>6</v>
      </c>
      <c r="E11" s="1" t="str">
        <f t="shared" si="0"/>
        <v>k</v>
      </c>
      <c r="F11" s="8">
        <f t="shared" si="1"/>
        <v>1985</v>
      </c>
      <c r="G11" s="8">
        <f t="shared" si="2"/>
        <v>31</v>
      </c>
      <c r="H11" s="7">
        <f t="shared" si="3"/>
        <v>37.5</v>
      </c>
      <c r="I11" s="7">
        <f t="shared" si="4"/>
        <v>37.5</v>
      </c>
      <c r="J11">
        <f t="shared" si="5"/>
        <v>0</v>
      </c>
      <c r="K11">
        <f t="shared" si="6"/>
        <v>1</v>
      </c>
      <c r="L11">
        <f t="shared" si="7"/>
        <v>0</v>
      </c>
      <c r="M11">
        <f t="shared" si="8"/>
        <v>0</v>
      </c>
      <c r="N11">
        <f t="shared" si="9"/>
        <v>0</v>
      </c>
      <c r="O11">
        <f t="shared" si="10"/>
        <v>0</v>
      </c>
    </row>
    <row r="12" spans="1:21" x14ac:dyDescent="0.25">
      <c r="A12" s="1" t="s">
        <v>26</v>
      </c>
      <c r="B12" s="1" t="s">
        <v>27</v>
      </c>
      <c r="C12" s="2">
        <v>17347</v>
      </c>
      <c r="D12" s="1" t="s">
        <v>6</v>
      </c>
      <c r="E12" s="1" t="str">
        <f t="shared" si="0"/>
        <v>m</v>
      </c>
      <c r="F12" s="8">
        <f t="shared" si="1"/>
        <v>1947</v>
      </c>
      <c r="G12" s="8">
        <f t="shared" si="2"/>
        <v>69</v>
      </c>
      <c r="H12" s="7">
        <f t="shared" si="3"/>
        <v>36</v>
      </c>
      <c r="I12" s="7">
        <f t="shared" si="4"/>
        <v>85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1</v>
      </c>
      <c r="O12">
        <f t="shared" si="10"/>
        <v>0</v>
      </c>
    </row>
    <row r="13" spans="1:21" x14ac:dyDescent="0.25">
      <c r="A13" s="1" t="s">
        <v>28</v>
      </c>
      <c r="B13" s="1" t="s">
        <v>29</v>
      </c>
      <c r="C13" s="2">
        <v>33321</v>
      </c>
      <c r="D13" s="1" t="s">
        <v>12</v>
      </c>
      <c r="E13" s="1" t="str">
        <f t="shared" si="0"/>
        <v>m</v>
      </c>
      <c r="F13" s="8">
        <f t="shared" si="1"/>
        <v>1991</v>
      </c>
      <c r="G13" s="8">
        <f t="shared" si="2"/>
        <v>25</v>
      </c>
      <c r="H13" s="7">
        <f t="shared" si="3"/>
        <v>30</v>
      </c>
      <c r="I13" s="7">
        <f t="shared" si="4"/>
        <v>30</v>
      </c>
      <c r="J13">
        <f t="shared" si="5"/>
        <v>1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</row>
    <row r="14" spans="1:21" x14ac:dyDescent="0.25">
      <c r="A14" s="1" t="s">
        <v>30</v>
      </c>
      <c r="B14" s="1" t="s">
        <v>8</v>
      </c>
      <c r="C14" s="2">
        <v>26093</v>
      </c>
      <c r="D14" s="1" t="s">
        <v>12</v>
      </c>
      <c r="E14" s="1" t="str">
        <f t="shared" si="0"/>
        <v>m</v>
      </c>
      <c r="F14" s="8">
        <f t="shared" si="1"/>
        <v>1971</v>
      </c>
      <c r="G14" s="8">
        <f t="shared" si="2"/>
        <v>45</v>
      </c>
      <c r="H14" s="7">
        <f t="shared" si="3"/>
        <v>45</v>
      </c>
      <c r="I14" s="7">
        <f t="shared" si="4"/>
        <v>45</v>
      </c>
      <c r="J14">
        <f t="shared" si="5"/>
        <v>0</v>
      </c>
      <c r="K14">
        <f t="shared" si="6"/>
        <v>0</v>
      </c>
      <c r="L14">
        <f t="shared" si="7"/>
        <v>1</v>
      </c>
      <c r="M14">
        <f t="shared" si="8"/>
        <v>0</v>
      </c>
      <c r="N14">
        <f t="shared" si="9"/>
        <v>0</v>
      </c>
      <c r="O14">
        <f t="shared" si="10"/>
        <v>0</v>
      </c>
    </row>
    <row r="15" spans="1:21" x14ac:dyDescent="0.25">
      <c r="A15" s="1" t="s">
        <v>31</v>
      </c>
      <c r="B15" s="1" t="s">
        <v>32</v>
      </c>
      <c r="C15" s="2">
        <v>17144</v>
      </c>
      <c r="D15" s="1" t="s">
        <v>12</v>
      </c>
      <c r="E15" s="1" t="str">
        <f t="shared" si="0"/>
        <v>m</v>
      </c>
      <c r="F15" s="8">
        <f t="shared" si="1"/>
        <v>1946</v>
      </c>
      <c r="G15" s="8">
        <f t="shared" si="2"/>
        <v>70</v>
      </c>
      <c r="H15" s="7">
        <f t="shared" si="3"/>
        <v>36</v>
      </c>
      <c r="I15" s="7">
        <f t="shared" si="4"/>
        <v>85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1</v>
      </c>
    </row>
    <row r="16" spans="1:21" x14ac:dyDescent="0.25">
      <c r="A16" s="1" t="s">
        <v>33</v>
      </c>
      <c r="B16" s="1" t="s">
        <v>34</v>
      </c>
      <c r="C16" s="2">
        <v>26019</v>
      </c>
      <c r="D16" s="1" t="s">
        <v>12</v>
      </c>
      <c r="E16" s="1" t="str">
        <f t="shared" si="0"/>
        <v>m</v>
      </c>
      <c r="F16" s="8">
        <f t="shared" si="1"/>
        <v>1971</v>
      </c>
      <c r="G16" s="8">
        <f t="shared" si="2"/>
        <v>45</v>
      </c>
      <c r="H16" s="7">
        <f t="shared" si="3"/>
        <v>45</v>
      </c>
      <c r="I16" s="7">
        <f t="shared" si="4"/>
        <v>45</v>
      </c>
      <c r="J16">
        <f t="shared" si="5"/>
        <v>0</v>
      </c>
      <c r="K16">
        <f t="shared" si="6"/>
        <v>0</v>
      </c>
      <c r="L16">
        <f t="shared" si="7"/>
        <v>1</v>
      </c>
      <c r="M16">
        <f t="shared" si="8"/>
        <v>0</v>
      </c>
      <c r="N16">
        <f t="shared" si="9"/>
        <v>0</v>
      </c>
      <c r="O16">
        <f t="shared" si="10"/>
        <v>0</v>
      </c>
    </row>
    <row r="17" spans="1:15" x14ac:dyDescent="0.25">
      <c r="A17" s="1" t="s">
        <v>35</v>
      </c>
      <c r="B17" s="1" t="s">
        <v>27</v>
      </c>
      <c r="C17" s="2">
        <v>30193</v>
      </c>
      <c r="D17" s="1" t="s">
        <v>6</v>
      </c>
      <c r="E17" s="1" t="str">
        <f t="shared" si="0"/>
        <v>m</v>
      </c>
      <c r="F17" s="8">
        <f t="shared" si="1"/>
        <v>1982</v>
      </c>
      <c r="G17" s="8">
        <f t="shared" si="2"/>
        <v>34</v>
      </c>
      <c r="H17" s="7">
        <f t="shared" si="3"/>
        <v>45</v>
      </c>
      <c r="I17" s="7">
        <f t="shared" si="4"/>
        <v>45</v>
      </c>
      <c r="J17">
        <f t="shared" si="5"/>
        <v>0</v>
      </c>
      <c r="K17">
        <f t="shared" si="6"/>
        <v>1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</row>
    <row r="18" spans="1:15" x14ac:dyDescent="0.25">
      <c r="A18" s="1" t="s">
        <v>36</v>
      </c>
      <c r="B18" s="1" t="s">
        <v>37</v>
      </c>
      <c r="C18" s="2">
        <v>29668</v>
      </c>
      <c r="D18" s="1" t="s">
        <v>9</v>
      </c>
      <c r="E18" s="1" t="str">
        <f t="shared" si="0"/>
        <v>k</v>
      </c>
      <c r="F18" s="8">
        <f t="shared" si="1"/>
        <v>1981</v>
      </c>
      <c r="G18" s="8">
        <f t="shared" si="2"/>
        <v>35</v>
      </c>
      <c r="H18" s="7">
        <f t="shared" si="3"/>
        <v>37.5</v>
      </c>
      <c r="I18" s="7">
        <f t="shared" si="4"/>
        <v>37.5</v>
      </c>
      <c r="J18">
        <f t="shared" si="5"/>
        <v>0</v>
      </c>
      <c r="K18">
        <f t="shared" si="6"/>
        <v>1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</row>
    <row r="19" spans="1:15" x14ac:dyDescent="0.25">
      <c r="A19" s="1" t="s">
        <v>38</v>
      </c>
      <c r="B19" s="1" t="s">
        <v>39</v>
      </c>
      <c r="C19" s="2">
        <v>34945</v>
      </c>
      <c r="D19" s="1" t="s">
        <v>40</v>
      </c>
      <c r="E19" s="1" t="str">
        <f t="shared" si="0"/>
        <v>k</v>
      </c>
      <c r="F19" s="8">
        <f t="shared" si="1"/>
        <v>1995</v>
      </c>
      <c r="G19" s="8">
        <f t="shared" si="2"/>
        <v>21</v>
      </c>
      <c r="H19" s="7">
        <f t="shared" si="3"/>
        <v>25</v>
      </c>
      <c r="I19" s="7">
        <f t="shared" si="4"/>
        <v>25</v>
      </c>
      <c r="J19">
        <f t="shared" si="5"/>
        <v>1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</row>
    <row r="20" spans="1:15" x14ac:dyDescent="0.25">
      <c r="A20" s="1" t="s">
        <v>41</v>
      </c>
      <c r="B20" s="1" t="s">
        <v>42</v>
      </c>
      <c r="C20" s="2">
        <v>23309</v>
      </c>
      <c r="D20" s="1" t="s">
        <v>9</v>
      </c>
      <c r="E20" s="1" t="str">
        <f t="shared" si="0"/>
        <v>k</v>
      </c>
      <c r="F20" s="8">
        <f t="shared" si="1"/>
        <v>1963</v>
      </c>
      <c r="G20" s="8">
        <f t="shared" si="2"/>
        <v>53</v>
      </c>
      <c r="H20" s="7">
        <f t="shared" si="3"/>
        <v>29.999999999999996</v>
      </c>
      <c r="I20" s="7">
        <f t="shared" si="4"/>
        <v>29.999999999999996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1</v>
      </c>
      <c r="N20">
        <f t="shared" si="9"/>
        <v>0</v>
      </c>
      <c r="O20">
        <f t="shared" si="10"/>
        <v>0</v>
      </c>
    </row>
    <row r="21" spans="1:15" x14ac:dyDescent="0.25">
      <c r="A21" s="1" t="s">
        <v>43</v>
      </c>
      <c r="B21" s="1" t="s">
        <v>20</v>
      </c>
      <c r="C21" s="2">
        <v>16498</v>
      </c>
      <c r="D21" s="1" t="s">
        <v>6</v>
      </c>
      <c r="E21" s="1" t="str">
        <f t="shared" si="0"/>
        <v>k</v>
      </c>
      <c r="F21" s="8">
        <f t="shared" si="1"/>
        <v>1945</v>
      </c>
      <c r="G21" s="8">
        <f t="shared" si="2"/>
        <v>71</v>
      </c>
      <c r="H21" s="7">
        <f t="shared" si="3"/>
        <v>29.999999999999996</v>
      </c>
      <c r="I21" s="7">
        <f t="shared" si="4"/>
        <v>79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1</v>
      </c>
    </row>
    <row r="22" spans="1:15" x14ac:dyDescent="0.25">
      <c r="A22" s="1" t="s">
        <v>44</v>
      </c>
      <c r="B22" s="1" t="s">
        <v>45</v>
      </c>
      <c r="C22" s="2">
        <v>19872</v>
      </c>
      <c r="D22" s="1" t="s">
        <v>12</v>
      </c>
      <c r="E22" s="1" t="str">
        <f t="shared" si="0"/>
        <v>k</v>
      </c>
      <c r="F22" s="8">
        <f t="shared" si="1"/>
        <v>1954</v>
      </c>
      <c r="G22" s="8">
        <f t="shared" si="2"/>
        <v>62</v>
      </c>
      <c r="H22" s="7">
        <f t="shared" si="3"/>
        <v>29.999999999999996</v>
      </c>
      <c r="I22" s="7">
        <f t="shared" si="4"/>
        <v>79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1</v>
      </c>
      <c r="O22">
        <f t="shared" si="10"/>
        <v>0</v>
      </c>
    </row>
    <row r="23" spans="1:15" x14ac:dyDescent="0.25">
      <c r="A23" s="1" t="s">
        <v>46</v>
      </c>
      <c r="B23" s="1" t="s">
        <v>47</v>
      </c>
      <c r="C23" s="2">
        <v>26018</v>
      </c>
      <c r="D23" s="1" t="s">
        <v>6</v>
      </c>
      <c r="E23" s="1" t="str">
        <f t="shared" si="0"/>
        <v>k</v>
      </c>
      <c r="F23" s="8">
        <f t="shared" si="1"/>
        <v>1971</v>
      </c>
      <c r="G23" s="8">
        <f t="shared" si="2"/>
        <v>45</v>
      </c>
      <c r="H23" s="7">
        <f t="shared" si="3"/>
        <v>37.5</v>
      </c>
      <c r="I23" s="7">
        <f t="shared" si="4"/>
        <v>37.5</v>
      </c>
      <c r="J23">
        <f t="shared" si="5"/>
        <v>0</v>
      </c>
      <c r="K23">
        <f t="shared" si="6"/>
        <v>0</v>
      </c>
      <c r="L23">
        <f t="shared" si="7"/>
        <v>1</v>
      </c>
      <c r="M23">
        <f t="shared" si="8"/>
        <v>0</v>
      </c>
      <c r="N23">
        <f t="shared" si="9"/>
        <v>0</v>
      </c>
      <c r="O23">
        <f t="shared" si="10"/>
        <v>0</v>
      </c>
    </row>
    <row r="24" spans="1:15" x14ac:dyDescent="0.25">
      <c r="A24" s="1" t="s">
        <v>48</v>
      </c>
      <c r="B24" s="1" t="s">
        <v>49</v>
      </c>
      <c r="C24" s="2">
        <v>25110</v>
      </c>
      <c r="D24" s="1" t="s">
        <v>40</v>
      </c>
      <c r="E24" s="1" t="str">
        <f t="shared" si="0"/>
        <v>m</v>
      </c>
      <c r="F24" s="8">
        <f t="shared" si="1"/>
        <v>1968</v>
      </c>
      <c r="G24" s="8">
        <f t="shared" si="2"/>
        <v>48</v>
      </c>
      <c r="H24" s="7">
        <f t="shared" si="3"/>
        <v>36</v>
      </c>
      <c r="I24" s="7">
        <f t="shared" si="4"/>
        <v>36</v>
      </c>
      <c r="J24">
        <f t="shared" si="5"/>
        <v>0</v>
      </c>
      <c r="K24">
        <f t="shared" si="6"/>
        <v>0</v>
      </c>
      <c r="L24">
        <f t="shared" si="7"/>
        <v>1</v>
      </c>
      <c r="M24">
        <f t="shared" si="8"/>
        <v>0</v>
      </c>
      <c r="N24">
        <f t="shared" si="9"/>
        <v>0</v>
      </c>
      <c r="O24">
        <f t="shared" si="10"/>
        <v>0</v>
      </c>
    </row>
    <row r="25" spans="1:15" x14ac:dyDescent="0.25">
      <c r="A25" s="1" t="s">
        <v>50</v>
      </c>
      <c r="B25" s="1" t="s">
        <v>29</v>
      </c>
      <c r="C25" s="2">
        <v>33411</v>
      </c>
      <c r="D25" s="1" t="s">
        <v>9</v>
      </c>
      <c r="E25" s="1" t="str">
        <f t="shared" si="0"/>
        <v>m</v>
      </c>
      <c r="F25" s="8">
        <f t="shared" si="1"/>
        <v>1991</v>
      </c>
      <c r="G25" s="8">
        <f t="shared" si="2"/>
        <v>25</v>
      </c>
      <c r="H25" s="7">
        <f t="shared" si="3"/>
        <v>30</v>
      </c>
      <c r="I25" s="7">
        <f t="shared" si="4"/>
        <v>30</v>
      </c>
      <c r="J25">
        <f t="shared" si="5"/>
        <v>1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</row>
    <row r="26" spans="1:15" x14ac:dyDescent="0.25">
      <c r="A26" s="1" t="s">
        <v>51</v>
      </c>
      <c r="B26" s="1" t="s">
        <v>52</v>
      </c>
      <c r="C26" s="2">
        <v>30969</v>
      </c>
      <c r="D26" s="1" t="s">
        <v>12</v>
      </c>
      <c r="E26" s="1" t="str">
        <f t="shared" si="0"/>
        <v>k</v>
      </c>
      <c r="F26" s="8">
        <f t="shared" si="1"/>
        <v>1984</v>
      </c>
      <c r="G26" s="8">
        <f t="shared" si="2"/>
        <v>32</v>
      </c>
      <c r="H26" s="7">
        <f t="shared" si="3"/>
        <v>37.5</v>
      </c>
      <c r="I26" s="7">
        <f t="shared" si="4"/>
        <v>37.5</v>
      </c>
      <c r="J26">
        <f t="shared" si="5"/>
        <v>0</v>
      </c>
      <c r="K26">
        <f t="shared" si="6"/>
        <v>1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</row>
    <row r="27" spans="1:15" x14ac:dyDescent="0.25">
      <c r="A27" s="1" t="s">
        <v>53</v>
      </c>
      <c r="B27" s="1" t="s">
        <v>54</v>
      </c>
      <c r="C27" s="2">
        <v>19368</v>
      </c>
      <c r="D27" s="1" t="s">
        <v>12</v>
      </c>
      <c r="E27" s="1" t="str">
        <f t="shared" si="0"/>
        <v>k</v>
      </c>
      <c r="F27" s="8">
        <f t="shared" si="1"/>
        <v>1953</v>
      </c>
      <c r="G27" s="8">
        <f t="shared" si="2"/>
        <v>63</v>
      </c>
      <c r="H27" s="7">
        <f t="shared" si="3"/>
        <v>29.999999999999996</v>
      </c>
      <c r="I27" s="7">
        <f t="shared" si="4"/>
        <v>79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1</v>
      </c>
      <c r="O27">
        <f t="shared" si="10"/>
        <v>0</v>
      </c>
    </row>
    <row r="28" spans="1:15" x14ac:dyDescent="0.25">
      <c r="A28" s="1" t="s">
        <v>55</v>
      </c>
      <c r="B28" s="1" t="s">
        <v>56</v>
      </c>
      <c r="C28" s="2">
        <v>23668</v>
      </c>
      <c r="D28" s="1" t="s">
        <v>40</v>
      </c>
      <c r="E28" s="1" t="str">
        <f t="shared" si="0"/>
        <v>k</v>
      </c>
      <c r="F28" s="8">
        <f t="shared" si="1"/>
        <v>1964</v>
      </c>
      <c r="G28" s="8">
        <f t="shared" si="2"/>
        <v>52</v>
      </c>
      <c r="H28" s="7">
        <f t="shared" si="3"/>
        <v>29.999999999999996</v>
      </c>
      <c r="I28" s="7">
        <f t="shared" si="4"/>
        <v>29.999999999999996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1</v>
      </c>
      <c r="N28">
        <f t="shared" si="9"/>
        <v>0</v>
      </c>
      <c r="O28">
        <f t="shared" si="10"/>
        <v>0</v>
      </c>
    </row>
    <row r="29" spans="1:15" x14ac:dyDescent="0.25">
      <c r="A29" s="1" t="s">
        <v>57</v>
      </c>
      <c r="B29" s="1" t="s">
        <v>58</v>
      </c>
      <c r="C29" s="2">
        <v>19851</v>
      </c>
      <c r="D29" s="1" t="s">
        <v>12</v>
      </c>
      <c r="E29" s="1" t="str">
        <f t="shared" si="0"/>
        <v>m</v>
      </c>
      <c r="F29" s="8">
        <f t="shared" si="1"/>
        <v>1954</v>
      </c>
      <c r="G29" s="8">
        <f t="shared" si="2"/>
        <v>62</v>
      </c>
      <c r="H29" s="7">
        <f t="shared" si="3"/>
        <v>36</v>
      </c>
      <c r="I29" s="7">
        <f t="shared" si="4"/>
        <v>85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1</v>
      </c>
      <c r="O29">
        <f t="shared" si="10"/>
        <v>0</v>
      </c>
    </row>
    <row r="30" spans="1:15" x14ac:dyDescent="0.25">
      <c r="A30" s="1" t="s">
        <v>59</v>
      </c>
      <c r="B30" s="1" t="s">
        <v>18</v>
      </c>
      <c r="C30" s="2">
        <v>17896</v>
      </c>
      <c r="D30" s="1" t="s">
        <v>9</v>
      </c>
      <c r="E30" s="1" t="str">
        <f t="shared" si="0"/>
        <v>m</v>
      </c>
      <c r="F30" s="8">
        <f t="shared" si="1"/>
        <v>1948</v>
      </c>
      <c r="G30" s="8">
        <f t="shared" si="2"/>
        <v>68</v>
      </c>
      <c r="H30" s="7">
        <f t="shared" si="3"/>
        <v>36</v>
      </c>
      <c r="I30" s="7">
        <f t="shared" si="4"/>
        <v>85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1</v>
      </c>
      <c r="O30">
        <f t="shared" si="10"/>
        <v>0</v>
      </c>
    </row>
    <row r="31" spans="1:15" x14ac:dyDescent="0.25">
      <c r="A31" s="1" t="s">
        <v>60</v>
      </c>
      <c r="B31" s="1" t="s">
        <v>11</v>
      </c>
      <c r="C31" s="2">
        <v>25045</v>
      </c>
      <c r="D31" s="1" t="s">
        <v>12</v>
      </c>
      <c r="E31" s="1" t="str">
        <f t="shared" si="0"/>
        <v>k</v>
      </c>
      <c r="F31" s="8">
        <f t="shared" si="1"/>
        <v>1968</v>
      </c>
      <c r="G31" s="8">
        <f t="shared" si="2"/>
        <v>48</v>
      </c>
      <c r="H31" s="7">
        <f t="shared" si="3"/>
        <v>29.999999999999996</v>
      </c>
      <c r="I31" s="7">
        <f t="shared" si="4"/>
        <v>29.999999999999996</v>
      </c>
      <c r="J31">
        <f t="shared" si="5"/>
        <v>0</v>
      </c>
      <c r="K31">
        <f t="shared" si="6"/>
        <v>0</v>
      </c>
      <c r="L31">
        <f t="shared" si="7"/>
        <v>1</v>
      </c>
      <c r="M31">
        <f t="shared" si="8"/>
        <v>0</v>
      </c>
      <c r="N31">
        <f t="shared" si="9"/>
        <v>0</v>
      </c>
      <c r="O31">
        <f t="shared" si="10"/>
        <v>0</v>
      </c>
    </row>
    <row r="32" spans="1:15" x14ac:dyDescent="0.25">
      <c r="A32" s="1" t="s">
        <v>61</v>
      </c>
      <c r="B32" s="1" t="s">
        <v>20</v>
      </c>
      <c r="C32" s="2">
        <v>18367</v>
      </c>
      <c r="D32" s="1" t="s">
        <v>12</v>
      </c>
      <c r="E32" s="1" t="str">
        <f t="shared" si="0"/>
        <v>k</v>
      </c>
      <c r="F32" s="8">
        <f t="shared" si="1"/>
        <v>1950</v>
      </c>
      <c r="G32" s="8">
        <f t="shared" si="2"/>
        <v>66</v>
      </c>
      <c r="H32" s="7">
        <f t="shared" si="3"/>
        <v>29.999999999999996</v>
      </c>
      <c r="I32" s="7">
        <f t="shared" si="4"/>
        <v>79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1</v>
      </c>
      <c r="O32">
        <f t="shared" si="10"/>
        <v>0</v>
      </c>
    </row>
    <row r="33" spans="1:15" x14ac:dyDescent="0.25">
      <c r="A33" s="1" t="s">
        <v>62</v>
      </c>
      <c r="B33" s="1" t="s">
        <v>20</v>
      </c>
      <c r="C33" s="2">
        <v>21630</v>
      </c>
      <c r="D33" s="1" t="s">
        <v>6</v>
      </c>
      <c r="E33" s="1" t="str">
        <f t="shared" si="0"/>
        <v>k</v>
      </c>
      <c r="F33" s="8">
        <f t="shared" si="1"/>
        <v>1959</v>
      </c>
      <c r="G33" s="8">
        <f t="shared" si="2"/>
        <v>57</v>
      </c>
      <c r="H33" s="7">
        <f t="shared" si="3"/>
        <v>29.999999999999996</v>
      </c>
      <c r="I33" s="7">
        <f t="shared" si="4"/>
        <v>29.999999999999996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1</v>
      </c>
      <c r="N33">
        <f t="shared" si="9"/>
        <v>0</v>
      </c>
      <c r="O33">
        <f t="shared" si="10"/>
        <v>0</v>
      </c>
    </row>
    <row r="34" spans="1:15" x14ac:dyDescent="0.25">
      <c r="A34" s="1" t="s">
        <v>63</v>
      </c>
      <c r="B34" s="1" t="s">
        <v>64</v>
      </c>
      <c r="C34" s="2">
        <v>16075</v>
      </c>
      <c r="D34" s="1" t="s">
        <v>40</v>
      </c>
      <c r="E34" s="1" t="str">
        <f t="shared" si="0"/>
        <v>k</v>
      </c>
      <c r="F34" s="8">
        <f t="shared" si="1"/>
        <v>1944</v>
      </c>
      <c r="G34" s="8">
        <f t="shared" si="2"/>
        <v>72</v>
      </c>
      <c r="H34" s="7">
        <f t="shared" si="3"/>
        <v>29.999999999999996</v>
      </c>
      <c r="I34" s="7">
        <f t="shared" si="4"/>
        <v>79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1</v>
      </c>
    </row>
    <row r="35" spans="1:15" x14ac:dyDescent="0.25">
      <c r="A35" s="1" t="s">
        <v>65</v>
      </c>
      <c r="B35" s="1" t="s">
        <v>20</v>
      </c>
      <c r="C35" s="2">
        <v>30640</v>
      </c>
      <c r="D35" s="1" t="s">
        <v>6</v>
      </c>
      <c r="E35" s="1" t="str">
        <f t="shared" si="0"/>
        <v>k</v>
      </c>
      <c r="F35" s="8">
        <f t="shared" si="1"/>
        <v>1983</v>
      </c>
      <c r="G35" s="8">
        <f t="shared" si="2"/>
        <v>33</v>
      </c>
      <c r="H35" s="7">
        <f t="shared" si="3"/>
        <v>37.5</v>
      </c>
      <c r="I35" s="7">
        <f t="shared" si="4"/>
        <v>37.5</v>
      </c>
      <c r="J35">
        <f t="shared" si="5"/>
        <v>0</v>
      </c>
      <c r="K35">
        <f t="shared" si="6"/>
        <v>1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</row>
    <row r="36" spans="1:15" x14ac:dyDescent="0.25">
      <c r="A36" s="1" t="s">
        <v>66</v>
      </c>
      <c r="B36" s="1" t="s">
        <v>67</v>
      </c>
      <c r="C36" s="2">
        <v>21633</v>
      </c>
      <c r="D36" s="1" t="s">
        <v>12</v>
      </c>
      <c r="E36" s="1" t="str">
        <f t="shared" si="0"/>
        <v>m</v>
      </c>
      <c r="F36" s="8">
        <f t="shared" si="1"/>
        <v>1959</v>
      </c>
      <c r="G36" s="8">
        <f t="shared" si="2"/>
        <v>57</v>
      </c>
      <c r="H36" s="7">
        <f t="shared" si="3"/>
        <v>36</v>
      </c>
      <c r="I36" s="7">
        <f t="shared" si="4"/>
        <v>36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1</v>
      </c>
      <c r="N36">
        <f t="shared" si="9"/>
        <v>0</v>
      </c>
      <c r="O36">
        <f t="shared" si="10"/>
        <v>0</v>
      </c>
    </row>
    <row r="37" spans="1:15" x14ac:dyDescent="0.25">
      <c r="A37" s="1" t="s">
        <v>68</v>
      </c>
      <c r="B37" s="1" t="s">
        <v>69</v>
      </c>
      <c r="C37" s="2">
        <v>22843</v>
      </c>
      <c r="D37" s="1" t="s">
        <v>6</v>
      </c>
      <c r="E37" s="1" t="str">
        <f t="shared" si="0"/>
        <v>m</v>
      </c>
      <c r="F37" s="8">
        <f t="shared" si="1"/>
        <v>1962</v>
      </c>
      <c r="G37" s="8">
        <f t="shared" si="2"/>
        <v>54</v>
      </c>
      <c r="H37" s="7">
        <f t="shared" si="3"/>
        <v>36</v>
      </c>
      <c r="I37" s="7">
        <f t="shared" si="4"/>
        <v>36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1</v>
      </c>
      <c r="N37">
        <f t="shared" si="9"/>
        <v>0</v>
      </c>
      <c r="O37">
        <f t="shared" si="10"/>
        <v>0</v>
      </c>
    </row>
    <row r="38" spans="1:15" x14ac:dyDescent="0.25">
      <c r="A38" s="1" t="s">
        <v>70</v>
      </c>
      <c r="B38" s="1" t="s">
        <v>39</v>
      </c>
      <c r="C38" s="2">
        <v>22944</v>
      </c>
      <c r="D38" s="1" t="s">
        <v>12</v>
      </c>
      <c r="E38" s="1" t="str">
        <f t="shared" si="0"/>
        <v>k</v>
      </c>
      <c r="F38" s="8">
        <f t="shared" si="1"/>
        <v>1962</v>
      </c>
      <c r="G38" s="8">
        <f t="shared" si="2"/>
        <v>54</v>
      </c>
      <c r="H38" s="7">
        <f t="shared" si="3"/>
        <v>29.999999999999996</v>
      </c>
      <c r="I38" s="7">
        <f t="shared" si="4"/>
        <v>29.999999999999996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1</v>
      </c>
      <c r="N38">
        <f t="shared" si="9"/>
        <v>0</v>
      </c>
      <c r="O38">
        <f t="shared" si="10"/>
        <v>0</v>
      </c>
    </row>
    <row r="39" spans="1:15" x14ac:dyDescent="0.25">
      <c r="A39" s="1" t="s">
        <v>71</v>
      </c>
      <c r="B39" s="1" t="s">
        <v>72</v>
      </c>
      <c r="C39" s="2">
        <v>28856</v>
      </c>
      <c r="D39" s="1" t="s">
        <v>6</v>
      </c>
      <c r="E39" s="1" t="str">
        <f t="shared" si="0"/>
        <v>m</v>
      </c>
      <c r="F39" s="8">
        <f t="shared" si="1"/>
        <v>1979</v>
      </c>
      <c r="G39" s="8">
        <f t="shared" si="2"/>
        <v>37</v>
      </c>
      <c r="H39" s="7">
        <f t="shared" si="3"/>
        <v>45</v>
      </c>
      <c r="I39" s="7">
        <f t="shared" si="4"/>
        <v>45</v>
      </c>
      <c r="J39">
        <f t="shared" si="5"/>
        <v>0</v>
      </c>
      <c r="K39">
        <f t="shared" si="6"/>
        <v>1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</row>
    <row r="40" spans="1:15" x14ac:dyDescent="0.25">
      <c r="A40" s="1" t="s">
        <v>73</v>
      </c>
      <c r="B40" s="1" t="s">
        <v>74</v>
      </c>
      <c r="C40" s="2">
        <v>27510</v>
      </c>
      <c r="D40" s="1" t="s">
        <v>9</v>
      </c>
      <c r="E40" s="1" t="str">
        <f t="shared" si="0"/>
        <v>k</v>
      </c>
      <c r="F40" s="8">
        <f t="shared" si="1"/>
        <v>1975</v>
      </c>
      <c r="G40" s="8">
        <f t="shared" si="2"/>
        <v>41</v>
      </c>
      <c r="H40" s="7">
        <f t="shared" si="3"/>
        <v>37.5</v>
      </c>
      <c r="I40" s="7">
        <f t="shared" si="4"/>
        <v>37.5</v>
      </c>
      <c r="J40">
        <f t="shared" si="5"/>
        <v>0</v>
      </c>
      <c r="K40">
        <f t="shared" si="6"/>
        <v>0</v>
      </c>
      <c r="L40">
        <f t="shared" si="7"/>
        <v>1</v>
      </c>
      <c r="M40">
        <f t="shared" si="8"/>
        <v>0</v>
      </c>
      <c r="N40">
        <f t="shared" si="9"/>
        <v>0</v>
      </c>
      <c r="O40">
        <f t="shared" si="10"/>
        <v>0</v>
      </c>
    </row>
    <row r="41" spans="1:15" x14ac:dyDescent="0.25">
      <c r="A41" s="1" t="s">
        <v>75</v>
      </c>
      <c r="B41" s="1" t="s">
        <v>52</v>
      </c>
      <c r="C41" s="2">
        <v>24744</v>
      </c>
      <c r="D41" s="1" t="s">
        <v>12</v>
      </c>
      <c r="E41" s="1" t="str">
        <f t="shared" si="0"/>
        <v>k</v>
      </c>
      <c r="F41" s="8">
        <f t="shared" si="1"/>
        <v>1967</v>
      </c>
      <c r="G41" s="8">
        <f t="shared" si="2"/>
        <v>49</v>
      </c>
      <c r="H41" s="7">
        <f t="shared" si="3"/>
        <v>29.999999999999996</v>
      </c>
      <c r="I41" s="7">
        <f t="shared" si="4"/>
        <v>29.999999999999996</v>
      </c>
      <c r="J41">
        <f t="shared" si="5"/>
        <v>0</v>
      </c>
      <c r="K41">
        <f t="shared" si="6"/>
        <v>0</v>
      </c>
      <c r="L41">
        <f t="shared" si="7"/>
        <v>1</v>
      </c>
      <c r="M41">
        <f t="shared" si="8"/>
        <v>0</v>
      </c>
      <c r="N41">
        <f t="shared" si="9"/>
        <v>0</v>
      </c>
      <c r="O41">
        <f t="shared" si="10"/>
        <v>0</v>
      </c>
    </row>
    <row r="42" spans="1:15" x14ac:dyDescent="0.25">
      <c r="A42" s="1" t="s">
        <v>76</v>
      </c>
      <c r="B42" s="1" t="s">
        <v>77</v>
      </c>
      <c r="C42" s="2">
        <v>26703</v>
      </c>
      <c r="D42" s="1" t="s">
        <v>40</v>
      </c>
      <c r="E42" s="1" t="str">
        <f t="shared" si="0"/>
        <v>m</v>
      </c>
      <c r="F42" s="8">
        <f t="shared" si="1"/>
        <v>1973</v>
      </c>
      <c r="G42" s="8">
        <f t="shared" si="2"/>
        <v>43</v>
      </c>
      <c r="H42" s="7">
        <f t="shared" si="3"/>
        <v>45</v>
      </c>
      <c r="I42" s="7">
        <f t="shared" si="4"/>
        <v>45</v>
      </c>
      <c r="J42">
        <f t="shared" si="5"/>
        <v>0</v>
      </c>
      <c r="K42">
        <f t="shared" si="6"/>
        <v>0</v>
      </c>
      <c r="L42">
        <f t="shared" si="7"/>
        <v>1</v>
      </c>
      <c r="M42">
        <f t="shared" si="8"/>
        <v>0</v>
      </c>
      <c r="N42">
        <f t="shared" si="9"/>
        <v>0</v>
      </c>
      <c r="O42">
        <f t="shared" si="10"/>
        <v>0</v>
      </c>
    </row>
    <row r="43" spans="1:15" x14ac:dyDescent="0.25">
      <c r="A43" s="1" t="s">
        <v>78</v>
      </c>
      <c r="B43" s="1" t="s">
        <v>79</v>
      </c>
      <c r="C43" s="2">
        <v>18847</v>
      </c>
      <c r="D43" s="1" t="s">
        <v>6</v>
      </c>
      <c r="E43" s="1" t="str">
        <f t="shared" si="0"/>
        <v>k</v>
      </c>
      <c r="F43" s="8">
        <f t="shared" si="1"/>
        <v>1951</v>
      </c>
      <c r="G43" s="8">
        <f t="shared" si="2"/>
        <v>65</v>
      </c>
      <c r="H43" s="7">
        <f t="shared" si="3"/>
        <v>29.999999999999996</v>
      </c>
      <c r="I43" s="7">
        <f t="shared" si="4"/>
        <v>79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1</v>
      </c>
      <c r="O43">
        <f t="shared" si="10"/>
        <v>0</v>
      </c>
    </row>
    <row r="44" spans="1:15" x14ac:dyDescent="0.25">
      <c r="A44" s="1" t="s">
        <v>80</v>
      </c>
      <c r="B44" s="1" t="s">
        <v>81</v>
      </c>
      <c r="C44" s="2">
        <v>33899</v>
      </c>
      <c r="D44" s="1" t="s">
        <v>12</v>
      </c>
      <c r="E44" s="1" t="str">
        <f t="shared" si="0"/>
        <v>k</v>
      </c>
      <c r="F44" s="8">
        <f t="shared" si="1"/>
        <v>1992</v>
      </c>
      <c r="G44" s="8">
        <f t="shared" si="2"/>
        <v>24</v>
      </c>
      <c r="H44" s="7">
        <f t="shared" si="3"/>
        <v>25</v>
      </c>
      <c r="I44" s="7">
        <f t="shared" si="4"/>
        <v>25</v>
      </c>
      <c r="J44">
        <f t="shared" si="5"/>
        <v>1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</row>
    <row r="45" spans="1:15" x14ac:dyDescent="0.25">
      <c r="A45" s="1" t="s">
        <v>82</v>
      </c>
      <c r="B45" s="1" t="s">
        <v>42</v>
      </c>
      <c r="C45" s="2">
        <v>34773</v>
      </c>
      <c r="D45" s="1" t="s">
        <v>12</v>
      </c>
      <c r="E45" s="1" t="str">
        <f t="shared" si="0"/>
        <v>k</v>
      </c>
      <c r="F45" s="8">
        <f t="shared" si="1"/>
        <v>1995</v>
      </c>
      <c r="G45" s="8">
        <f t="shared" si="2"/>
        <v>21</v>
      </c>
      <c r="H45" s="7">
        <f t="shared" si="3"/>
        <v>25</v>
      </c>
      <c r="I45" s="7">
        <f t="shared" si="4"/>
        <v>25</v>
      </c>
      <c r="J45">
        <f t="shared" si="5"/>
        <v>1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</row>
    <row r="46" spans="1:15" x14ac:dyDescent="0.25">
      <c r="A46" s="1" t="s">
        <v>83</v>
      </c>
      <c r="B46" s="1" t="s">
        <v>84</v>
      </c>
      <c r="C46" s="2">
        <v>28929</v>
      </c>
      <c r="D46" s="1" t="s">
        <v>6</v>
      </c>
      <c r="E46" s="1" t="str">
        <f t="shared" si="0"/>
        <v>k</v>
      </c>
      <c r="F46" s="8">
        <f t="shared" si="1"/>
        <v>1979</v>
      </c>
      <c r="G46" s="8">
        <f t="shared" si="2"/>
        <v>37</v>
      </c>
      <c r="H46" s="7">
        <f t="shared" si="3"/>
        <v>37.5</v>
      </c>
      <c r="I46" s="7">
        <f t="shared" si="4"/>
        <v>37.5</v>
      </c>
      <c r="J46">
        <f t="shared" si="5"/>
        <v>0</v>
      </c>
      <c r="K46">
        <f t="shared" si="6"/>
        <v>1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</row>
    <row r="47" spans="1:15" x14ac:dyDescent="0.25">
      <c r="A47" s="1" t="s">
        <v>85</v>
      </c>
      <c r="B47" s="1" t="s">
        <v>42</v>
      </c>
      <c r="C47" s="2">
        <v>17612</v>
      </c>
      <c r="D47" s="1" t="s">
        <v>40</v>
      </c>
      <c r="E47" s="1" t="str">
        <f t="shared" si="0"/>
        <v>k</v>
      </c>
      <c r="F47" s="8">
        <f t="shared" si="1"/>
        <v>1948</v>
      </c>
      <c r="G47" s="8">
        <f t="shared" si="2"/>
        <v>68</v>
      </c>
      <c r="H47" s="7">
        <f t="shared" si="3"/>
        <v>29.999999999999996</v>
      </c>
      <c r="I47" s="7">
        <f t="shared" si="4"/>
        <v>79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1</v>
      </c>
      <c r="O47">
        <f t="shared" si="10"/>
        <v>0</v>
      </c>
    </row>
    <row r="48" spans="1:15" x14ac:dyDescent="0.25">
      <c r="A48" s="1" t="s">
        <v>86</v>
      </c>
      <c r="B48" s="1" t="s">
        <v>87</v>
      </c>
      <c r="C48" s="2">
        <v>26002</v>
      </c>
      <c r="D48" s="1" t="s">
        <v>12</v>
      </c>
      <c r="E48" s="1" t="str">
        <f t="shared" si="0"/>
        <v>m</v>
      </c>
      <c r="F48" s="8">
        <f t="shared" si="1"/>
        <v>1971</v>
      </c>
      <c r="G48" s="8">
        <f t="shared" si="2"/>
        <v>45</v>
      </c>
      <c r="H48" s="7">
        <f t="shared" si="3"/>
        <v>45</v>
      </c>
      <c r="I48" s="7">
        <f t="shared" si="4"/>
        <v>45</v>
      </c>
      <c r="J48">
        <f t="shared" si="5"/>
        <v>0</v>
      </c>
      <c r="K48">
        <f t="shared" si="6"/>
        <v>0</v>
      </c>
      <c r="L48">
        <f t="shared" si="7"/>
        <v>1</v>
      </c>
      <c r="M48">
        <f t="shared" si="8"/>
        <v>0</v>
      </c>
      <c r="N48">
        <f t="shared" si="9"/>
        <v>0</v>
      </c>
      <c r="O48">
        <f t="shared" si="10"/>
        <v>0</v>
      </c>
    </row>
    <row r="49" spans="1:15" x14ac:dyDescent="0.25">
      <c r="A49" s="1" t="s">
        <v>88</v>
      </c>
      <c r="B49" s="1" t="s">
        <v>52</v>
      </c>
      <c r="C49" s="2">
        <v>17050</v>
      </c>
      <c r="D49" s="1" t="s">
        <v>12</v>
      </c>
      <c r="E49" s="1" t="str">
        <f t="shared" si="0"/>
        <v>k</v>
      </c>
      <c r="F49" s="8">
        <f t="shared" si="1"/>
        <v>1946</v>
      </c>
      <c r="G49" s="8">
        <f t="shared" si="2"/>
        <v>70</v>
      </c>
      <c r="H49" s="7">
        <f t="shared" si="3"/>
        <v>29.999999999999996</v>
      </c>
      <c r="I49" s="7">
        <f t="shared" si="4"/>
        <v>79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1</v>
      </c>
    </row>
    <row r="50" spans="1:15" x14ac:dyDescent="0.25">
      <c r="A50" s="1" t="s">
        <v>89</v>
      </c>
      <c r="B50" s="1" t="s">
        <v>90</v>
      </c>
      <c r="C50" s="2">
        <v>17757</v>
      </c>
      <c r="D50" s="1" t="s">
        <v>6</v>
      </c>
      <c r="E50" s="1" t="str">
        <f t="shared" si="0"/>
        <v>m</v>
      </c>
      <c r="F50" s="8">
        <f t="shared" si="1"/>
        <v>1948</v>
      </c>
      <c r="G50" s="8">
        <f t="shared" si="2"/>
        <v>68</v>
      </c>
      <c r="H50" s="7">
        <f t="shared" si="3"/>
        <v>36</v>
      </c>
      <c r="I50" s="7">
        <f t="shared" si="4"/>
        <v>85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1</v>
      </c>
      <c r="O50">
        <f t="shared" si="10"/>
        <v>0</v>
      </c>
    </row>
    <row r="51" spans="1:15" x14ac:dyDescent="0.25">
      <c r="A51" s="1" t="s">
        <v>91</v>
      </c>
      <c r="B51" s="1" t="s">
        <v>92</v>
      </c>
      <c r="C51" s="2">
        <v>30155</v>
      </c>
      <c r="D51" s="1" t="s">
        <v>6</v>
      </c>
      <c r="E51" s="1" t="str">
        <f t="shared" si="0"/>
        <v>m</v>
      </c>
      <c r="F51" s="8">
        <f t="shared" si="1"/>
        <v>1982</v>
      </c>
      <c r="G51" s="8">
        <f t="shared" si="2"/>
        <v>34</v>
      </c>
      <c r="H51" s="7">
        <f t="shared" si="3"/>
        <v>45</v>
      </c>
      <c r="I51" s="7">
        <f t="shared" si="4"/>
        <v>45</v>
      </c>
      <c r="J51">
        <f t="shared" si="5"/>
        <v>0</v>
      </c>
      <c r="K51">
        <f t="shared" si="6"/>
        <v>1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</row>
    <row r="52" spans="1:15" x14ac:dyDescent="0.25">
      <c r="A52" s="1" t="s">
        <v>93</v>
      </c>
      <c r="B52" s="1" t="s">
        <v>94</v>
      </c>
      <c r="C52" s="2">
        <v>22758</v>
      </c>
      <c r="D52" s="1" t="s">
        <v>40</v>
      </c>
      <c r="E52" s="1" t="str">
        <f t="shared" si="0"/>
        <v>m</v>
      </c>
      <c r="F52" s="8">
        <f t="shared" si="1"/>
        <v>1962</v>
      </c>
      <c r="G52" s="8">
        <f t="shared" si="2"/>
        <v>54</v>
      </c>
      <c r="H52" s="7">
        <f t="shared" si="3"/>
        <v>36</v>
      </c>
      <c r="I52" s="7">
        <f t="shared" si="4"/>
        <v>36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1</v>
      </c>
      <c r="N52">
        <f t="shared" si="9"/>
        <v>0</v>
      </c>
      <c r="O52">
        <f t="shared" si="10"/>
        <v>0</v>
      </c>
    </row>
    <row r="53" spans="1:15" x14ac:dyDescent="0.25">
      <c r="A53" s="1" t="s">
        <v>95</v>
      </c>
      <c r="B53" s="1" t="s">
        <v>52</v>
      </c>
      <c r="C53" s="2">
        <v>17830</v>
      </c>
      <c r="D53" s="1" t="s">
        <v>6</v>
      </c>
      <c r="E53" s="1" t="str">
        <f t="shared" si="0"/>
        <v>k</v>
      </c>
      <c r="F53" s="8">
        <f t="shared" si="1"/>
        <v>1948</v>
      </c>
      <c r="G53" s="8">
        <f t="shared" si="2"/>
        <v>68</v>
      </c>
      <c r="H53" s="7">
        <f t="shared" si="3"/>
        <v>29.999999999999996</v>
      </c>
      <c r="I53" s="7">
        <f t="shared" si="4"/>
        <v>79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1</v>
      </c>
      <c r="O53">
        <f t="shared" si="10"/>
        <v>0</v>
      </c>
    </row>
    <row r="54" spans="1:15" x14ac:dyDescent="0.25">
      <c r="A54" s="1" t="s">
        <v>96</v>
      </c>
      <c r="B54" s="1" t="s">
        <v>20</v>
      </c>
      <c r="C54" s="2">
        <v>16168</v>
      </c>
      <c r="D54" s="1" t="s">
        <v>6</v>
      </c>
      <c r="E54" s="1" t="str">
        <f t="shared" si="0"/>
        <v>k</v>
      </c>
      <c r="F54" s="8">
        <f t="shared" si="1"/>
        <v>1944</v>
      </c>
      <c r="G54" s="8">
        <f t="shared" si="2"/>
        <v>72</v>
      </c>
      <c r="H54" s="7">
        <f t="shared" si="3"/>
        <v>29.999999999999996</v>
      </c>
      <c r="I54" s="7">
        <f t="shared" si="4"/>
        <v>79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1</v>
      </c>
    </row>
    <row r="55" spans="1:15" x14ac:dyDescent="0.25">
      <c r="A55" s="1" t="s">
        <v>97</v>
      </c>
      <c r="B55" s="1" t="s">
        <v>98</v>
      </c>
      <c r="C55" s="2">
        <v>32118</v>
      </c>
      <c r="D55" s="1" t="s">
        <v>6</v>
      </c>
      <c r="E55" s="1" t="str">
        <f t="shared" si="0"/>
        <v>m</v>
      </c>
      <c r="F55" s="8">
        <f t="shared" si="1"/>
        <v>1987</v>
      </c>
      <c r="G55" s="8">
        <f t="shared" si="2"/>
        <v>29</v>
      </c>
      <c r="H55" s="7">
        <f t="shared" si="3"/>
        <v>30</v>
      </c>
      <c r="I55" s="7">
        <f t="shared" si="4"/>
        <v>30</v>
      </c>
      <c r="J55">
        <f t="shared" si="5"/>
        <v>1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</row>
    <row r="56" spans="1:15" x14ac:dyDescent="0.25">
      <c r="A56" s="1" t="s">
        <v>99</v>
      </c>
      <c r="B56" s="1" t="s">
        <v>18</v>
      </c>
      <c r="C56" s="2">
        <v>20332</v>
      </c>
      <c r="D56" s="1" t="s">
        <v>12</v>
      </c>
      <c r="E56" s="1" t="str">
        <f t="shared" si="0"/>
        <v>m</v>
      </c>
      <c r="F56" s="8">
        <f t="shared" si="1"/>
        <v>1955</v>
      </c>
      <c r="G56" s="8">
        <f t="shared" si="2"/>
        <v>61</v>
      </c>
      <c r="H56" s="7">
        <f t="shared" si="3"/>
        <v>36</v>
      </c>
      <c r="I56" s="7">
        <f t="shared" si="4"/>
        <v>85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1</v>
      </c>
      <c r="O56">
        <f t="shared" si="10"/>
        <v>0</v>
      </c>
    </row>
    <row r="57" spans="1:15" x14ac:dyDescent="0.25">
      <c r="A57" s="1" t="s">
        <v>100</v>
      </c>
      <c r="B57" s="1" t="s">
        <v>49</v>
      </c>
      <c r="C57" s="2">
        <v>19375</v>
      </c>
      <c r="D57" s="1" t="s">
        <v>6</v>
      </c>
      <c r="E57" s="1" t="str">
        <f t="shared" si="0"/>
        <v>m</v>
      </c>
      <c r="F57" s="8">
        <f t="shared" si="1"/>
        <v>1953</v>
      </c>
      <c r="G57" s="8">
        <f t="shared" si="2"/>
        <v>63</v>
      </c>
      <c r="H57" s="7">
        <f t="shared" si="3"/>
        <v>36</v>
      </c>
      <c r="I57" s="7">
        <f t="shared" si="4"/>
        <v>85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1</v>
      </c>
      <c r="O57">
        <f t="shared" si="10"/>
        <v>0</v>
      </c>
    </row>
    <row r="58" spans="1:15" x14ac:dyDescent="0.25">
      <c r="A58" s="1" t="s">
        <v>101</v>
      </c>
      <c r="B58" s="1" t="s">
        <v>102</v>
      </c>
      <c r="C58" s="2">
        <v>34818</v>
      </c>
      <c r="D58" s="1" t="s">
        <v>12</v>
      </c>
      <c r="E58" s="1" t="str">
        <f t="shared" si="0"/>
        <v>k</v>
      </c>
      <c r="F58" s="8">
        <f t="shared" si="1"/>
        <v>1995</v>
      </c>
      <c r="G58" s="8">
        <f t="shared" si="2"/>
        <v>21</v>
      </c>
      <c r="H58" s="7">
        <f t="shared" si="3"/>
        <v>25</v>
      </c>
      <c r="I58" s="7">
        <f t="shared" si="4"/>
        <v>25</v>
      </c>
      <c r="J58">
        <f t="shared" si="5"/>
        <v>1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</row>
    <row r="59" spans="1:15" x14ac:dyDescent="0.25">
      <c r="A59" s="1" t="s">
        <v>103</v>
      </c>
      <c r="B59" s="1" t="s">
        <v>16</v>
      </c>
      <c r="C59" s="2">
        <v>23775</v>
      </c>
      <c r="D59" s="1" t="s">
        <v>9</v>
      </c>
      <c r="E59" s="1" t="str">
        <f t="shared" si="0"/>
        <v>k</v>
      </c>
      <c r="F59" s="8">
        <f t="shared" si="1"/>
        <v>1965</v>
      </c>
      <c r="G59" s="8">
        <f t="shared" si="2"/>
        <v>51</v>
      </c>
      <c r="H59" s="7">
        <f t="shared" si="3"/>
        <v>29.999999999999996</v>
      </c>
      <c r="I59" s="7">
        <f t="shared" si="4"/>
        <v>29.999999999999996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1</v>
      </c>
      <c r="N59">
        <f t="shared" si="9"/>
        <v>0</v>
      </c>
      <c r="O59">
        <f t="shared" si="10"/>
        <v>0</v>
      </c>
    </row>
    <row r="60" spans="1:15" x14ac:dyDescent="0.25">
      <c r="A60" s="1" t="s">
        <v>104</v>
      </c>
      <c r="B60" s="1" t="s">
        <v>105</v>
      </c>
      <c r="C60" s="2">
        <v>29371</v>
      </c>
      <c r="D60" s="1" t="s">
        <v>12</v>
      </c>
      <c r="E60" s="1" t="str">
        <f t="shared" si="0"/>
        <v>k</v>
      </c>
      <c r="F60" s="8">
        <f t="shared" si="1"/>
        <v>1980</v>
      </c>
      <c r="G60" s="8">
        <f t="shared" si="2"/>
        <v>36</v>
      </c>
      <c r="H60" s="7">
        <f t="shared" si="3"/>
        <v>37.5</v>
      </c>
      <c r="I60" s="7">
        <f t="shared" si="4"/>
        <v>37.5</v>
      </c>
      <c r="J60">
        <f t="shared" si="5"/>
        <v>0</v>
      </c>
      <c r="K60">
        <f t="shared" si="6"/>
        <v>1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</row>
    <row r="61" spans="1:15" x14ac:dyDescent="0.25">
      <c r="A61" s="1" t="s">
        <v>106</v>
      </c>
      <c r="B61" s="1" t="s">
        <v>107</v>
      </c>
      <c r="C61" s="2">
        <v>27370</v>
      </c>
      <c r="D61" s="1" t="s">
        <v>12</v>
      </c>
      <c r="E61" s="1" t="str">
        <f t="shared" si="0"/>
        <v>k</v>
      </c>
      <c r="F61" s="8">
        <f t="shared" si="1"/>
        <v>1974</v>
      </c>
      <c r="G61" s="8">
        <f t="shared" si="2"/>
        <v>42</v>
      </c>
      <c r="H61" s="7">
        <f t="shared" si="3"/>
        <v>37.5</v>
      </c>
      <c r="I61" s="7">
        <f t="shared" si="4"/>
        <v>37.5</v>
      </c>
      <c r="J61">
        <f t="shared" si="5"/>
        <v>0</v>
      </c>
      <c r="K61">
        <f t="shared" si="6"/>
        <v>0</v>
      </c>
      <c r="L61">
        <f t="shared" si="7"/>
        <v>1</v>
      </c>
      <c r="M61">
        <f t="shared" si="8"/>
        <v>0</v>
      </c>
      <c r="N61">
        <f t="shared" si="9"/>
        <v>0</v>
      </c>
      <c r="O61">
        <f t="shared" si="10"/>
        <v>0</v>
      </c>
    </row>
    <row r="62" spans="1:15" x14ac:dyDescent="0.25">
      <c r="A62" s="1" t="s">
        <v>108</v>
      </c>
      <c r="B62" s="1" t="s">
        <v>109</v>
      </c>
      <c r="C62" s="2">
        <v>19032</v>
      </c>
      <c r="D62" s="1" t="s">
        <v>6</v>
      </c>
      <c r="E62" s="1" t="str">
        <f t="shared" si="0"/>
        <v>m</v>
      </c>
      <c r="F62" s="8">
        <f t="shared" si="1"/>
        <v>1952</v>
      </c>
      <c r="G62" s="8">
        <f t="shared" si="2"/>
        <v>64</v>
      </c>
      <c r="H62" s="7">
        <f t="shared" si="3"/>
        <v>36</v>
      </c>
      <c r="I62" s="7">
        <f t="shared" si="4"/>
        <v>85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1</v>
      </c>
      <c r="O62">
        <f t="shared" si="10"/>
        <v>0</v>
      </c>
    </row>
    <row r="63" spans="1:15" x14ac:dyDescent="0.25">
      <c r="A63" s="1" t="s">
        <v>110</v>
      </c>
      <c r="B63" s="1" t="s">
        <v>37</v>
      </c>
      <c r="C63" s="2">
        <v>27475</v>
      </c>
      <c r="D63" s="1" t="s">
        <v>12</v>
      </c>
      <c r="E63" s="1" t="str">
        <f t="shared" si="0"/>
        <v>k</v>
      </c>
      <c r="F63" s="8">
        <f t="shared" si="1"/>
        <v>1975</v>
      </c>
      <c r="G63" s="8">
        <f t="shared" si="2"/>
        <v>41</v>
      </c>
      <c r="H63" s="7">
        <f t="shared" si="3"/>
        <v>37.5</v>
      </c>
      <c r="I63" s="7">
        <f t="shared" si="4"/>
        <v>37.5</v>
      </c>
      <c r="J63">
        <f t="shared" si="5"/>
        <v>0</v>
      </c>
      <c r="K63">
        <f t="shared" si="6"/>
        <v>0</v>
      </c>
      <c r="L63">
        <f t="shared" si="7"/>
        <v>1</v>
      </c>
      <c r="M63">
        <f t="shared" si="8"/>
        <v>0</v>
      </c>
      <c r="N63">
        <f t="shared" si="9"/>
        <v>0</v>
      </c>
      <c r="O63">
        <f t="shared" si="10"/>
        <v>0</v>
      </c>
    </row>
    <row r="64" spans="1:15" x14ac:dyDescent="0.25">
      <c r="A64" s="1" t="s">
        <v>111</v>
      </c>
      <c r="B64" s="1" t="s">
        <v>52</v>
      </c>
      <c r="C64" s="2">
        <v>20719</v>
      </c>
      <c r="D64" s="1" t="s">
        <v>6</v>
      </c>
      <c r="E64" s="1" t="str">
        <f t="shared" si="0"/>
        <v>k</v>
      </c>
      <c r="F64" s="8">
        <f t="shared" si="1"/>
        <v>1956</v>
      </c>
      <c r="G64" s="8">
        <f t="shared" si="2"/>
        <v>60</v>
      </c>
      <c r="H64" s="7">
        <f t="shared" si="3"/>
        <v>29.999999999999996</v>
      </c>
      <c r="I64" s="7">
        <f t="shared" si="4"/>
        <v>29.999999999999996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1</v>
      </c>
      <c r="O64">
        <f t="shared" si="10"/>
        <v>0</v>
      </c>
    </row>
    <row r="65" spans="1:15" x14ac:dyDescent="0.25">
      <c r="A65" s="1" t="s">
        <v>112</v>
      </c>
      <c r="B65" s="1" t="s">
        <v>8</v>
      </c>
      <c r="C65" s="2">
        <v>22206</v>
      </c>
      <c r="D65" s="1" t="s">
        <v>40</v>
      </c>
      <c r="E65" s="1" t="str">
        <f t="shared" si="0"/>
        <v>m</v>
      </c>
      <c r="F65" s="8">
        <f t="shared" si="1"/>
        <v>1960</v>
      </c>
      <c r="G65" s="8">
        <f t="shared" si="2"/>
        <v>56</v>
      </c>
      <c r="H65" s="7">
        <f t="shared" si="3"/>
        <v>36</v>
      </c>
      <c r="I65" s="7">
        <f t="shared" si="4"/>
        <v>36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1</v>
      </c>
      <c r="N65">
        <f t="shared" si="9"/>
        <v>0</v>
      </c>
      <c r="O65">
        <f t="shared" si="10"/>
        <v>0</v>
      </c>
    </row>
    <row r="66" spans="1:15" x14ac:dyDescent="0.25">
      <c r="A66" s="1" t="s">
        <v>113</v>
      </c>
      <c r="B66" s="1" t="s">
        <v>114</v>
      </c>
      <c r="C66" s="2">
        <v>17376</v>
      </c>
      <c r="D66" s="1" t="s">
        <v>12</v>
      </c>
      <c r="E66" s="1" t="str">
        <f t="shared" ref="E66:E129" si="11">IF(RIGHT(B66,1)="a","k","m")</f>
        <v>m</v>
      </c>
      <c r="F66" s="8">
        <f t="shared" ref="F66:F129" si="12">YEAR(C66)</f>
        <v>1947</v>
      </c>
      <c r="G66" s="8">
        <f t="shared" ref="G66:G129" si="13">2016-F66</f>
        <v>69</v>
      </c>
      <c r="H66" s="7">
        <f t="shared" ref="H66:H129" si="14">IF(E66="k",IF(G66&gt;45,25000*0.12%,IF(AND(G66&gt;30,G66&lt;46),25000*0.15%,25000*0.1%)),IF(G66&gt;45,30000*0.12%,IF(AND(G66&gt;30,G66&lt;46),30000*0.15%,30000*0.1%)))</f>
        <v>36</v>
      </c>
      <c r="I66" s="7">
        <f t="shared" ref="I66:I129" si="15">IF(G66&gt;60,H66+49,H66)</f>
        <v>85</v>
      </c>
      <c r="J66">
        <f t="shared" ref="J66:J129" si="16">IF(AND($G66&gt;=20,$G66&lt;=29),1,0)</f>
        <v>0</v>
      </c>
      <c r="K66">
        <f t="shared" ref="K66:K129" si="17">IF(AND($G66&gt;=30,$G66&lt;=39),1,0)</f>
        <v>0</v>
      </c>
      <c r="L66">
        <f t="shared" ref="L66:L129" si="18">IF(AND($G66&gt;=40,$G66&lt;=49),1,0)</f>
        <v>0</v>
      </c>
      <c r="M66">
        <f t="shared" ref="M66:M129" si="19">IF(AND($G66&gt;=50,$G66&lt;=59),1,0)</f>
        <v>0</v>
      </c>
      <c r="N66">
        <f t="shared" ref="N66:N129" si="20">IF(AND($G66&gt;=60,$G66&lt;=69),1,0)</f>
        <v>1</v>
      </c>
      <c r="O66">
        <f t="shared" ref="O66:O129" si="21">IF(AND($G66&gt;=70,$G66&lt;=79),1,0)</f>
        <v>0</v>
      </c>
    </row>
    <row r="67" spans="1:15" x14ac:dyDescent="0.25">
      <c r="A67" s="1" t="s">
        <v>115</v>
      </c>
      <c r="B67" s="1" t="s">
        <v>114</v>
      </c>
      <c r="C67" s="2">
        <v>34280</v>
      </c>
      <c r="D67" s="1" t="s">
        <v>40</v>
      </c>
      <c r="E67" s="1" t="str">
        <f t="shared" si="11"/>
        <v>m</v>
      </c>
      <c r="F67" s="8">
        <f t="shared" si="12"/>
        <v>1993</v>
      </c>
      <c r="G67" s="8">
        <f t="shared" si="13"/>
        <v>23</v>
      </c>
      <c r="H67" s="7">
        <f t="shared" si="14"/>
        <v>30</v>
      </c>
      <c r="I67" s="7">
        <f t="shared" si="15"/>
        <v>30</v>
      </c>
      <c r="J67">
        <f t="shared" si="16"/>
        <v>1</v>
      </c>
      <c r="K67">
        <f t="shared" si="17"/>
        <v>0</v>
      </c>
      <c r="L67">
        <f t="shared" si="18"/>
        <v>0</v>
      </c>
      <c r="M67">
        <f t="shared" si="19"/>
        <v>0</v>
      </c>
      <c r="N67">
        <f t="shared" si="20"/>
        <v>0</v>
      </c>
      <c r="O67">
        <f t="shared" si="21"/>
        <v>0</v>
      </c>
    </row>
    <row r="68" spans="1:15" x14ac:dyDescent="0.25">
      <c r="A68" s="1" t="s">
        <v>116</v>
      </c>
      <c r="B68" s="1" t="s">
        <v>49</v>
      </c>
      <c r="C68" s="2">
        <v>25821</v>
      </c>
      <c r="D68" s="1" t="s">
        <v>40</v>
      </c>
      <c r="E68" s="1" t="str">
        <f t="shared" si="11"/>
        <v>m</v>
      </c>
      <c r="F68" s="8">
        <f t="shared" si="12"/>
        <v>1970</v>
      </c>
      <c r="G68" s="8">
        <f t="shared" si="13"/>
        <v>46</v>
      </c>
      <c r="H68" s="7">
        <f t="shared" si="14"/>
        <v>36</v>
      </c>
      <c r="I68" s="7">
        <f t="shared" si="15"/>
        <v>36</v>
      </c>
      <c r="J68">
        <f t="shared" si="16"/>
        <v>0</v>
      </c>
      <c r="K68">
        <f t="shared" si="17"/>
        <v>0</v>
      </c>
      <c r="L68">
        <f t="shared" si="18"/>
        <v>1</v>
      </c>
      <c r="M68">
        <f t="shared" si="19"/>
        <v>0</v>
      </c>
      <c r="N68">
        <f t="shared" si="20"/>
        <v>0</v>
      </c>
      <c r="O68">
        <f t="shared" si="21"/>
        <v>0</v>
      </c>
    </row>
    <row r="69" spans="1:15" x14ac:dyDescent="0.25">
      <c r="A69" s="1" t="s">
        <v>117</v>
      </c>
      <c r="B69" s="1" t="s">
        <v>47</v>
      </c>
      <c r="C69" s="2">
        <v>20242</v>
      </c>
      <c r="D69" s="1" t="s">
        <v>40</v>
      </c>
      <c r="E69" s="1" t="str">
        <f t="shared" si="11"/>
        <v>k</v>
      </c>
      <c r="F69" s="8">
        <f t="shared" si="12"/>
        <v>1955</v>
      </c>
      <c r="G69" s="8">
        <f t="shared" si="13"/>
        <v>61</v>
      </c>
      <c r="H69" s="7">
        <f t="shared" si="14"/>
        <v>29.999999999999996</v>
      </c>
      <c r="I69" s="7">
        <f t="shared" si="15"/>
        <v>79</v>
      </c>
      <c r="J69">
        <f t="shared" si="16"/>
        <v>0</v>
      </c>
      <c r="K69">
        <f t="shared" si="17"/>
        <v>0</v>
      </c>
      <c r="L69">
        <f t="shared" si="18"/>
        <v>0</v>
      </c>
      <c r="M69">
        <f t="shared" si="19"/>
        <v>0</v>
      </c>
      <c r="N69">
        <f t="shared" si="20"/>
        <v>1</v>
      </c>
      <c r="O69">
        <f t="shared" si="21"/>
        <v>0</v>
      </c>
    </row>
    <row r="70" spans="1:15" x14ac:dyDescent="0.25">
      <c r="A70" s="1" t="s">
        <v>118</v>
      </c>
      <c r="B70" s="1" t="s">
        <v>20</v>
      </c>
      <c r="C70" s="2">
        <v>25415</v>
      </c>
      <c r="D70" s="1" t="s">
        <v>12</v>
      </c>
      <c r="E70" s="1" t="str">
        <f t="shared" si="11"/>
        <v>k</v>
      </c>
      <c r="F70" s="8">
        <f t="shared" si="12"/>
        <v>1969</v>
      </c>
      <c r="G70" s="8">
        <f t="shared" si="13"/>
        <v>47</v>
      </c>
      <c r="H70" s="7">
        <f t="shared" si="14"/>
        <v>29.999999999999996</v>
      </c>
      <c r="I70" s="7">
        <f t="shared" si="15"/>
        <v>29.999999999999996</v>
      </c>
      <c r="J70">
        <f t="shared" si="16"/>
        <v>0</v>
      </c>
      <c r="K70">
        <f t="shared" si="17"/>
        <v>0</v>
      </c>
      <c r="L70">
        <f t="shared" si="18"/>
        <v>1</v>
      </c>
      <c r="M70">
        <f t="shared" si="19"/>
        <v>0</v>
      </c>
      <c r="N70">
        <f t="shared" si="20"/>
        <v>0</v>
      </c>
      <c r="O70">
        <f t="shared" si="21"/>
        <v>0</v>
      </c>
    </row>
    <row r="71" spans="1:15" x14ac:dyDescent="0.25">
      <c r="A71" s="1" t="s">
        <v>119</v>
      </c>
      <c r="B71" s="1" t="s">
        <v>47</v>
      </c>
      <c r="C71" s="2">
        <v>19048</v>
      </c>
      <c r="D71" s="1" t="s">
        <v>9</v>
      </c>
      <c r="E71" s="1" t="str">
        <f t="shared" si="11"/>
        <v>k</v>
      </c>
      <c r="F71" s="8">
        <f t="shared" si="12"/>
        <v>1952</v>
      </c>
      <c r="G71" s="8">
        <f t="shared" si="13"/>
        <v>64</v>
      </c>
      <c r="H71" s="7">
        <f t="shared" si="14"/>
        <v>29.999999999999996</v>
      </c>
      <c r="I71" s="7">
        <f t="shared" si="15"/>
        <v>79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1</v>
      </c>
      <c r="O71">
        <f t="shared" si="21"/>
        <v>0</v>
      </c>
    </row>
    <row r="72" spans="1:15" x14ac:dyDescent="0.25">
      <c r="A72" s="1" t="s">
        <v>120</v>
      </c>
      <c r="B72" s="1" t="s">
        <v>121</v>
      </c>
      <c r="C72" s="2">
        <v>18811</v>
      </c>
      <c r="D72" s="1" t="s">
        <v>12</v>
      </c>
      <c r="E72" s="1" t="str">
        <f t="shared" si="11"/>
        <v>k</v>
      </c>
      <c r="F72" s="8">
        <f t="shared" si="12"/>
        <v>1951</v>
      </c>
      <c r="G72" s="8">
        <f t="shared" si="13"/>
        <v>65</v>
      </c>
      <c r="H72" s="7">
        <f t="shared" si="14"/>
        <v>29.999999999999996</v>
      </c>
      <c r="I72" s="7">
        <f t="shared" si="15"/>
        <v>79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1</v>
      </c>
      <c r="O72">
        <f t="shared" si="21"/>
        <v>0</v>
      </c>
    </row>
    <row r="73" spans="1:15" x14ac:dyDescent="0.25">
      <c r="A73" s="1" t="s">
        <v>122</v>
      </c>
      <c r="B73" s="1" t="s">
        <v>123</v>
      </c>
      <c r="C73" s="2">
        <v>17072</v>
      </c>
      <c r="D73" s="1" t="s">
        <v>40</v>
      </c>
      <c r="E73" s="1" t="str">
        <f t="shared" si="11"/>
        <v>k</v>
      </c>
      <c r="F73" s="8">
        <f t="shared" si="12"/>
        <v>1946</v>
      </c>
      <c r="G73" s="8">
        <f t="shared" si="13"/>
        <v>70</v>
      </c>
      <c r="H73" s="7">
        <f t="shared" si="14"/>
        <v>29.999999999999996</v>
      </c>
      <c r="I73" s="7">
        <f t="shared" si="15"/>
        <v>79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O73">
        <f t="shared" si="21"/>
        <v>1</v>
      </c>
    </row>
    <row r="74" spans="1:15" x14ac:dyDescent="0.25">
      <c r="A74" s="1" t="s">
        <v>124</v>
      </c>
      <c r="B74" s="1" t="s">
        <v>121</v>
      </c>
      <c r="C74" s="2">
        <v>33277</v>
      </c>
      <c r="D74" s="1" t="s">
        <v>6</v>
      </c>
      <c r="E74" s="1" t="str">
        <f t="shared" si="11"/>
        <v>k</v>
      </c>
      <c r="F74" s="8">
        <f t="shared" si="12"/>
        <v>1991</v>
      </c>
      <c r="G74" s="8">
        <f t="shared" si="13"/>
        <v>25</v>
      </c>
      <c r="H74" s="7">
        <f t="shared" si="14"/>
        <v>25</v>
      </c>
      <c r="I74" s="7">
        <f t="shared" si="15"/>
        <v>25</v>
      </c>
      <c r="J74">
        <f t="shared" si="16"/>
        <v>1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O74">
        <f t="shared" si="21"/>
        <v>0</v>
      </c>
    </row>
    <row r="75" spans="1:15" x14ac:dyDescent="0.25">
      <c r="A75" s="1" t="s">
        <v>125</v>
      </c>
      <c r="B75" s="1" t="s">
        <v>79</v>
      </c>
      <c r="C75" s="2">
        <v>16987</v>
      </c>
      <c r="D75" s="1" t="s">
        <v>6</v>
      </c>
      <c r="E75" s="1" t="str">
        <f t="shared" si="11"/>
        <v>k</v>
      </c>
      <c r="F75" s="8">
        <f t="shared" si="12"/>
        <v>1946</v>
      </c>
      <c r="G75" s="8">
        <f t="shared" si="13"/>
        <v>70</v>
      </c>
      <c r="H75" s="7">
        <f t="shared" si="14"/>
        <v>29.999999999999996</v>
      </c>
      <c r="I75" s="7">
        <f t="shared" si="15"/>
        <v>79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0</v>
      </c>
      <c r="N75">
        <f t="shared" si="20"/>
        <v>0</v>
      </c>
      <c r="O75">
        <f t="shared" si="21"/>
        <v>1</v>
      </c>
    </row>
    <row r="76" spans="1:15" x14ac:dyDescent="0.25">
      <c r="A76" s="1" t="s">
        <v>126</v>
      </c>
      <c r="B76" s="1" t="s">
        <v>127</v>
      </c>
      <c r="C76" s="2">
        <v>33408</v>
      </c>
      <c r="D76" s="1" t="s">
        <v>40</v>
      </c>
      <c r="E76" s="1" t="str">
        <f t="shared" si="11"/>
        <v>m</v>
      </c>
      <c r="F76" s="8">
        <f t="shared" si="12"/>
        <v>1991</v>
      </c>
      <c r="G76" s="8">
        <f t="shared" si="13"/>
        <v>25</v>
      </c>
      <c r="H76" s="7">
        <f t="shared" si="14"/>
        <v>30</v>
      </c>
      <c r="I76" s="7">
        <f t="shared" si="15"/>
        <v>30</v>
      </c>
      <c r="J76">
        <f t="shared" si="16"/>
        <v>1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0</v>
      </c>
      <c r="O76">
        <f t="shared" si="21"/>
        <v>0</v>
      </c>
    </row>
    <row r="77" spans="1:15" x14ac:dyDescent="0.25">
      <c r="A77" s="1" t="s">
        <v>110</v>
      </c>
      <c r="B77" s="1" t="s">
        <v>79</v>
      </c>
      <c r="C77" s="2">
        <v>25070</v>
      </c>
      <c r="D77" s="1" t="s">
        <v>6</v>
      </c>
      <c r="E77" s="1" t="str">
        <f t="shared" si="11"/>
        <v>k</v>
      </c>
      <c r="F77" s="8">
        <f t="shared" si="12"/>
        <v>1968</v>
      </c>
      <c r="G77" s="8">
        <f t="shared" si="13"/>
        <v>48</v>
      </c>
      <c r="H77" s="7">
        <f t="shared" si="14"/>
        <v>29.999999999999996</v>
      </c>
      <c r="I77" s="7">
        <f t="shared" si="15"/>
        <v>29.999999999999996</v>
      </c>
      <c r="J77">
        <f t="shared" si="16"/>
        <v>0</v>
      </c>
      <c r="K77">
        <f t="shared" si="17"/>
        <v>0</v>
      </c>
      <c r="L77">
        <f t="shared" si="18"/>
        <v>1</v>
      </c>
      <c r="M77">
        <f t="shared" si="19"/>
        <v>0</v>
      </c>
      <c r="N77">
        <f t="shared" si="20"/>
        <v>0</v>
      </c>
      <c r="O77">
        <f t="shared" si="21"/>
        <v>0</v>
      </c>
    </row>
    <row r="78" spans="1:15" x14ac:dyDescent="0.25">
      <c r="A78" s="1" t="s">
        <v>128</v>
      </c>
      <c r="B78" s="1" t="s">
        <v>129</v>
      </c>
      <c r="C78" s="2">
        <v>34100</v>
      </c>
      <c r="D78" s="1" t="s">
        <v>40</v>
      </c>
      <c r="E78" s="1" t="str">
        <f t="shared" si="11"/>
        <v>m</v>
      </c>
      <c r="F78" s="8">
        <f t="shared" si="12"/>
        <v>1993</v>
      </c>
      <c r="G78" s="8">
        <f t="shared" si="13"/>
        <v>23</v>
      </c>
      <c r="H78" s="7">
        <f t="shared" si="14"/>
        <v>30</v>
      </c>
      <c r="I78" s="7">
        <f t="shared" si="15"/>
        <v>30</v>
      </c>
      <c r="J78">
        <f t="shared" si="16"/>
        <v>1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0</v>
      </c>
    </row>
    <row r="79" spans="1:15" x14ac:dyDescent="0.25">
      <c r="A79" s="1" t="s">
        <v>83</v>
      </c>
      <c r="B79" s="1" t="s">
        <v>52</v>
      </c>
      <c r="C79" s="2">
        <v>19522</v>
      </c>
      <c r="D79" s="1" t="s">
        <v>9</v>
      </c>
      <c r="E79" s="1" t="str">
        <f t="shared" si="11"/>
        <v>k</v>
      </c>
      <c r="F79" s="8">
        <f t="shared" si="12"/>
        <v>1953</v>
      </c>
      <c r="G79" s="8">
        <f t="shared" si="13"/>
        <v>63</v>
      </c>
      <c r="H79" s="7">
        <f t="shared" si="14"/>
        <v>29.999999999999996</v>
      </c>
      <c r="I79" s="7">
        <f t="shared" si="15"/>
        <v>79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1</v>
      </c>
      <c r="O79">
        <f t="shared" si="21"/>
        <v>0</v>
      </c>
    </row>
    <row r="80" spans="1:15" x14ac:dyDescent="0.25">
      <c r="A80" s="1" t="s">
        <v>130</v>
      </c>
      <c r="B80" s="1" t="s">
        <v>131</v>
      </c>
      <c r="C80" s="2">
        <v>27284</v>
      </c>
      <c r="D80" s="1" t="s">
        <v>9</v>
      </c>
      <c r="E80" s="1" t="str">
        <f t="shared" si="11"/>
        <v>k</v>
      </c>
      <c r="F80" s="8">
        <f t="shared" si="12"/>
        <v>1974</v>
      </c>
      <c r="G80" s="8">
        <f t="shared" si="13"/>
        <v>42</v>
      </c>
      <c r="H80" s="7">
        <f t="shared" si="14"/>
        <v>37.5</v>
      </c>
      <c r="I80" s="7">
        <f t="shared" si="15"/>
        <v>37.5</v>
      </c>
      <c r="J80">
        <f t="shared" si="16"/>
        <v>0</v>
      </c>
      <c r="K80">
        <f t="shared" si="17"/>
        <v>0</v>
      </c>
      <c r="L80">
        <f t="shared" si="18"/>
        <v>1</v>
      </c>
      <c r="M80">
        <f t="shared" si="19"/>
        <v>0</v>
      </c>
      <c r="N80">
        <f t="shared" si="20"/>
        <v>0</v>
      </c>
      <c r="O80">
        <f t="shared" si="21"/>
        <v>0</v>
      </c>
    </row>
    <row r="81" spans="1:15" x14ac:dyDescent="0.25">
      <c r="A81" s="1" t="s">
        <v>132</v>
      </c>
      <c r="B81" s="1" t="s">
        <v>8</v>
      </c>
      <c r="C81" s="2">
        <v>27347</v>
      </c>
      <c r="D81" s="1" t="s">
        <v>12</v>
      </c>
      <c r="E81" s="1" t="str">
        <f t="shared" si="11"/>
        <v>m</v>
      </c>
      <c r="F81" s="8">
        <f t="shared" si="12"/>
        <v>1974</v>
      </c>
      <c r="G81" s="8">
        <f t="shared" si="13"/>
        <v>42</v>
      </c>
      <c r="H81" s="7">
        <f t="shared" si="14"/>
        <v>45</v>
      </c>
      <c r="I81" s="7">
        <f t="shared" si="15"/>
        <v>45</v>
      </c>
      <c r="J81">
        <f t="shared" si="16"/>
        <v>0</v>
      </c>
      <c r="K81">
        <f t="shared" si="17"/>
        <v>0</v>
      </c>
      <c r="L81">
        <f t="shared" si="18"/>
        <v>1</v>
      </c>
      <c r="M81">
        <f t="shared" si="19"/>
        <v>0</v>
      </c>
      <c r="N81">
        <f t="shared" si="20"/>
        <v>0</v>
      </c>
      <c r="O81">
        <f t="shared" si="21"/>
        <v>0</v>
      </c>
    </row>
    <row r="82" spans="1:15" x14ac:dyDescent="0.25">
      <c r="A82" s="1" t="s">
        <v>133</v>
      </c>
      <c r="B82" s="1" t="s">
        <v>134</v>
      </c>
      <c r="C82" s="2">
        <v>20618</v>
      </c>
      <c r="D82" s="1" t="s">
        <v>12</v>
      </c>
      <c r="E82" s="1" t="str">
        <f t="shared" si="11"/>
        <v>k</v>
      </c>
      <c r="F82" s="8">
        <f t="shared" si="12"/>
        <v>1956</v>
      </c>
      <c r="G82" s="8">
        <f t="shared" si="13"/>
        <v>60</v>
      </c>
      <c r="H82" s="7">
        <f t="shared" si="14"/>
        <v>29.999999999999996</v>
      </c>
      <c r="I82" s="7">
        <f t="shared" si="15"/>
        <v>29.999999999999996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1</v>
      </c>
      <c r="O82">
        <f t="shared" si="21"/>
        <v>0</v>
      </c>
    </row>
    <row r="83" spans="1:15" x14ac:dyDescent="0.25">
      <c r="A83" s="1" t="s">
        <v>135</v>
      </c>
      <c r="B83" s="1" t="s">
        <v>54</v>
      </c>
      <c r="C83" s="2">
        <v>19256</v>
      </c>
      <c r="D83" s="1" t="s">
        <v>12</v>
      </c>
      <c r="E83" s="1" t="str">
        <f t="shared" si="11"/>
        <v>k</v>
      </c>
      <c r="F83" s="8">
        <f t="shared" si="12"/>
        <v>1952</v>
      </c>
      <c r="G83" s="8">
        <f t="shared" si="13"/>
        <v>64</v>
      </c>
      <c r="H83" s="7">
        <f t="shared" si="14"/>
        <v>29.999999999999996</v>
      </c>
      <c r="I83" s="7">
        <f t="shared" si="15"/>
        <v>79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0</v>
      </c>
      <c r="N83">
        <f t="shared" si="20"/>
        <v>1</v>
      </c>
      <c r="O83">
        <f t="shared" si="21"/>
        <v>0</v>
      </c>
    </row>
    <row r="84" spans="1:15" x14ac:dyDescent="0.25">
      <c r="A84" s="1" t="s">
        <v>136</v>
      </c>
      <c r="B84" s="1" t="s">
        <v>137</v>
      </c>
      <c r="C84" s="2">
        <v>21898</v>
      </c>
      <c r="D84" s="1" t="s">
        <v>12</v>
      </c>
      <c r="E84" s="1" t="str">
        <f t="shared" si="11"/>
        <v>k</v>
      </c>
      <c r="F84" s="8">
        <f t="shared" si="12"/>
        <v>1959</v>
      </c>
      <c r="G84" s="8">
        <f t="shared" si="13"/>
        <v>57</v>
      </c>
      <c r="H84" s="7">
        <f t="shared" si="14"/>
        <v>29.999999999999996</v>
      </c>
      <c r="I84" s="7">
        <f t="shared" si="15"/>
        <v>29.999999999999996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1</v>
      </c>
      <c r="N84">
        <f t="shared" si="20"/>
        <v>0</v>
      </c>
      <c r="O84">
        <f t="shared" si="21"/>
        <v>0</v>
      </c>
    </row>
    <row r="85" spans="1:15" x14ac:dyDescent="0.25">
      <c r="A85" s="1" t="s">
        <v>138</v>
      </c>
      <c r="B85" s="1" t="s">
        <v>139</v>
      </c>
      <c r="C85" s="2">
        <v>16873</v>
      </c>
      <c r="D85" s="1" t="s">
        <v>12</v>
      </c>
      <c r="E85" s="1" t="str">
        <f t="shared" si="11"/>
        <v>m</v>
      </c>
      <c r="F85" s="8">
        <f t="shared" si="12"/>
        <v>1946</v>
      </c>
      <c r="G85" s="8">
        <f t="shared" si="13"/>
        <v>70</v>
      </c>
      <c r="H85" s="7">
        <f t="shared" si="14"/>
        <v>36</v>
      </c>
      <c r="I85" s="7">
        <f t="shared" si="15"/>
        <v>85</v>
      </c>
      <c r="J85">
        <f t="shared" si="16"/>
        <v>0</v>
      </c>
      <c r="K85">
        <f t="shared" si="17"/>
        <v>0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1</v>
      </c>
    </row>
    <row r="86" spans="1:15" x14ac:dyDescent="0.25">
      <c r="A86" s="1" t="s">
        <v>140</v>
      </c>
      <c r="B86" s="1" t="s">
        <v>141</v>
      </c>
      <c r="C86" s="2">
        <v>34893</v>
      </c>
      <c r="D86" s="1" t="s">
        <v>6</v>
      </c>
      <c r="E86" s="1" t="str">
        <f t="shared" si="11"/>
        <v>m</v>
      </c>
      <c r="F86" s="8">
        <f t="shared" si="12"/>
        <v>1995</v>
      </c>
      <c r="G86" s="8">
        <f t="shared" si="13"/>
        <v>21</v>
      </c>
      <c r="H86" s="7">
        <f t="shared" si="14"/>
        <v>30</v>
      </c>
      <c r="I86" s="7">
        <f t="shared" si="15"/>
        <v>30</v>
      </c>
      <c r="J86">
        <f t="shared" si="16"/>
        <v>1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0</v>
      </c>
      <c r="O86">
        <f t="shared" si="21"/>
        <v>0</v>
      </c>
    </row>
    <row r="87" spans="1:15" x14ac:dyDescent="0.25">
      <c r="A87" s="1" t="s">
        <v>142</v>
      </c>
      <c r="B87" s="1" t="s">
        <v>143</v>
      </c>
      <c r="C87" s="2">
        <v>16028</v>
      </c>
      <c r="D87" s="1" t="s">
        <v>12</v>
      </c>
      <c r="E87" s="1" t="str">
        <f t="shared" si="11"/>
        <v>k</v>
      </c>
      <c r="F87" s="8">
        <f t="shared" si="12"/>
        <v>1943</v>
      </c>
      <c r="G87" s="8">
        <f t="shared" si="13"/>
        <v>73</v>
      </c>
      <c r="H87" s="7">
        <f t="shared" si="14"/>
        <v>29.999999999999996</v>
      </c>
      <c r="I87" s="7">
        <f t="shared" si="15"/>
        <v>79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0</v>
      </c>
      <c r="O87">
        <f t="shared" si="21"/>
        <v>1</v>
      </c>
    </row>
    <row r="88" spans="1:15" x14ac:dyDescent="0.25">
      <c r="A88" s="1" t="s">
        <v>144</v>
      </c>
      <c r="B88" s="1" t="s">
        <v>54</v>
      </c>
      <c r="C88" s="2">
        <v>33446</v>
      </c>
      <c r="D88" s="1" t="s">
        <v>6</v>
      </c>
      <c r="E88" s="1" t="str">
        <f t="shared" si="11"/>
        <v>k</v>
      </c>
      <c r="F88" s="8">
        <f t="shared" si="12"/>
        <v>1991</v>
      </c>
      <c r="G88" s="8">
        <f t="shared" si="13"/>
        <v>25</v>
      </c>
      <c r="H88" s="7">
        <f t="shared" si="14"/>
        <v>25</v>
      </c>
      <c r="I88" s="7">
        <f t="shared" si="15"/>
        <v>25</v>
      </c>
      <c r="J88">
        <f t="shared" si="16"/>
        <v>1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0</v>
      </c>
      <c r="O88">
        <f t="shared" si="21"/>
        <v>0</v>
      </c>
    </row>
    <row r="89" spans="1:15" x14ac:dyDescent="0.25">
      <c r="A89" s="1" t="s">
        <v>145</v>
      </c>
      <c r="B89" s="1" t="s">
        <v>146</v>
      </c>
      <c r="C89" s="2">
        <v>18892</v>
      </c>
      <c r="D89" s="1" t="s">
        <v>6</v>
      </c>
      <c r="E89" s="1" t="str">
        <f t="shared" si="11"/>
        <v>m</v>
      </c>
      <c r="F89" s="8">
        <f t="shared" si="12"/>
        <v>1951</v>
      </c>
      <c r="G89" s="8">
        <f t="shared" si="13"/>
        <v>65</v>
      </c>
      <c r="H89" s="7">
        <f t="shared" si="14"/>
        <v>36</v>
      </c>
      <c r="I89" s="7">
        <f t="shared" si="15"/>
        <v>85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1</v>
      </c>
      <c r="O89">
        <f t="shared" si="21"/>
        <v>0</v>
      </c>
    </row>
    <row r="90" spans="1:15" x14ac:dyDescent="0.25">
      <c r="A90" s="1" t="s">
        <v>147</v>
      </c>
      <c r="B90" s="1" t="s">
        <v>102</v>
      </c>
      <c r="C90" s="2">
        <v>32219</v>
      </c>
      <c r="D90" s="1" t="s">
        <v>12</v>
      </c>
      <c r="E90" s="1" t="str">
        <f t="shared" si="11"/>
        <v>k</v>
      </c>
      <c r="F90" s="8">
        <f t="shared" si="12"/>
        <v>1988</v>
      </c>
      <c r="G90" s="8">
        <f t="shared" si="13"/>
        <v>28</v>
      </c>
      <c r="H90" s="7">
        <f t="shared" si="14"/>
        <v>25</v>
      </c>
      <c r="I90" s="7">
        <f t="shared" si="15"/>
        <v>25</v>
      </c>
      <c r="J90">
        <f t="shared" si="16"/>
        <v>1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0</v>
      </c>
      <c r="O90">
        <f t="shared" si="21"/>
        <v>0</v>
      </c>
    </row>
    <row r="91" spans="1:15" x14ac:dyDescent="0.25">
      <c r="A91" s="1" t="s">
        <v>148</v>
      </c>
      <c r="B91" s="1" t="s">
        <v>149</v>
      </c>
      <c r="C91" s="2">
        <v>31771</v>
      </c>
      <c r="D91" s="1" t="s">
        <v>9</v>
      </c>
      <c r="E91" s="1" t="str">
        <f t="shared" si="11"/>
        <v>k</v>
      </c>
      <c r="F91" s="8">
        <f t="shared" si="12"/>
        <v>1986</v>
      </c>
      <c r="G91" s="8">
        <f t="shared" si="13"/>
        <v>30</v>
      </c>
      <c r="H91" s="7">
        <f t="shared" si="14"/>
        <v>25</v>
      </c>
      <c r="I91" s="7">
        <f t="shared" si="15"/>
        <v>25</v>
      </c>
      <c r="J91">
        <f t="shared" si="16"/>
        <v>0</v>
      </c>
      <c r="K91">
        <f t="shared" si="17"/>
        <v>1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0</v>
      </c>
    </row>
    <row r="92" spans="1:15" x14ac:dyDescent="0.25">
      <c r="A92" s="1" t="s">
        <v>51</v>
      </c>
      <c r="B92" s="1" t="s">
        <v>150</v>
      </c>
      <c r="C92" s="2">
        <v>30633</v>
      </c>
      <c r="D92" s="1" t="s">
        <v>40</v>
      </c>
      <c r="E92" s="1" t="str">
        <f t="shared" si="11"/>
        <v>k</v>
      </c>
      <c r="F92" s="8">
        <f t="shared" si="12"/>
        <v>1983</v>
      </c>
      <c r="G92" s="8">
        <f t="shared" si="13"/>
        <v>33</v>
      </c>
      <c r="H92" s="7">
        <f t="shared" si="14"/>
        <v>37.5</v>
      </c>
      <c r="I92" s="7">
        <f t="shared" si="15"/>
        <v>37.5</v>
      </c>
      <c r="J92">
        <f t="shared" si="16"/>
        <v>0</v>
      </c>
      <c r="K92">
        <f t="shared" si="17"/>
        <v>1</v>
      </c>
      <c r="L92">
        <f t="shared" si="18"/>
        <v>0</v>
      </c>
      <c r="M92">
        <f t="shared" si="19"/>
        <v>0</v>
      </c>
      <c r="N92">
        <f t="shared" si="20"/>
        <v>0</v>
      </c>
      <c r="O92">
        <f t="shared" si="21"/>
        <v>0</v>
      </c>
    </row>
    <row r="93" spans="1:15" x14ac:dyDescent="0.25">
      <c r="A93" s="1" t="s">
        <v>151</v>
      </c>
      <c r="B93" s="1" t="s">
        <v>152</v>
      </c>
      <c r="C93" s="2">
        <v>34177</v>
      </c>
      <c r="D93" s="1" t="s">
        <v>40</v>
      </c>
      <c r="E93" s="1" t="str">
        <f t="shared" si="11"/>
        <v>m</v>
      </c>
      <c r="F93" s="8">
        <f t="shared" si="12"/>
        <v>1993</v>
      </c>
      <c r="G93" s="8">
        <f t="shared" si="13"/>
        <v>23</v>
      </c>
      <c r="H93" s="7">
        <f t="shared" si="14"/>
        <v>30</v>
      </c>
      <c r="I93" s="7">
        <f t="shared" si="15"/>
        <v>30</v>
      </c>
      <c r="J93">
        <f t="shared" si="16"/>
        <v>1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0</v>
      </c>
    </row>
    <row r="94" spans="1:15" x14ac:dyDescent="0.25">
      <c r="A94" s="1" t="s">
        <v>153</v>
      </c>
      <c r="B94" s="1" t="s">
        <v>137</v>
      </c>
      <c r="C94" s="2">
        <v>33281</v>
      </c>
      <c r="D94" s="1" t="s">
        <v>12</v>
      </c>
      <c r="E94" s="1" t="str">
        <f t="shared" si="11"/>
        <v>k</v>
      </c>
      <c r="F94" s="8">
        <f t="shared" si="12"/>
        <v>1991</v>
      </c>
      <c r="G94" s="8">
        <f t="shared" si="13"/>
        <v>25</v>
      </c>
      <c r="H94" s="7">
        <f t="shared" si="14"/>
        <v>25</v>
      </c>
      <c r="I94" s="7">
        <f t="shared" si="15"/>
        <v>25</v>
      </c>
      <c r="J94">
        <f t="shared" si="16"/>
        <v>1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0</v>
      </c>
      <c r="O94">
        <f t="shared" si="21"/>
        <v>0</v>
      </c>
    </row>
    <row r="95" spans="1:15" x14ac:dyDescent="0.25">
      <c r="A95" s="1" t="s">
        <v>75</v>
      </c>
      <c r="B95" s="1" t="s">
        <v>154</v>
      </c>
      <c r="C95" s="2">
        <v>21897</v>
      </c>
      <c r="D95" s="1" t="s">
        <v>12</v>
      </c>
      <c r="E95" s="1" t="str">
        <f t="shared" si="11"/>
        <v>k</v>
      </c>
      <c r="F95" s="8">
        <f t="shared" si="12"/>
        <v>1959</v>
      </c>
      <c r="G95" s="8">
        <f t="shared" si="13"/>
        <v>57</v>
      </c>
      <c r="H95" s="7">
        <f t="shared" si="14"/>
        <v>29.999999999999996</v>
      </c>
      <c r="I95" s="7">
        <f t="shared" si="15"/>
        <v>29.999999999999996</v>
      </c>
      <c r="J95">
        <f t="shared" si="16"/>
        <v>0</v>
      </c>
      <c r="K95">
        <f t="shared" si="17"/>
        <v>0</v>
      </c>
      <c r="L95">
        <f t="shared" si="18"/>
        <v>0</v>
      </c>
      <c r="M95">
        <f t="shared" si="19"/>
        <v>1</v>
      </c>
      <c r="N95">
        <f t="shared" si="20"/>
        <v>0</v>
      </c>
      <c r="O95">
        <f t="shared" si="21"/>
        <v>0</v>
      </c>
    </row>
    <row r="96" spans="1:15" x14ac:dyDescent="0.25">
      <c r="A96" s="1" t="s">
        <v>155</v>
      </c>
      <c r="B96" s="1" t="s">
        <v>37</v>
      </c>
      <c r="C96" s="2">
        <v>18604</v>
      </c>
      <c r="D96" s="1" t="s">
        <v>40</v>
      </c>
      <c r="E96" s="1" t="str">
        <f t="shared" si="11"/>
        <v>k</v>
      </c>
      <c r="F96" s="8">
        <f t="shared" si="12"/>
        <v>1950</v>
      </c>
      <c r="G96" s="8">
        <f t="shared" si="13"/>
        <v>66</v>
      </c>
      <c r="H96" s="7">
        <f t="shared" si="14"/>
        <v>29.999999999999996</v>
      </c>
      <c r="I96" s="7">
        <f t="shared" si="15"/>
        <v>79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1</v>
      </c>
      <c r="O96">
        <f t="shared" si="21"/>
        <v>0</v>
      </c>
    </row>
    <row r="97" spans="1:15" x14ac:dyDescent="0.25">
      <c r="A97" s="1" t="s">
        <v>156</v>
      </c>
      <c r="B97" s="1" t="s">
        <v>157</v>
      </c>
      <c r="C97" s="2">
        <v>18910</v>
      </c>
      <c r="D97" s="1" t="s">
        <v>12</v>
      </c>
      <c r="E97" s="1" t="str">
        <f t="shared" si="11"/>
        <v>k</v>
      </c>
      <c r="F97" s="8">
        <f t="shared" si="12"/>
        <v>1951</v>
      </c>
      <c r="G97" s="8">
        <f t="shared" si="13"/>
        <v>65</v>
      </c>
      <c r="H97" s="7">
        <f t="shared" si="14"/>
        <v>29.999999999999996</v>
      </c>
      <c r="I97" s="7">
        <f t="shared" si="15"/>
        <v>79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1</v>
      </c>
      <c r="O97">
        <f t="shared" si="21"/>
        <v>0</v>
      </c>
    </row>
    <row r="98" spans="1:15" x14ac:dyDescent="0.25">
      <c r="A98" s="1" t="s">
        <v>158</v>
      </c>
      <c r="B98" s="1" t="s">
        <v>47</v>
      </c>
      <c r="C98" s="2">
        <v>17056</v>
      </c>
      <c r="D98" s="1" t="s">
        <v>9</v>
      </c>
      <c r="E98" s="1" t="str">
        <f t="shared" si="11"/>
        <v>k</v>
      </c>
      <c r="F98" s="8">
        <f t="shared" si="12"/>
        <v>1946</v>
      </c>
      <c r="G98" s="8">
        <f t="shared" si="13"/>
        <v>70</v>
      </c>
      <c r="H98" s="7">
        <f t="shared" si="14"/>
        <v>29.999999999999996</v>
      </c>
      <c r="I98" s="7">
        <f t="shared" si="15"/>
        <v>79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1</v>
      </c>
    </row>
    <row r="99" spans="1:15" x14ac:dyDescent="0.25">
      <c r="A99" s="1" t="s">
        <v>159</v>
      </c>
      <c r="B99" s="1" t="s">
        <v>160</v>
      </c>
      <c r="C99" s="2">
        <v>22619</v>
      </c>
      <c r="D99" s="1" t="s">
        <v>9</v>
      </c>
      <c r="E99" s="1" t="str">
        <f t="shared" si="11"/>
        <v>m</v>
      </c>
      <c r="F99" s="8">
        <f t="shared" si="12"/>
        <v>1961</v>
      </c>
      <c r="G99" s="8">
        <f t="shared" si="13"/>
        <v>55</v>
      </c>
      <c r="H99" s="7">
        <f t="shared" si="14"/>
        <v>36</v>
      </c>
      <c r="I99" s="7">
        <f t="shared" si="15"/>
        <v>36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1</v>
      </c>
      <c r="N99">
        <f t="shared" si="20"/>
        <v>0</v>
      </c>
      <c r="O99">
        <f t="shared" si="21"/>
        <v>0</v>
      </c>
    </row>
    <row r="100" spans="1:15" x14ac:dyDescent="0.25">
      <c r="A100" s="1" t="s">
        <v>161</v>
      </c>
      <c r="B100" s="1" t="s">
        <v>37</v>
      </c>
      <c r="C100" s="2">
        <v>19740</v>
      </c>
      <c r="D100" s="1" t="s">
        <v>12</v>
      </c>
      <c r="E100" s="1" t="str">
        <f t="shared" si="11"/>
        <v>k</v>
      </c>
      <c r="F100" s="8">
        <f t="shared" si="12"/>
        <v>1954</v>
      </c>
      <c r="G100" s="8">
        <f t="shared" si="13"/>
        <v>62</v>
      </c>
      <c r="H100" s="7">
        <f t="shared" si="14"/>
        <v>29.999999999999996</v>
      </c>
      <c r="I100" s="7">
        <f t="shared" si="15"/>
        <v>79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1</v>
      </c>
      <c r="O100">
        <f t="shared" si="21"/>
        <v>0</v>
      </c>
    </row>
    <row r="101" spans="1:15" x14ac:dyDescent="0.25">
      <c r="A101" s="1" t="s">
        <v>162</v>
      </c>
      <c r="B101" s="1" t="s">
        <v>131</v>
      </c>
      <c r="C101" s="2">
        <v>24222</v>
      </c>
      <c r="D101" s="1" t="s">
        <v>6</v>
      </c>
      <c r="E101" s="1" t="str">
        <f t="shared" si="11"/>
        <v>k</v>
      </c>
      <c r="F101" s="8">
        <f t="shared" si="12"/>
        <v>1966</v>
      </c>
      <c r="G101" s="8">
        <f t="shared" si="13"/>
        <v>50</v>
      </c>
      <c r="H101" s="7">
        <f t="shared" si="14"/>
        <v>29.999999999999996</v>
      </c>
      <c r="I101" s="7">
        <f t="shared" si="15"/>
        <v>29.999999999999996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1</v>
      </c>
      <c r="N101">
        <f t="shared" si="20"/>
        <v>0</v>
      </c>
      <c r="O101">
        <f t="shared" si="21"/>
        <v>0</v>
      </c>
    </row>
    <row r="102" spans="1:15" x14ac:dyDescent="0.25">
      <c r="A102" s="1" t="s">
        <v>163</v>
      </c>
      <c r="B102" s="1" t="s">
        <v>37</v>
      </c>
      <c r="C102" s="2">
        <v>17196</v>
      </c>
      <c r="D102" s="1" t="s">
        <v>40</v>
      </c>
      <c r="E102" s="1" t="str">
        <f t="shared" si="11"/>
        <v>k</v>
      </c>
      <c r="F102" s="8">
        <f t="shared" si="12"/>
        <v>1947</v>
      </c>
      <c r="G102" s="8">
        <f t="shared" si="13"/>
        <v>69</v>
      </c>
      <c r="H102" s="7">
        <f t="shared" si="14"/>
        <v>29.999999999999996</v>
      </c>
      <c r="I102" s="7">
        <f t="shared" si="15"/>
        <v>79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0</v>
      </c>
      <c r="N102">
        <f t="shared" si="20"/>
        <v>1</v>
      </c>
      <c r="O102">
        <f t="shared" si="21"/>
        <v>0</v>
      </c>
    </row>
    <row r="103" spans="1:15" x14ac:dyDescent="0.25">
      <c r="A103" s="1" t="s">
        <v>164</v>
      </c>
      <c r="B103" s="1" t="s">
        <v>52</v>
      </c>
      <c r="C103" s="2">
        <v>32013</v>
      </c>
      <c r="D103" s="1" t="s">
        <v>12</v>
      </c>
      <c r="E103" s="1" t="str">
        <f t="shared" si="11"/>
        <v>k</v>
      </c>
      <c r="F103" s="8">
        <f t="shared" si="12"/>
        <v>1987</v>
      </c>
      <c r="G103" s="8">
        <f t="shared" si="13"/>
        <v>29</v>
      </c>
      <c r="H103" s="7">
        <f t="shared" si="14"/>
        <v>25</v>
      </c>
      <c r="I103" s="7">
        <f t="shared" si="15"/>
        <v>25</v>
      </c>
      <c r="J103">
        <f t="shared" si="16"/>
        <v>1</v>
      </c>
      <c r="K103">
        <f t="shared" si="17"/>
        <v>0</v>
      </c>
      <c r="L103">
        <f t="shared" si="18"/>
        <v>0</v>
      </c>
      <c r="M103">
        <f t="shared" si="19"/>
        <v>0</v>
      </c>
      <c r="N103">
        <f t="shared" si="20"/>
        <v>0</v>
      </c>
      <c r="O103">
        <f t="shared" si="21"/>
        <v>0</v>
      </c>
    </row>
    <row r="104" spans="1:15" x14ac:dyDescent="0.25">
      <c r="A104" s="1" t="s">
        <v>163</v>
      </c>
      <c r="B104" s="1" t="s">
        <v>39</v>
      </c>
      <c r="C104" s="2">
        <v>23679</v>
      </c>
      <c r="D104" s="1" t="s">
        <v>12</v>
      </c>
      <c r="E104" s="1" t="str">
        <f t="shared" si="11"/>
        <v>k</v>
      </c>
      <c r="F104" s="8">
        <f t="shared" si="12"/>
        <v>1964</v>
      </c>
      <c r="G104" s="8">
        <f t="shared" si="13"/>
        <v>52</v>
      </c>
      <c r="H104" s="7">
        <f t="shared" si="14"/>
        <v>29.999999999999996</v>
      </c>
      <c r="I104" s="7">
        <f t="shared" si="15"/>
        <v>29.999999999999996</v>
      </c>
      <c r="J104">
        <f t="shared" si="16"/>
        <v>0</v>
      </c>
      <c r="K104">
        <f t="shared" si="17"/>
        <v>0</v>
      </c>
      <c r="L104">
        <f t="shared" si="18"/>
        <v>0</v>
      </c>
      <c r="M104">
        <f t="shared" si="19"/>
        <v>1</v>
      </c>
      <c r="N104">
        <f t="shared" si="20"/>
        <v>0</v>
      </c>
      <c r="O104">
        <f t="shared" si="21"/>
        <v>0</v>
      </c>
    </row>
    <row r="105" spans="1:15" x14ac:dyDescent="0.25">
      <c r="A105" s="1" t="s">
        <v>75</v>
      </c>
      <c r="B105" s="1" t="s">
        <v>165</v>
      </c>
      <c r="C105" s="2">
        <v>26239</v>
      </c>
      <c r="D105" s="1" t="s">
        <v>12</v>
      </c>
      <c r="E105" s="1" t="str">
        <f t="shared" si="11"/>
        <v>k</v>
      </c>
      <c r="F105" s="8">
        <f t="shared" si="12"/>
        <v>1971</v>
      </c>
      <c r="G105" s="8">
        <f t="shared" si="13"/>
        <v>45</v>
      </c>
      <c r="H105" s="7">
        <f t="shared" si="14"/>
        <v>37.5</v>
      </c>
      <c r="I105" s="7">
        <f t="shared" si="15"/>
        <v>37.5</v>
      </c>
      <c r="J105">
        <f t="shared" si="16"/>
        <v>0</v>
      </c>
      <c r="K105">
        <f t="shared" si="17"/>
        <v>0</v>
      </c>
      <c r="L105">
        <f t="shared" si="18"/>
        <v>1</v>
      </c>
      <c r="M105">
        <f t="shared" si="19"/>
        <v>0</v>
      </c>
      <c r="N105">
        <f t="shared" si="20"/>
        <v>0</v>
      </c>
      <c r="O105">
        <f t="shared" si="21"/>
        <v>0</v>
      </c>
    </row>
    <row r="106" spans="1:15" x14ac:dyDescent="0.25">
      <c r="A106" s="1" t="s">
        <v>166</v>
      </c>
      <c r="B106" s="1" t="s">
        <v>167</v>
      </c>
      <c r="C106" s="2">
        <v>30774</v>
      </c>
      <c r="D106" s="1" t="s">
        <v>6</v>
      </c>
      <c r="E106" s="1" t="str">
        <f t="shared" si="11"/>
        <v>m</v>
      </c>
      <c r="F106" s="8">
        <f t="shared" si="12"/>
        <v>1984</v>
      </c>
      <c r="G106" s="8">
        <f t="shared" si="13"/>
        <v>32</v>
      </c>
      <c r="H106" s="7">
        <f t="shared" si="14"/>
        <v>45</v>
      </c>
      <c r="I106" s="7">
        <f t="shared" si="15"/>
        <v>45</v>
      </c>
      <c r="J106">
        <f t="shared" si="16"/>
        <v>0</v>
      </c>
      <c r="K106">
        <f t="shared" si="17"/>
        <v>1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0</v>
      </c>
    </row>
    <row r="107" spans="1:15" x14ac:dyDescent="0.25">
      <c r="A107" s="1" t="s">
        <v>168</v>
      </c>
      <c r="B107" s="1" t="s">
        <v>169</v>
      </c>
      <c r="C107" s="2">
        <v>25818</v>
      </c>
      <c r="D107" s="1" t="s">
        <v>6</v>
      </c>
      <c r="E107" s="1" t="str">
        <f t="shared" si="11"/>
        <v>m</v>
      </c>
      <c r="F107" s="8">
        <f t="shared" si="12"/>
        <v>1970</v>
      </c>
      <c r="G107" s="8">
        <f t="shared" si="13"/>
        <v>46</v>
      </c>
      <c r="H107" s="7">
        <f t="shared" si="14"/>
        <v>36</v>
      </c>
      <c r="I107" s="7">
        <f t="shared" si="15"/>
        <v>36</v>
      </c>
      <c r="J107">
        <f t="shared" si="16"/>
        <v>0</v>
      </c>
      <c r="K107">
        <f t="shared" si="17"/>
        <v>0</v>
      </c>
      <c r="L107">
        <f t="shared" si="18"/>
        <v>1</v>
      </c>
      <c r="M107">
        <f t="shared" si="19"/>
        <v>0</v>
      </c>
      <c r="N107">
        <f t="shared" si="20"/>
        <v>0</v>
      </c>
      <c r="O107">
        <f t="shared" si="21"/>
        <v>0</v>
      </c>
    </row>
    <row r="108" spans="1:15" x14ac:dyDescent="0.25">
      <c r="A108" s="1" t="s">
        <v>170</v>
      </c>
      <c r="B108" s="1" t="s">
        <v>171</v>
      </c>
      <c r="C108" s="2">
        <v>16529</v>
      </c>
      <c r="D108" s="1" t="s">
        <v>40</v>
      </c>
      <c r="E108" s="1" t="str">
        <f t="shared" si="11"/>
        <v>k</v>
      </c>
      <c r="F108" s="8">
        <f t="shared" si="12"/>
        <v>1945</v>
      </c>
      <c r="G108" s="8">
        <f t="shared" si="13"/>
        <v>71</v>
      </c>
      <c r="H108" s="7">
        <f t="shared" si="14"/>
        <v>29.999999999999996</v>
      </c>
      <c r="I108" s="7">
        <f t="shared" si="15"/>
        <v>79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0</v>
      </c>
      <c r="N108">
        <f t="shared" si="20"/>
        <v>0</v>
      </c>
      <c r="O108">
        <f t="shared" si="21"/>
        <v>1</v>
      </c>
    </row>
    <row r="109" spans="1:15" x14ac:dyDescent="0.25">
      <c r="A109" s="1" t="s">
        <v>172</v>
      </c>
      <c r="B109" s="1" t="s">
        <v>5</v>
      </c>
      <c r="C109" s="2">
        <v>30530</v>
      </c>
      <c r="D109" s="1" t="s">
        <v>40</v>
      </c>
      <c r="E109" s="1" t="str">
        <f t="shared" si="11"/>
        <v>k</v>
      </c>
      <c r="F109" s="8">
        <f t="shared" si="12"/>
        <v>1983</v>
      </c>
      <c r="G109" s="8">
        <f t="shared" si="13"/>
        <v>33</v>
      </c>
      <c r="H109" s="7">
        <f t="shared" si="14"/>
        <v>37.5</v>
      </c>
      <c r="I109" s="7">
        <f t="shared" si="15"/>
        <v>37.5</v>
      </c>
      <c r="J109">
        <f t="shared" si="16"/>
        <v>0</v>
      </c>
      <c r="K109">
        <f t="shared" si="17"/>
        <v>1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0</v>
      </c>
    </row>
    <row r="110" spans="1:15" x14ac:dyDescent="0.25">
      <c r="A110" s="1" t="s">
        <v>173</v>
      </c>
      <c r="B110" s="1" t="s">
        <v>77</v>
      </c>
      <c r="C110" s="2">
        <v>31601</v>
      </c>
      <c r="D110" s="1" t="s">
        <v>12</v>
      </c>
      <c r="E110" s="1" t="str">
        <f t="shared" si="11"/>
        <v>m</v>
      </c>
      <c r="F110" s="8">
        <f t="shared" si="12"/>
        <v>1986</v>
      </c>
      <c r="G110" s="8">
        <f t="shared" si="13"/>
        <v>30</v>
      </c>
      <c r="H110" s="7">
        <f t="shared" si="14"/>
        <v>30</v>
      </c>
      <c r="I110" s="7">
        <f t="shared" si="15"/>
        <v>30</v>
      </c>
      <c r="J110">
        <f t="shared" si="16"/>
        <v>0</v>
      </c>
      <c r="K110">
        <f t="shared" si="17"/>
        <v>1</v>
      </c>
      <c r="L110">
        <f t="shared" si="18"/>
        <v>0</v>
      </c>
      <c r="M110">
        <f t="shared" si="19"/>
        <v>0</v>
      </c>
      <c r="N110">
        <f t="shared" si="20"/>
        <v>0</v>
      </c>
      <c r="O110">
        <f t="shared" si="21"/>
        <v>0</v>
      </c>
    </row>
    <row r="111" spans="1:15" x14ac:dyDescent="0.25">
      <c r="A111" s="1" t="s">
        <v>174</v>
      </c>
      <c r="B111" s="1" t="s">
        <v>157</v>
      </c>
      <c r="C111" s="2">
        <v>28427</v>
      </c>
      <c r="D111" s="1" t="s">
        <v>12</v>
      </c>
      <c r="E111" s="1" t="str">
        <f t="shared" si="11"/>
        <v>k</v>
      </c>
      <c r="F111" s="8">
        <f t="shared" si="12"/>
        <v>1977</v>
      </c>
      <c r="G111" s="8">
        <f t="shared" si="13"/>
        <v>39</v>
      </c>
      <c r="H111" s="7">
        <f t="shared" si="14"/>
        <v>37.5</v>
      </c>
      <c r="I111" s="7">
        <f t="shared" si="15"/>
        <v>37.5</v>
      </c>
      <c r="J111">
        <f t="shared" si="16"/>
        <v>0</v>
      </c>
      <c r="K111">
        <f t="shared" si="17"/>
        <v>1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</row>
    <row r="112" spans="1:15" x14ac:dyDescent="0.25">
      <c r="A112" s="1" t="s">
        <v>175</v>
      </c>
      <c r="B112" s="1" t="s">
        <v>176</v>
      </c>
      <c r="C112" s="2">
        <v>23139</v>
      </c>
      <c r="D112" s="1" t="s">
        <v>12</v>
      </c>
      <c r="E112" s="1" t="str">
        <f t="shared" si="11"/>
        <v>k</v>
      </c>
      <c r="F112" s="8">
        <f t="shared" si="12"/>
        <v>1963</v>
      </c>
      <c r="G112" s="8">
        <f t="shared" si="13"/>
        <v>53</v>
      </c>
      <c r="H112" s="7">
        <f t="shared" si="14"/>
        <v>29.999999999999996</v>
      </c>
      <c r="I112" s="7">
        <f t="shared" si="15"/>
        <v>29.999999999999996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1</v>
      </c>
      <c r="N112">
        <f t="shared" si="20"/>
        <v>0</v>
      </c>
      <c r="O112">
        <f t="shared" si="21"/>
        <v>0</v>
      </c>
    </row>
    <row r="113" spans="1:15" x14ac:dyDescent="0.25">
      <c r="A113" s="1" t="s">
        <v>174</v>
      </c>
      <c r="B113" s="1" t="s">
        <v>177</v>
      </c>
      <c r="C113" s="2">
        <v>29861</v>
      </c>
      <c r="D113" s="1" t="s">
        <v>12</v>
      </c>
      <c r="E113" s="1" t="str">
        <f t="shared" si="11"/>
        <v>k</v>
      </c>
      <c r="F113" s="8">
        <f t="shared" si="12"/>
        <v>1981</v>
      </c>
      <c r="G113" s="8">
        <f t="shared" si="13"/>
        <v>35</v>
      </c>
      <c r="H113" s="7">
        <f t="shared" si="14"/>
        <v>37.5</v>
      </c>
      <c r="I113" s="7">
        <f t="shared" si="15"/>
        <v>37.5</v>
      </c>
      <c r="J113">
        <f t="shared" si="16"/>
        <v>0</v>
      </c>
      <c r="K113">
        <f t="shared" si="17"/>
        <v>1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0</v>
      </c>
    </row>
    <row r="114" spans="1:15" x14ac:dyDescent="0.25">
      <c r="A114" s="1" t="s">
        <v>178</v>
      </c>
      <c r="B114" s="1" t="s">
        <v>179</v>
      </c>
      <c r="C114" s="2">
        <v>32545</v>
      </c>
      <c r="D114" s="1" t="s">
        <v>40</v>
      </c>
      <c r="E114" s="1" t="str">
        <f t="shared" si="11"/>
        <v>m</v>
      </c>
      <c r="F114" s="8">
        <f t="shared" si="12"/>
        <v>1989</v>
      </c>
      <c r="G114" s="8">
        <f t="shared" si="13"/>
        <v>27</v>
      </c>
      <c r="H114" s="7">
        <f t="shared" si="14"/>
        <v>30</v>
      </c>
      <c r="I114" s="7">
        <f t="shared" si="15"/>
        <v>30</v>
      </c>
      <c r="J114">
        <f t="shared" si="16"/>
        <v>1</v>
      </c>
      <c r="K114">
        <f t="shared" si="17"/>
        <v>0</v>
      </c>
      <c r="L114">
        <f t="shared" si="18"/>
        <v>0</v>
      </c>
      <c r="M114">
        <f t="shared" si="19"/>
        <v>0</v>
      </c>
      <c r="N114">
        <f t="shared" si="20"/>
        <v>0</v>
      </c>
      <c r="O114">
        <f t="shared" si="21"/>
        <v>0</v>
      </c>
    </row>
    <row r="115" spans="1:15" x14ac:dyDescent="0.25">
      <c r="A115" s="1" t="s">
        <v>180</v>
      </c>
      <c r="B115" s="1" t="s">
        <v>94</v>
      </c>
      <c r="C115" s="2">
        <v>29361</v>
      </c>
      <c r="D115" s="1" t="s">
        <v>12</v>
      </c>
      <c r="E115" s="1" t="str">
        <f t="shared" si="11"/>
        <v>m</v>
      </c>
      <c r="F115" s="8">
        <f t="shared" si="12"/>
        <v>1980</v>
      </c>
      <c r="G115" s="8">
        <f t="shared" si="13"/>
        <v>36</v>
      </c>
      <c r="H115" s="7">
        <f t="shared" si="14"/>
        <v>45</v>
      </c>
      <c r="I115" s="7">
        <f t="shared" si="15"/>
        <v>45</v>
      </c>
      <c r="J115">
        <f t="shared" si="16"/>
        <v>0</v>
      </c>
      <c r="K115">
        <f t="shared" si="17"/>
        <v>1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0</v>
      </c>
    </row>
    <row r="116" spans="1:15" x14ac:dyDescent="0.25">
      <c r="A116" s="1" t="s">
        <v>181</v>
      </c>
      <c r="B116" s="1" t="s">
        <v>49</v>
      </c>
      <c r="C116" s="2">
        <v>17772</v>
      </c>
      <c r="D116" s="1" t="s">
        <v>40</v>
      </c>
      <c r="E116" s="1" t="str">
        <f t="shared" si="11"/>
        <v>m</v>
      </c>
      <c r="F116" s="8">
        <f t="shared" si="12"/>
        <v>1948</v>
      </c>
      <c r="G116" s="8">
        <f t="shared" si="13"/>
        <v>68</v>
      </c>
      <c r="H116" s="7">
        <f t="shared" si="14"/>
        <v>36</v>
      </c>
      <c r="I116" s="7">
        <f t="shared" si="15"/>
        <v>85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1</v>
      </c>
      <c r="O116">
        <f t="shared" si="21"/>
        <v>0</v>
      </c>
    </row>
    <row r="117" spans="1:15" x14ac:dyDescent="0.25">
      <c r="A117" s="1" t="s">
        <v>182</v>
      </c>
      <c r="B117" s="1" t="s">
        <v>183</v>
      </c>
      <c r="C117" s="2">
        <v>28580</v>
      </c>
      <c r="D117" s="1" t="s">
        <v>6</v>
      </c>
      <c r="E117" s="1" t="str">
        <f t="shared" si="11"/>
        <v>k</v>
      </c>
      <c r="F117" s="8">
        <f t="shared" si="12"/>
        <v>1978</v>
      </c>
      <c r="G117" s="8">
        <f t="shared" si="13"/>
        <v>38</v>
      </c>
      <c r="H117" s="7">
        <f t="shared" si="14"/>
        <v>37.5</v>
      </c>
      <c r="I117" s="7">
        <f t="shared" si="15"/>
        <v>37.5</v>
      </c>
      <c r="J117">
        <f t="shared" si="16"/>
        <v>0</v>
      </c>
      <c r="K117">
        <f t="shared" si="17"/>
        <v>1</v>
      </c>
      <c r="L117">
        <f t="shared" si="18"/>
        <v>0</v>
      </c>
      <c r="M117">
        <f t="shared" si="19"/>
        <v>0</v>
      </c>
      <c r="N117">
        <f t="shared" si="20"/>
        <v>0</v>
      </c>
      <c r="O117">
        <f t="shared" si="21"/>
        <v>0</v>
      </c>
    </row>
    <row r="118" spans="1:15" x14ac:dyDescent="0.25">
      <c r="A118" s="1" t="s">
        <v>184</v>
      </c>
      <c r="B118" s="1" t="s">
        <v>185</v>
      </c>
      <c r="C118" s="2">
        <v>21154</v>
      </c>
      <c r="D118" s="1" t="s">
        <v>40</v>
      </c>
      <c r="E118" s="1" t="str">
        <f t="shared" si="11"/>
        <v>k</v>
      </c>
      <c r="F118" s="8">
        <f t="shared" si="12"/>
        <v>1957</v>
      </c>
      <c r="G118" s="8">
        <f t="shared" si="13"/>
        <v>59</v>
      </c>
      <c r="H118" s="7">
        <f t="shared" si="14"/>
        <v>29.999999999999996</v>
      </c>
      <c r="I118" s="7">
        <f t="shared" si="15"/>
        <v>29.999999999999996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1</v>
      </c>
      <c r="N118">
        <f t="shared" si="20"/>
        <v>0</v>
      </c>
      <c r="O118">
        <f t="shared" si="21"/>
        <v>0</v>
      </c>
    </row>
    <row r="119" spans="1:15" x14ac:dyDescent="0.25">
      <c r="A119" s="1" t="s">
        <v>186</v>
      </c>
      <c r="B119" s="1" t="s">
        <v>54</v>
      </c>
      <c r="C119" s="2">
        <v>18183</v>
      </c>
      <c r="D119" s="1" t="s">
        <v>12</v>
      </c>
      <c r="E119" s="1" t="str">
        <f t="shared" si="11"/>
        <v>k</v>
      </c>
      <c r="F119" s="8">
        <f t="shared" si="12"/>
        <v>1949</v>
      </c>
      <c r="G119" s="8">
        <f t="shared" si="13"/>
        <v>67</v>
      </c>
      <c r="H119" s="7">
        <f t="shared" si="14"/>
        <v>29.999999999999996</v>
      </c>
      <c r="I119" s="7">
        <f t="shared" si="15"/>
        <v>79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1</v>
      </c>
      <c r="O119">
        <f t="shared" si="21"/>
        <v>0</v>
      </c>
    </row>
    <row r="120" spans="1:15" x14ac:dyDescent="0.25">
      <c r="A120" s="1" t="s">
        <v>187</v>
      </c>
      <c r="B120" s="1" t="s">
        <v>188</v>
      </c>
      <c r="C120" s="2">
        <v>20630</v>
      </c>
      <c r="D120" s="1" t="s">
        <v>6</v>
      </c>
      <c r="E120" s="1" t="str">
        <f t="shared" si="11"/>
        <v>k</v>
      </c>
      <c r="F120" s="8">
        <f t="shared" si="12"/>
        <v>1956</v>
      </c>
      <c r="G120" s="8">
        <f t="shared" si="13"/>
        <v>60</v>
      </c>
      <c r="H120" s="7">
        <f t="shared" si="14"/>
        <v>29.999999999999996</v>
      </c>
      <c r="I120" s="7">
        <f t="shared" si="15"/>
        <v>29.999999999999996</v>
      </c>
      <c r="J120">
        <f t="shared" si="16"/>
        <v>0</v>
      </c>
      <c r="K120">
        <f t="shared" si="17"/>
        <v>0</v>
      </c>
      <c r="L120">
        <f t="shared" si="18"/>
        <v>0</v>
      </c>
      <c r="M120">
        <f t="shared" si="19"/>
        <v>0</v>
      </c>
      <c r="N120">
        <f t="shared" si="20"/>
        <v>1</v>
      </c>
      <c r="O120">
        <f t="shared" si="21"/>
        <v>0</v>
      </c>
    </row>
    <row r="121" spans="1:15" x14ac:dyDescent="0.25">
      <c r="A121" s="1" t="s">
        <v>189</v>
      </c>
      <c r="B121" s="1" t="s">
        <v>49</v>
      </c>
      <c r="C121" s="2">
        <v>34364</v>
      </c>
      <c r="D121" s="1" t="s">
        <v>12</v>
      </c>
      <c r="E121" s="1" t="str">
        <f t="shared" si="11"/>
        <v>m</v>
      </c>
      <c r="F121" s="8">
        <f t="shared" si="12"/>
        <v>1994</v>
      </c>
      <c r="G121" s="8">
        <f t="shared" si="13"/>
        <v>22</v>
      </c>
      <c r="H121" s="7">
        <f t="shared" si="14"/>
        <v>30</v>
      </c>
      <c r="I121" s="7">
        <f t="shared" si="15"/>
        <v>30</v>
      </c>
      <c r="J121">
        <f t="shared" si="16"/>
        <v>1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</row>
    <row r="122" spans="1:15" x14ac:dyDescent="0.25">
      <c r="A122" s="1" t="s">
        <v>190</v>
      </c>
      <c r="B122" s="1" t="s">
        <v>20</v>
      </c>
      <c r="C122" s="2">
        <v>25582</v>
      </c>
      <c r="D122" s="1" t="s">
        <v>6</v>
      </c>
      <c r="E122" s="1" t="str">
        <f t="shared" si="11"/>
        <v>k</v>
      </c>
      <c r="F122" s="8">
        <f t="shared" si="12"/>
        <v>1970</v>
      </c>
      <c r="G122" s="8">
        <f t="shared" si="13"/>
        <v>46</v>
      </c>
      <c r="H122" s="7">
        <f t="shared" si="14"/>
        <v>29.999999999999996</v>
      </c>
      <c r="I122" s="7">
        <f t="shared" si="15"/>
        <v>29.999999999999996</v>
      </c>
      <c r="J122">
        <f t="shared" si="16"/>
        <v>0</v>
      </c>
      <c r="K122">
        <f t="shared" si="17"/>
        <v>0</v>
      </c>
      <c r="L122">
        <f t="shared" si="18"/>
        <v>1</v>
      </c>
      <c r="M122">
        <f t="shared" si="19"/>
        <v>0</v>
      </c>
      <c r="N122">
        <f t="shared" si="20"/>
        <v>0</v>
      </c>
      <c r="O122">
        <f t="shared" si="21"/>
        <v>0</v>
      </c>
    </row>
    <row r="123" spans="1:15" x14ac:dyDescent="0.25">
      <c r="A123" s="1" t="s">
        <v>191</v>
      </c>
      <c r="B123" s="1" t="s">
        <v>192</v>
      </c>
      <c r="C123" s="2">
        <v>29350</v>
      </c>
      <c r="D123" s="1" t="s">
        <v>12</v>
      </c>
      <c r="E123" s="1" t="str">
        <f t="shared" si="11"/>
        <v>k</v>
      </c>
      <c r="F123" s="8">
        <f t="shared" si="12"/>
        <v>1980</v>
      </c>
      <c r="G123" s="8">
        <f t="shared" si="13"/>
        <v>36</v>
      </c>
      <c r="H123" s="7">
        <f t="shared" si="14"/>
        <v>37.5</v>
      </c>
      <c r="I123" s="7">
        <f t="shared" si="15"/>
        <v>37.5</v>
      </c>
      <c r="J123">
        <f t="shared" si="16"/>
        <v>0</v>
      </c>
      <c r="K123">
        <f t="shared" si="17"/>
        <v>1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0</v>
      </c>
    </row>
    <row r="124" spans="1:15" x14ac:dyDescent="0.25">
      <c r="A124" s="1" t="s">
        <v>193</v>
      </c>
      <c r="B124" s="1" t="s">
        <v>194</v>
      </c>
      <c r="C124" s="2">
        <v>21704</v>
      </c>
      <c r="D124" s="1" t="s">
        <v>6</v>
      </c>
      <c r="E124" s="1" t="str">
        <f t="shared" si="11"/>
        <v>k</v>
      </c>
      <c r="F124" s="8">
        <f t="shared" si="12"/>
        <v>1959</v>
      </c>
      <c r="G124" s="8">
        <f t="shared" si="13"/>
        <v>57</v>
      </c>
      <c r="H124" s="7">
        <f t="shared" si="14"/>
        <v>29.999999999999996</v>
      </c>
      <c r="I124" s="7">
        <f t="shared" si="15"/>
        <v>29.999999999999996</v>
      </c>
      <c r="J124">
        <f t="shared" si="16"/>
        <v>0</v>
      </c>
      <c r="K124">
        <f t="shared" si="17"/>
        <v>0</v>
      </c>
      <c r="L124">
        <f t="shared" si="18"/>
        <v>0</v>
      </c>
      <c r="M124">
        <f t="shared" si="19"/>
        <v>1</v>
      </c>
      <c r="N124">
        <f t="shared" si="20"/>
        <v>0</v>
      </c>
      <c r="O124">
        <f t="shared" si="21"/>
        <v>0</v>
      </c>
    </row>
    <row r="125" spans="1:15" x14ac:dyDescent="0.25">
      <c r="A125" s="1" t="s">
        <v>195</v>
      </c>
      <c r="B125" s="1" t="s">
        <v>192</v>
      </c>
      <c r="C125" s="2">
        <v>20436</v>
      </c>
      <c r="D125" s="1" t="s">
        <v>12</v>
      </c>
      <c r="E125" s="1" t="str">
        <f t="shared" si="11"/>
        <v>k</v>
      </c>
      <c r="F125" s="8">
        <f t="shared" si="12"/>
        <v>1955</v>
      </c>
      <c r="G125" s="8">
        <f t="shared" si="13"/>
        <v>61</v>
      </c>
      <c r="H125" s="7">
        <f t="shared" si="14"/>
        <v>29.999999999999996</v>
      </c>
      <c r="I125" s="7">
        <f t="shared" si="15"/>
        <v>79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0</v>
      </c>
      <c r="N125">
        <f t="shared" si="20"/>
        <v>1</v>
      </c>
      <c r="O125">
        <f t="shared" si="21"/>
        <v>0</v>
      </c>
    </row>
    <row r="126" spans="1:15" x14ac:dyDescent="0.25">
      <c r="A126" s="1" t="s">
        <v>196</v>
      </c>
      <c r="B126" s="1" t="s">
        <v>139</v>
      </c>
      <c r="C126" s="2">
        <v>24475</v>
      </c>
      <c r="D126" s="1" t="s">
        <v>12</v>
      </c>
      <c r="E126" s="1" t="str">
        <f t="shared" si="11"/>
        <v>m</v>
      </c>
      <c r="F126" s="8">
        <f t="shared" si="12"/>
        <v>1967</v>
      </c>
      <c r="G126" s="8">
        <f t="shared" si="13"/>
        <v>49</v>
      </c>
      <c r="H126" s="7">
        <f t="shared" si="14"/>
        <v>36</v>
      </c>
      <c r="I126" s="7">
        <f t="shared" si="15"/>
        <v>36</v>
      </c>
      <c r="J126">
        <f t="shared" si="16"/>
        <v>0</v>
      </c>
      <c r="K126">
        <f t="shared" si="17"/>
        <v>0</v>
      </c>
      <c r="L126">
        <f t="shared" si="18"/>
        <v>1</v>
      </c>
      <c r="M126">
        <f t="shared" si="19"/>
        <v>0</v>
      </c>
      <c r="N126">
        <f t="shared" si="20"/>
        <v>0</v>
      </c>
      <c r="O126">
        <f t="shared" si="21"/>
        <v>0</v>
      </c>
    </row>
    <row r="127" spans="1:15" x14ac:dyDescent="0.25">
      <c r="A127" s="1" t="s">
        <v>197</v>
      </c>
      <c r="B127" s="1" t="s">
        <v>87</v>
      </c>
      <c r="C127" s="2">
        <v>26773</v>
      </c>
      <c r="D127" s="1" t="s">
        <v>6</v>
      </c>
      <c r="E127" s="1" t="str">
        <f t="shared" si="11"/>
        <v>m</v>
      </c>
      <c r="F127" s="8">
        <f t="shared" si="12"/>
        <v>1973</v>
      </c>
      <c r="G127" s="8">
        <f t="shared" si="13"/>
        <v>43</v>
      </c>
      <c r="H127" s="7">
        <f t="shared" si="14"/>
        <v>45</v>
      </c>
      <c r="I127" s="7">
        <f t="shared" si="15"/>
        <v>45</v>
      </c>
      <c r="J127">
        <f t="shared" si="16"/>
        <v>0</v>
      </c>
      <c r="K127">
        <f t="shared" si="17"/>
        <v>0</v>
      </c>
      <c r="L127">
        <f t="shared" si="18"/>
        <v>1</v>
      </c>
      <c r="M127">
        <f t="shared" si="19"/>
        <v>0</v>
      </c>
      <c r="N127">
        <f t="shared" si="20"/>
        <v>0</v>
      </c>
      <c r="O127">
        <f t="shared" si="21"/>
        <v>0</v>
      </c>
    </row>
    <row r="128" spans="1:15" x14ac:dyDescent="0.25">
      <c r="A128" s="1" t="s">
        <v>198</v>
      </c>
      <c r="B128" s="1" t="s">
        <v>199</v>
      </c>
      <c r="C128" s="2">
        <v>17668</v>
      </c>
      <c r="D128" s="1" t="s">
        <v>12</v>
      </c>
      <c r="E128" s="1" t="str">
        <f t="shared" si="11"/>
        <v>k</v>
      </c>
      <c r="F128" s="8">
        <f t="shared" si="12"/>
        <v>1948</v>
      </c>
      <c r="G128" s="8">
        <f t="shared" si="13"/>
        <v>68</v>
      </c>
      <c r="H128" s="7">
        <f t="shared" si="14"/>
        <v>29.999999999999996</v>
      </c>
      <c r="I128" s="7">
        <f t="shared" si="15"/>
        <v>79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0</v>
      </c>
      <c r="N128">
        <f t="shared" si="20"/>
        <v>1</v>
      </c>
      <c r="O128">
        <f t="shared" si="21"/>
        <v>0</v>
      </c>
    </row>
    <row r="129" spans="1:15" x14ac:dyDescent="0.25">
      <c r="A129" s="1" t="s">
        <v>200</v>
      </c>
      <c r="B129" s="1" t="s">
        <v>201</v>
      </c>
      <c r="C129" s="2">
        <v>17382</v>
      </c>
      <c r="D129" s="1" t="s">
        <v>12</v>
      </c>
      <c r="E129" s="1" t="str">
        <f t="shared" si="11"/>
        <v>k</v>
      </c>
      <c r="F129" s="8">
        <f t="shared" si="12"/>
        <v>1947</v>
      </c>
      <c r="G129" s="8">
        <f t="shared" si="13"/>
        <v>69</v>
      </c>
      <c r="H129" s="7">
        <f t="shared" si="14"/>
        <v>29.999999999999996</v>
      </c>
      <c r="I129" s="7">
        <f t="shared" si="15"/>
        <v>79</v>
      </c>
      <c r="J129">
        <f t="shared" si="16"/>
        <v>0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1</v>
      </c>
      <c r="O129">
        <f t="shared" si="21"/>
        <v>0</v>
      </c>
    </row>
    <row r="130" spans="1:15" x14ac:dyDescent="0.25">
      <c r="A130" s="1" t="s">
        <v>202</v>
      </c>
      <c r="B130" s="1" t="s">
        <v>8</v>
      </c>
      <c r="C130" s="2">
        <v>16976</v>
      </c>
      <c r="D130" s="1" t="s">
        <v>6</v>
      </c>
      <c r="E130" s="1" t="str">
        <f t="shared" ref="E130:E193" si="22">IF(RIGHT(B130,1)="a","k","m")</f>
        <v>m</v>
      </c>
      <c r="F130" s="8">
        <f t="shared" ref="F130:F193" si="23">YEAR(C130)</f>
        <v>1946</v>
      </c>
      <c r="G130" s="8">
        <f t="shared" ref="G130:G193" si="24">2016-F130</f>
        <v>70</v>
      </c>
      <c r="H130" s="7">
        <f t="shared" ref="H130:H193" si="25">IF(E130="k",IF(G130&gt;45,25000*0.12%,IF(AND(G130&gt;30,G130&lt;46),25000*0.15%,25000*0.1%)),IF(G130&gt;45,30000*0.12%,IF(AND(G130&gt;30,G130&lt;46),30000*0.15%,30000*0.1%)))</f>
        <v>36</v>
      </c>
      <c r="I130" s="7">
        <f t="shared" ref="I130:I193" si="26">IF(G130&gt;60,H130+49,H130)</f>
        <v>85</v>
      </c>
      <c r="J130">
        <f t="shared" ref="J130:J193" si="27">IF(AND($G130&gt;=20,$G130&lt;=29),1,0)</f>
        <v>0</v>
      </c>
      <c r="K130">
        <f t="shared" ref="K130:K193" si="28">IF(AND($G130&gt;=30,$G130&lt;=39),1,0)</f>
        <v>0</v>
      </c>
      <c r="L130">
        <f t="shared" ref="L130:L193" si="29">IF(AND($G130&gt;=40,$G130&lt;=49),1,0)</f>
        <v>0</v>
      </c>
      <c r="M130">
        <f t="shared" ref="M130:M193" si="30">IF(AND($G130&gt;=50,$G130&lt;=59),1,0)</f>
        <v>0</v>
      </c>
      <c r="N130">
        <f t="shared" ref="N130:N193" si="31">IF(AND($G130&gt;=60,$G130&lt;=69),1,0)</f>
        <v>0</v>
      </c>
      <c r="O130">
        <f t="shared" ref="O130:O193" si="32">IF(AND($G130&gt;=70,$G130&lt;=79),1,0)</f>
        <v>1</v>
      </c>
    </row>
    <row r="131" spans="1:15" x14ac:dyDescent="0.25">
      <c r="A131" s="1" t="s">
        <v>203</v>
      </c>
      <c r="B131" s="1" t="s">
        <v>204</v>
      </c>
      <c r="C131" s="2">
        <v>33779</v>
      </c>
      <c r="D131" s="1" t="s">
        <v>40</v>
      </c>
      <c r="E131" s="1" t="str">
        <f t="shared" si="22"/>
        <v>m</v>
      </c>
      <c r="F131" s="8">
        <f t="shared" si="23"/>
        <v>1992</v>
      </c>
      <c r="G131" s="8">
        <f t="shared" si="24"/>
        <v>24</v>
      </c>
      <c r="H131" s="7">
        <f t="shared" si="25"/>
        <v>30</v>
      </c>
      <c r="I131" s="7">
        <f t="shared" si="26"/>
        <v>30</v>
      </c>
      <c r="J131">
        <f t="shared" si="27"/>
        <v>1</v>
      </c>
      <c r="K131">
        <f t="shared" si="28"/>
        <v>0</v>
      </c>
      <c r="L131">
        <f t="shared" si="29"/>
        <v>0</v>
      </c>
      <c r="M131">
        <f t="shared" si="30"/>
        <v>0</v>
      </c>
      <c r="N131">
        <f t="shared" si="31"/>
        <v>0</v>
      </c>
      <c r="O131">
        <f t="shared" si="32"/>
        <v>0</v>
      </c>
    </row>
    <row r="132" spans="1:15" x14ac:dyDescent="0.25">
      <c r="A132" s="1" t="s">
        <v>75</v>
      </c>
      <c r="B132" s="1" t="s">
        <v>37</v>
      </c>
      <c r="C132" s="2">
        <v>33885</v>
      </c>
      <c r="D132" s="1" t="s">
        <v>6</v>
      </c>
      <c r="E132" s="1" t="str">
        <f t="shared" si="22"/>
        <v>k</v>
      </c>
      <c r="F132" s="8">
        <f t="shared" si="23"/>
        <v>1992</v>
      </c>
      <c r="G132" s="8">
        <f t="shared" si="24"/>
        <v>24</v>
      </c>
      <c r="H132" s="7">
        <f t="shared" si="25"/>
        <v>25</v>
      </c>
      <c r="I132" s="7">
        <f t="shared" si="26"/>
        <v>25</v>
      </c>
      <c r="J132">
        <f t="shared" si="27"/>
        <v>1</v>
      </c>
      <c r="K132">
        <f t="shared" si="28"/>
        <v>0</v>
      </c>
      <c r="L132">
        <f t="shared" si="29"/>
        <v>0</v>
      </c>
      <c r="M132">
        <f t="shared" si="30"/>
        <v>0</v>
      </c>
      <c r="N132">
        <f t="shared" si="31"/>
        <v>0</v>
      </c>
      <c r="O132">
        <f t="shared" si="32"/>
        <v>0</v>
      </c>
    </row>
    <row r="133" spans="1:15" x14ac:dyDescent="0.25">
      <c r="A133" s="1" t="s">
        <v>205</v>
      </c>
      <c r="B133" s="1" t="s">
        <v>25</v>
      </c>
      <c r="C133" s="2">
        <v>30498</v>
      </c>
      <c r="D133" s="1" t="s">
        <v>9</v>
      </c>
      <c r="E133" s="1" t="str">
        <f t="shared" si="22"/>
        <v>k</v>
      </c>
      <c r="F133" s="8">
        <f t="shared" si="23"/>
        <v>1983</v>
      </c>
      <c r="G133" s="8">
        <f t="shared" si="24"/>
        <v>33</v>
      </c>
      <c r="H133" s="7">
        <f t="shared" si="25"/>
        <v>37.5</v>
      </c>
      <c r="I133" s="7">
        <f t="shared" si="26"/>
        <v>37.5</v>
      </c>
      <c r="J133">
        <f t="shared" si="27"/>
        <v>0</v>
      </c>
      <c r="K133">
        <f t="shared" si="28"/>
        <v>1</v>
      </c>
      <c r="L133">
        <f t="shared" si="29"/>
        <v>0</v>
      </c>
      <c r="M133">
        <f t="shared" si="30"/>
        <v>0</v>
      </c>
      <c r="N133">
        <f t="shared" si="31"/>
        <v>0</v>
      </c>
      <c r="O133">
        <f t="shared" si="32"/>
        <v>0</v>
      </c>
    </row>
    <row r="134" spans="1:15" x14ac:dyDescent="0.25">
      <c r="A134" s="1" t="s">
        <v>206</v>
      </c>
      <c r="B134" s="1" t="s">
        <v>167</v>
      </c>
      <c r="C134" s="2">
        <v>22090</v>
      </c>
      <c r="D134" s="1" t="s">
        <v>9</v>
      </c>
      <c r="E134" s="1" t="str">
        <f t="shared" si="22"/>
        <v>m</v>
      </c>
      <c r="F134" s="8">
        <f t="shared" si="23"/>
        <v>1960</v>
      </c>
      <c r="G134" s="8">
        <f t="shared" si="24"/>
        <v>56</v>
      </c>
      <c r="H134" s="7">
        <f t="shared" si="25"/>
        <v>36</v>
      </c>
      <c r="I134" s="7">
        <f t="shared" si="26"/>
        <v>36</v>
      </c>
      <c r="J134">
        <f t="shared" si="27"/>
        <v>0</v>
      </c>
      <c r="K134">
        <f t="shared" si="28"/>
        <v>0</v>
      </c>
      <c r="L134">
        <f t="shared" si="29"/>
        <v>0</v>
      </c>
      <c r="M134">
        <f t="shared" si="30"/>
        <v>1</v>
      </c>
      <c r="N134">
        <f t="shared" si="31"/>
        <v>0</v>
      </c>
      <c r="O134">
        <f t="shared" si="32"/>
        <v>0</v>
      </c>
    </row>
    <row r="135" spans="1:15" x14ac:dyDescent="0.25">
      <c r="A135" s="1" t="s">
        <v>207</v>
      </c>
      <c r="B135" s="1" t="s">
        <v>37</v>
      </c>
      <c r="C135" s="2">
        <v>27938</v>
      </c>
      <c r="D135" s="1" t="s">
        <v>6</v>
      </c>
      <c r="E135" s="1" t="str">
        <f t="shared" si="22"/>
        <v>k</v>
      </c>
      <c r="F135" s="8">
        <f t="shared" si="23"/>
        <v>1976</v>
      </c>
      <c r="G135" s="8">
        <f t="shared" si="24"/>
        <v>40</v>
      </c>
      <c r="H135" s="7">
        <f t="shared" si="25"/>
        <v>37.5</v>
      </c>
      <c r="I135" s="7">
        <f t="shared" si="26"/>
        <v>37.5</v>
      </c>
      <c r="J135">
        <f t="shared" si="27"/>
        <v>0</v>
      </c>
      <c r="K135">
        <f t="shared" si="28"/>
        <v>0</v>
      </c>
      <c r="L135">
        <f t="shared" si="29"/>
        <v>1</v>
      </c>
      <c r="M135">
        <f t="shared" si="30"/>
        <v>0</v>
      </c>
      <c r="N135">
        <f t="shared" si="31"/>
        <v>0</v>
      </c>
      <c r="O135">
        <f t="shared" si="32"/>
        <v>0</v>
      </c>
    </row>
    <row r="136" spans="1:15" x14ac:dyDescent="0.25">
      <c r="A136" s="1" t="s">
        <v>208</v>
      </c>
      <c r="B136" s="1" t="s">
        <v>47</v>
      </c>
      <c r="C136" s="2">
        <v>23762</v>
      </c>
      <c r="D136" s="1" t="s">
        <v>12</v>
      </c>
      <c r="E136" s="1" t="str">
        <f t="shared" si="22"/>
        <v>k</v>
      </c>
      <c r="F136" s="8">
        <f t="shared" si="23"/>
        <v>1965</v>
      </c>
      <c r="G136" s="8">
        <f t="shared" si="24"/>
        <v>51</v>
      </c>
      <c r="H136" s="7">
        <f t="shared" si="25"/>
        <v>29.999999999999996</v>
      </c>
      <c r="I136" s="7">
        <f t="shared" si="26"/>
        <v>29.999999999999996</v>
      </c>
      <c r="J136">
        <f t="shared" si="27"/>
        <v>0</v>
      </c>
      <c r="K136">
        <f t="shared" si="28"/>
        <v>0</v>
      </c>
      <c r="L136">
        <f t="shared" si="29"/>
        <v>0</v>
      </c>
      <c r="M136">
        <f t="shared" si="30"/>
        <v>1</v>
      </c>
      <c r="N136">
        <f t="shared" si="31"/>
        <v>0</v>
      </c>
      <c r="O136">
        <f t="shared" si="32"/>
        <v>0</v>
      </c>
    </row>
    <row r="137" spans="1:15" x14ac:dyDescent="0.25">
      <c r="A137" s="1" t="s">
        <v>209</v>
      </c>
      <c r="B137" s="1" t="s">
        <v>131</v>
      </c>
      <c r="C137" s="2">
        <v>25158</v>
      </c>
      <c r="D137" s="1" t="s">
        <v>6</v>
      </c>
      <c r="E137" s="1" t="str">
        <f t="shared" si="22"/>
        <v>k</v>
      </c>
      <c r="F137" s="8">
        <f t="shared" si="23"/>
        <v>1968</v>
      </c>
      <c r="G137" s="8">
        <f t="shared" si="24"/>
        <v>48</v>
      </c>
      <c r="H137" s="7">
        <f t="shared" si="25"/>
        <v>29.999999999999996</v>
      </c>
      <c r="I137" s="7">
        <f t="shared" si="26"/>
        <v>29.999999999999996</v>
      </c>
      <c r="J137">
        <f t="shared" si="27"/>
        <v>0</v>
      </c>
      <c r="K137">
        <f t="shared" si="28"/>
        <v>0</v>
      </c>
      <c r="L137">
        <f t="shared" si="29"/>
        <v>1</v>
      </c>
      <c r="M137">
        <f t="shared" si="30"/>
        <v>0</v>
      </c>
      <c r="N137">
        <f t="shared" si="31"/>
        <v>0</v>
      </c>
      <c r="O137">
        <f t="shared" si="32"/>
        <v>0</v>
      </c>
    </row>
    <row r="138" spans="1:15" x14ac:dyDescent="0.25">
      <c r="A138" s="1" t="s">
        <v>210</v>
      </c>
      <c r="B138" s="1" t="s">
        <v>37</v>
      </c>
      <c r="C138" s="2">
        <v>24824</v>
      </c>
      <c r="D138" s="1" t="s">
        <v>12</v>
      </c>
      <c r="E138" s="1" t="str">
        <f t="shared" si="22"/>
        <v>k</v>
      </c>
      <c r="F138" s="8">
        <f t="shared" si="23"/>
        <v>1967</v>
      </c>
      <c r="G138" s="8">
        <f t="shared" si="24"/>
        <v>49</v>
      </c>
      <c r="H138" s="7">
        <f t="shared" si="25"/>
        <v>29.999999999999996</v>
      </c>
      <c r="I138" s="7">
        <f t="shared" si="26"/>
        <v>29.999999999999996</v>
      </c>
      <c r="J138">
        <f t="shared" si="27"/>
        <v>0</v>
      </c>
      <c r="K138">
        <f t="shared" si="28"/>
        <v>0</v>
      </c>
      <c r="L138">
        <f t="shared" si="29"/>
        <v>1</v>
      </c>
      <c r="M138">
        <f t="shared" si="30"/>
        <v>0</v>
      </c>
      <c r="N138">
        <f t="shared" si="31"/>
        <v>0</v>
      </c>
      <c r="O138">
        <f t="shared" si="32"/>
        <v>0</v>
      </c>
    </row>
    <row r="139" spans="1:15" x14ac:dyDescent="0.25">
      <c r="A139" s="1" t="s">
        <v>211</v>
      </c>
      <c r="B139" s="1" t="s">
        <v>49</v>
      </c>
      <c r="C139" s="2">
        <v>33398</v>
      </c>
      <c r="D139" s="1" t="s">
        <v>9</v>
      </c>
      <c r="E139" s="1" t="str">
        <f t="shared" si="22"/>
        <v>m</v>
      </c>
      <c r="F139" s="8">
        <f t="shared" si="23"/>
        <v>1991</v>
      </c>
      <c r="G139" s="8">
        <f t="shared" si="24"/>
        <v>25</v>
      </c>
      <c r="H139" s="7">
        <f t="shared" si="25"/>
        <v>30</v>
      </c>
      <c r="I139" s="7">
        <f t="shared" si="26"/>
        <v>30</v>
      </c>
      <c r="J139">
        <f t="shared" si="27"/>
        <v>1</v>
      </c>
      <c r="K139">
        <f t="shared" si="28"/>
        <v>0</v>
      </c>
      <c r="L139">
        <f t="shared" si="29"/>
        <v>0</v>
      </c>
      <c r="M139">
        <f t="shared" si="30"/>
        <v>0</v>
      </c>
      <c r="N139">
        <f t="shared" si="31"/>
        <v>0</v>
      </c>
      <c r="O139">
        <f t="shared" si="32"/>
        <v>0</v>
      </c>
    </row>
    <row r="140" spans="1:15" x14ac:dyDescent="0.25">
      <c r="A140" s="1" t="s">
        <v>212</v>
      </c>
      <c r="B140" s="1" t="s">
        <v>18</v>
      </c>
      <c r="C140" s="2">
        <v>34795</v>
      </c>
      <c r="D140" s="1" t="s">
        <v>9</v>
      </c>
      <c r="E140" s="1" t="str">
        <f t="shared" si="22"/>
        <v>m</v>
      </c>
      <c r="F140" s="8">
        <f t="shared" si="23"/>
        <v>1995</v>
      </c>
      <c r="G140" s="8">
        <f t="shared" si="24"/>
        <v>21</v>
      </c>
      <c r="H140" s="7">
        <f t="shared" si="25"/>
        <v>30</v>
      </c>
      <c r="I140" s="7">
        <f t="shared" si="26"/>
        <v>30</v>
      </c>
      <c r="J140">
        <f t="shared" si="27"/>
        <v>1</v>
      </c>
      <c r="K140">
        <f t="shared" si="28"/>
        <v>0</v>
      </c>
      <c r="L140">
        <f t="shared" si="29"/>
        <v>0</v>
      </c>
      <c r="M140">
        <f t="shared" si="30"/>
        <v>0</v>
      </c>
      <c r="N140">
        <f t="shared" si="31"/>
        <v>0</v>
      </c>
      <c r="O140">
        <f t="shared" si="32"/>
        <v>0</v>
      </c>
    </row>
    <row r="141" spans="1:15" x14ac:dyDescent="0.25">
      <c r="A141" s="1" t="s">
        <v>88</v>
      </c>
      <c r="B141" s="1" t="s">
        <v>213</v>
      </c>
      <c r="C141" s="2">
        <v>20374</v>
      </c>
      <c r="D141" s="1" t="s">
        <v>12</v>
      </c>
      <c r="E141" s="1" t="str">
        <f t="shared" si="22"/>
        <v>k</v>
      </c>
      <c r="F141" s="8">
        <f t="shared" si="23"/>
        <v>1955</v>
      </c>
      <c r="G141" s="8">
        <f t="shared" si="24"/>
        <v>61</v>
      </c>
      <c r="H141" s="7">
        <f t="shared" si="25"/>
        <v>29.999999999999996</v>
      </c>
      <c r="I141" s="7">
        <f t="shared" si="26"/>
        <v>79</v>
      </c>
      <c r="J141">
        <f t="shared" si="27"/>
        <v>0</v>
      </c>
      <c r="K141">
        <f t="shared" si="28"/>
        <v>0</v>
      </c>
      <c r="L141">
        <f t="shared" si="29"/>
        <v>0</v>
      </c>
      <c r="M141">
        <f t="shared" si="30"/>
        <v>0</v>
      </c>
      <c r="N141">
        <f t="shared" si="31"/>
        <v>1</v>
      </c>
      <c r="O141">
        <f t="shared" si="32"/>
        <v>0</v>
      </c>
    </row>
    <row r="142" spans="1:15" x14ac:dyDescent="0.25">
      <c r="A142" s="1" t="s">
        <v>214</v>
      </c>
      <c r="B142" s="1" t="s">
        <v>165</v>
      </c>
      <c r="C142" s="2">
        <v>25416</v>
      </c>
      <c r="D142" s="1" t="s">
        <v>12</v>
      </c>
      <c r="E142" s="1" t="str">
        <f t="shared" si="22"/>
        <v>k</v>
      </c>
      <c r="F142" s="8">
        <f t="shared" si="23"/>
        <v>1969</v>
      </c>
      <c r="G142" s="8">
        <f t="shared" si="24"/>
        <v>47</v>
      </c>
      <c r="H142" s="7">
        <f t="shared" si="25"/>
        <v>29.999999999999996</v>
      </c>
      <c r="I142" s="7">
        <f t="shared" si="26"/>
        <v>29.999999999999996</v>
      </c>
      <c r="J142">
        <f t="shared" si="27"/>
        <v>0</v>
      </c>
      <c r="K142">
        <f t="shared" si="28"/>
        <v>0</v>
      </c>
      <c r="L142">
        <f t="shared" si="29"/>
        <v>1</v>
      </c>
      <c r="M142">
        <f t="shared" si="30"/>
        <v>0</v>
      </c>
      <c r="N142">
        <f t="shared" si="31"/>
        <v>0</v>
      </c>
      <c r="O142">
        <f t="shared" si="32"/>
        <v>0</v>
      </c>
    </row>
    <row r="143" spans="1:15" x14ac:dyDescent="0.25">
      <c r="A143" s="1" t="s">
        <v>215</v>
      </c>
      <c r="B143" s="1" t="s">
        <v>216</v>
      </c>
      <c r="C143" s="2">
        <v>21548</v>
      </c>
      <c r="D143" s="1" t="s">
        <v>12</v>
      </c>
      <c r="E143" s="1" t="str">
        <f t="shared" si="22"/>
        <v>k</v>
      </c>
      <c r="F143" s="8">
        <f t="shared" si="23"/>
        <v>1958</v>
      </c>
      <c r="G143" s="8">
        <f t="shared" si="24"/>
        <v>58</v>
      </c>
      <c r="H143" s="7">
        <f t="shared" si="25"/>
        <v>29.999999999999996</v>
      </c>
      <c r="I143" s="7">
        <f t="shared" si="26"/>
        <v>29.999999999999996</v>
      </c>
      <c r="J143">
        <f t="shared" si="27"/>
        <v>0</v>
      </c>
      <c r="K143">
        <f t="shared" si="28"/>
        <v>0</v>
      </c>
      <c r="L143">
        <f t="shared" si="29"/>
        <v>0</v>
      </c>
      <c r="M143">
        <f t="shared" si="30"/>
        <v>1</v>
      </c>
      <c r="N143">
        <f t="shared" si="31"/>
        <v>0</v>
      </c>
      <c r="O143">
        <f t="shared" si="32"/>
        <v>0</v>
      </c>
    </row>
    <row r="144" spans="1:15" x14ac:dyDescent="0.25">
      <c r="A144" s="1" t="s">
        <v>217</v>
      </c>
      <c r="B144" s="1" t="s">
        <v>54</v>
      </c>
      <c r="C144" s="2">
        <v>31232</v>
      </c>
      <c r="D144" s="1" t="s">
        <v>9</v>
      </c>
      <c r="E144" s="1" t="str">
        <f t="shared" si="22"/>
        <v>k</v>
      </c>
      <c r="F144" s="8">
        <f t="shared" si="23"/>
        <v>1985</v>
      </c>
      <c r="G144" s="8">
        <f t="shared" si="24"/>
        <v>31</v>
      </c>
      <c r="H144" s="7">
        <f t="shared" si="25"/>
        <v>37.5</v>
      </c>
      <c r="I144" s="7">
        <f t="shared" si="26"/>
        <v>37.5</v>
      </c>
      <c r="J144">
        <f t="shared" si="27"/>
        <v>0</v>
      </c>
      <c r="K144">
        <f t="shared" si="28"/>
        <v>1</v>
      </c>
      <c r="L144">
        <f t="shared" si="29"/>
        <v>0</v>
      </c>
      <c r="M144">
        <f t="shared" si="30"/>
        <v>0</v>
      </c>
      <c r="N144">
        <f t="shared" si="31"/>
        <v>0</v>
      </c>
      <c r="O144">
        <f t="shared" si="32"/>
        <v>0</v>
      </c>
    </row>
    <row r="145" spans="1:15" x14ac:dyDescent="0.25">
      <c r="A145" s="1" t="s">
        <v>218</v>
      </c>
      <c r="B145" s="1" t="s">
        <v>121</v>
      </c>
      <c r="C145" s="2">
        <v>28472</v>
      </c>
      <c r="D145" s="1" t="s">
        <v>12</v>
      </c>
      <c r="E145" s="1" t="str">
        <f t="shared" si="22"/>
        <v>k</v>
      </c>
      <c r="F145" s="8">
        <f t="shared" si="23"/>
        <v>1977</v>
      </c>
      <c r="G145" s="8">
        <f t="shared" si="24"/>
        <v>39</v>
      </c>
      <c r="H145" s="7">
        <f t="shared" si="25"/>
        <v>37.5</v>
      </c>
      <c r="I145" s="7">
        <f t="shared" si="26"/>
        <v>37.5</v>
      </c>
      <c r="J145">
        <f t="shared" si="27"/>
        <v>0</v>
      </c>
      <c r="K145">
        <f t="shared" si="28"/>
        <v>1</v>
      </c>
      <c r="L145">
        <f t="shared" si="29"/>
        <v>0</v>
      </c>
      <c r="M145">
        <f t="shared" si="30"/>
        <v>0</v>
      </c>
      <c r="N145">
        <f t="shared" si="31"/>
        <v>0</v>
      </c>
      <c r="O145">
        <f t="shared" si="32"/>
        <v>0</v>
      </c>
    </row>
    <row r="146" spans="1:15" x14ac:dyDescent="0.25">
      <c r="A146" s="1" t="s">
        <v>219</v>
      </c>
      <c r="B146" s="1" t="s">
        <v>29</v>
      </c>
      <c r="C146" s="2">
        <v>34287</v>
      </c>
      <c r="D146" s="1" t="s">
        <v>12</v>
      </c>
      <c r="E146" s="1" t="str">
        <f t="shared" si="22"/>
        <v>m</v>
      </c>
      <c r="F146" s="8">
        <f t="shared" si="23"/>
        <v>1993</v>
      </c>
      <c r="G146" s="8">
        <f t="shared" si="24"/>
        <v>23</v>
      </c>
      <c r="H146" s="7">
        <f t="shared" si="25"/>
        <v>30</v>
      </c>
      <c r="I146" s="7">
        <f t="shared" si="26"/>
        <v>30</v>
      </c>
      <c r="J146">
        <f t="shared" si="27"/>
        <v>1</v>
      </c>
      <c r="K146">
        <f t="shared" si="28"/>
        <v>0</v>
      </c>
      <c r="L146">
        <f t="shared" si="29"/>
        <v>0</v>
      </c>
      <c r="M146">
        <f t="shared" si="30"/>
        <v>0</v>
      </c>
      <c r="N146">
        <f t="shared" si="31"/>
        <v>0</v>
      </c>
      <c r="O146">
        <f t="shared" si="32"/>
        <v>0</v>
      </c>
    </row>
    <row r="147" spans="1:15" x14ac:dyDescent="0.25">
      <c r="A147" s="1" t="s">
        <v>220</v>
      </c>
      <c r="B147" s="1" t="s">
        <v>92</v>
      </c>
      <c r="C147" s="2">
        <v>24972</v>
      </c>
      <c r="D147" s="1" t="s">
        <v>6</v>
      </c>
      <c r="E147" s="1" t="str">
        <f t="shared" si="22"/>
        <v>m</v>
      </c>
      <c r="F147" s="8">
        <f t="shared" si="23"/>
        <v>1968</v>
      </c>
      <c r="G147" s="8">
        <f t="shared" si="24"/>
        <v>48</v>
      </c>
      <c r="H147" s="7">
        <f t="shared" si="25"/>
        <v>36</v>
      </c>
      <c r="I147" s="7">
        <f t="shared" si="26"/>
        <v>36</v>
      </c>
      <c r="J147">
        <f t="shared" si="27"/>
        <v>0</v>
      </c>
      <c r="K147">
        <f t="shared" si="28"/>
        <v>0</v>
      </c>
      <c r="L147">
        <f t="shared" si="29"/>
        <v>1</v>
      </c>
      <c r="M147">
        <f t="shared" si="30"/>
        <v>0</v>
      </c>
      <c r="N147">
        <f t="shared" si="31"/>
        <v>0</v>
      </c>
      <c r="O147">
        <f t="shared" si="32"/>
        <v>0</v>
      </c>
    </row>
    <row r="148" spans="1:15" x14ac:dyDescent="0.25">
      <c r="A148" s="1" t="s">
        <v>221</v>
      </c>
      <c r="B148" s="1" t="s">
        <v>154</v>
      </c>
      <c r="C148" s="2">
        <v>18787</v>
      </c>
      <c r="D148" s="1" t="s">
        <v>9</v>
      </c>
      <c r="E148" s="1" t="str">
        <f t="shared" si="22"/>
        <v>k</v>
      </c>
      <c r="F148" s="8">
        <f t="shared" si="23"/>
        <v>1951</v>
      </c>
      <c r="G148" s="8">
        <f t="shared" si="24"/>
        <v>65</v>
      </c>
      <c r="H148" s="7">
        <f t="shared" si="25"/>
        <v>29.999999999999996</v>
      </c>
      <c r="I148" s="7">
        <f t="shared" si="26"/>
        <v>79</v>
      </c>
      <c r="J148">
        <f t="shared" si="27"/>
        <v>0</v>
      </c>
      <c r="K148">
        <f t="shared" si="28"/>
        <v>0</v>
      </c>
      <c r="L148">
        <f t="shared" si="29"/>
        <v>0</v>
      </c>
      <c r="M148">
        <f t="shared" si="30"/>
        <v>0</v>
      </c>
      <c r="N148">
        <f t="shared" si="31"/>
        <v>1</v>
      </c>
      <c r="O148">
        <f t="shared" si="32"/>
        <v>0</v>
      </c>
    </row>
    <row r="149" spans="1:15" x14ac:dyDescent="0.25">
      <c r="A149" s="1" t="s">
        <v>222</v>
      </c>
      <c r="B149" s="1" t="s">
        <v>49</v>
      </c>
      <c r="C149" s="2">
        <v>27611</v>
      </c>
      <c r="D149" s="1" t="s">
        <v>9</v>
      </c>
      <c r="E149" s="1" t="str">
        <f t="shared" si="22"/>
        <v>m</v>
      </c>
      <c r="F149" s="8">
        <f t="shared" si="23"/>
        <v>1975</v>
      </c>
      <c r="G149" s="8">
        <f t="shared" si="24"/>
        <v>41</v>
      </c>
      <c r="H149" s="7">
        <f t="shared" si="25"/>
        <v>45</v>
      </c>
      <c r="I149" s="7">
        <f t="shared" si="26"/>
        <v>45</v>
      </c>
      <c r="J149">
        <f t="shared" si="27"/>
        <v>0</v>
      </c>
      <c r="K149">
        <f t="shared" si="28"/>
        <v>0</v>
      </c>
      <c r="L149">
        <f t="shared" si="29"/>
        <v>1</v>
      </c>
      <c r="M149">
        <f t="shared" si="30"/>
        <v>0</v>
      </c>
      <c r="N149">
        <f t="shared" si="31"/>
        <v>0</v>
      </c>
      <c r="O149">
        <f t="shared" si="32"/>
        <v>0</v>
      </c>
    </row>
    <row r="150" spans="1:15" x14ac:dyDescent="0.25">
      <c r="A150" s="1" t="s">
        <v>223</v>
      </c>
      <c r="B150" s="1" t="s">
        <v>224</v>
      </c>
      <c r="C150" s="2">
        <v>26071</v>
      </c>
      <c r="D150" s="1" t="s">
        <v>12</v>
      </c>
      <c r="E150" s="1" t="str">
        <f t="shared" si="22"/>
        <v>k</v>
      </c>
      <c r="F150" s="8">
        <f t="shared" si="23"/>
        <v>1971</v>
      </c>
      <c r="G150" s="8">
        <f t="shared" si="24"/>
        <v>45</v>
      </c>
      <c r="H150" s="7">
        <f t="shared" si="25"/>
        <v>37.5</v>
      </c>
      <c r="I150" s="7">
        <f t="shared" si="26"/>
        <v>37.5</v>
      </c>
      <c r="J150">
        <f t="shared" si="27"/>
        <v>0</v>
      </c>
      <c r="K150">
        <f t="shared" si="28"/>
        <v>0</v>
      </c>
      <c r="L150">
        <f t="shared" si="29"/>
        <v>1</v>
      </c>
      <c r="M150">
        <f t="shared" si="30"/>
        <v>0</v>
      </c>
      <c r="N150">
        <f t="shared" si="31"/>
        <v>0</v>
      </c>
      <c r="O150">
        <f t="shared" si="32"/>
        <v>0</v>
      </c>
    </row>
    <row r="151" spans="1:15" x14ac:dyDescent="0.25">
      <c r="A151" s="1" t="s">
        <v>225</v>
      </c>
      <c r="B151" s="1" t="s">
        <v>20</v>
      </c>
      <c r="C151" s="2">
        <v>18285</v>
      </c>
      <c r="D151" s="1" t="s">
        <v>6</v>
      </c>
      <c r="E151" s="1" t="str">
        <f t="shared" si="22"/>
        <v>k</v>
      </c>
      <c r="F151" s="8">
        <f t="shared" si="23"/>
        <v>1950</v>
      </c>
      <c r="G151" s="8">
        <f t="shared" si="24"/>
        <v>66</v>
      </c>
      <c r="H151" s="7">
        <f t="shared" si="25"/>
        <v>29.999999999999996</v>
      </c>
      <c r="I151" s="7">
        <f t="shared" si="26"/>
        <v>79</v>
      </c>
      <c r="J151">
        <f t="shared" si="27"/>
        <v>0</v>
      </c>
      <c r="K151">
        <f t="shared" si="28"/>
        <v>0</v>
      </c>
      <c r="L151">
        <f t="shared" si="29"/>
        <v>0</v>
      </c>
      <c r="M151">
        <f t="shared" si="30"/>
        <v>0</v>
      </c>
      <c r="N151">
        <f t="shared" si="31"/>
        <v>1</v>
      </c>
      <c r="O151">
        <f t="shared" si="32"/>
        <v>0</v>
      </c>
    </row>
    <row r="152" spans="1:15" x14ac:dyDescent="0.25">
      <c r="A152" s="1" t="s">
        <v>226</v>
      </c>
      <c r="B152" s="1" t="s">
        <v>8</v>
      </c>
      <c r="C152" s="2">
        <v>33696</v>
      </c>
      <c r="D152" s="1" t="s">
        <v>12</v>
      </c>
      <c r="E152" s="1" t="str">
        <f t="shared" si="22"/>
        <v>m</v>
      </c>
      <c r="F152" s="8">
        <f t="shared" si="23"/>
        <v>1992</v>
      </c>
      <c r="G152" s="8">
        <f t="shared" si="24"/>
        <v>24</v>
      </c>
      <c r="H152" s="7">
        <f t="shared" si="25"/>
        <v>30</v>
      </c>
      <c r="I152" s="7">
        <f t="shared" si="26"/>
        <v>30</v>
      </c>
      <c r="J152">
        <f t="shared" si="27"/>
        <v>1</v>
      </c>
      <c r="K152">
        <f t="shared" si="28"/>
        <v>0</v>
      </c>
      <c r="L152">
        <f t="shared" si="29"/>
        <v>0</v>
      </c>
      <c r="M152">
        <f t="shared" si="30"/>
        <v>0</v>
      </c>
      <c r="N152">
        <f t="shared" si="31"/>
        <v>0</v>
      </c>
      <c r="O152">
        <f t="shared" si="32"/>
        <v>0</v>
      </c>
    </row>
    <row r="153" spans="1:15" x14ac:dyDescent="0.25">
      <c r="A153" s="1" t="s">
        <v>227</v>
      </c>
      <c r="B153" s="1" t="s">
        <v>81</v>
      </c>
      <c r="C153" s="2">
        <v>25404</v>
      </c>
      <c r="D153" s="1" t="s">
        <v>12</v>
      </c>
      <c r="E153" s="1" t="str">
        <f t="shared" si="22"/>
        <v>k</v>
      </c>
      <c r="F153" s="8">
        <f t="shared" si="23"/>
        <v>1969</v>
      </c>
      <c r="G153" s="8">
        <f t="shared" si="24"/>
        <v>47</v>
      </c>
      <c r="H153" s="7">
        <f t="shared" si="25"/>
        <v>29.999999999999996</v>
      </c>
      <c r="I153" s="7">
        <f t="shared" si="26"/>
        <v>29.999999999999996</v>
      </c>
      <c r="J153">
        <f t="shared" si="27"/>
        <v>0</v>
      </c>
      <c r="K153">
        <f t="shared" si="28"/>
        <v>0</v>
      </c>
      <c r="L153">
        <f t="shared" si="29"/>
        <v>1</v>
      </c>
      <c r="M153">
        <f t="shared" si="30"/>
        <v>0</v>
      </c>
      <c r="N153">
        <f t="shared" si="31"/>
        <v>0</v>
      </c>
      <c r="O153">
        <f t="shared" si="32"/>
        <v>0</v>
      </c>
    </row>
    <row r="154" spans="1:15" x14ac:dyDescent="0.25">
      <c r="A154" s="1" t="s">
        <v>26</v>
      </c>
      <c r="B154" s="1" t="s">
        <v>114</v>
      </c>
      <c r="C154" s="2">
        <v>21769</v>
      </c>
      <c r="D154" s="1" t="s">
        <v>6</v>
      </c>
      <c r="E154" s="1" t="str">
        <f t="shared" si="22"/>
        <v>m</v>
      </c>
      <c r="F154" s="8">
        <f t="shared" si="23"/>
        <v>1959</v>
      </c>
      <c r="G154" s="8">
        <f t="shared" si="24"/>
        <v>57</v>
      </c>
      <c r="H154" s="7">
        <f t="shared" si="25"/>
        <v>36</v>
      </c>
      <c r="I154" s="7">
        <f t="shared" si="26"/>
        <v>36</v>
      </c>
      <c r="J154">
        <f t="shared" si="27"/>
        <v>0</v>
      </c>
      <c r="K154">
        <f t="shared" si="28"/>
        <v>0</v>
      </c>
      <c r="L154">
        <f t="shared" si="29"/>
        <v>0</v>
      </c>
      <c r="M154">
        <f t="shared" si="30"/>
        <v>1</v>
      </c>
      <c r="N154">
        <f t="shared" si="31"/>
        <v>0</v>
      </c>
      <c r="O154">
        <f t="shared" si="32"/>
        <v>0</v>
      </c>
    </row>
    <row r="155" spans="1:15" x14ac:dyDescent="0.25">
      <c r="A155" s="1" t="s">
        <v>228</v>
      </c>
      <c r="B155" s="1" t="s">
        <v>49</v>
      </c>
      <c r="C155" s="2">
        <v>26490</v>
      </c>
      <c r="D155" s="1" t="s">
        <v>6</v>
      </c>
      <c r="E155" s="1" t="str">
        <f t="shared" si="22"/>
        <v>m</v>
      </c>
      <c r="F155" s="8">
        <f t="shared" si="23"/>
        <v>1972</v>
      </c>
      <c r="G155" s="8">
        <f t="shared" si="24"/>
        <v>44</v>
      </c>
      <c r="H155" s="7">
        <f t="shared" si="25"/>
        <v>45</v>
      </c>
      <c r="I155" s="7">
        <f t="shared" si="26"/>
        <v>45</v>
      </c>
      <c r="J155">
        <f t="shared" si="27"/>
        <v>0</v>
      </c>
      <c r="K155">
        <f t="shared" si="28"/>
        <v>0</v>
      </c>
      <c r="L155">
        <f t="shared" si="29"/>
        <v>1</v>
      </c>
      <c r="M155">
        <f t="shared" si="30"/>
        <v>0</v>
      </c>
      <c r="N155">
        <f t="shared" si="31"/>
        <v>0</v>
      </c>
      <c r="O155">
        <f t="shared" si="32"/>
        <v>0</v>
      </c>
    </row>
    <row r="156" spans="1:15" x14ac:dyDescent="0.25">
      <c r="A156" s="1" t="s">
        <v>229</v>
      </c>
      <c r="B156" s="1" t="s">
        <v>105</v>
      </c>
      <c r="C156" s="2">
        <v>28897</v>
      </c>
      <c r="D156" s="1" t="s">
        <v>9</v>
      </c>
      <c r="E156" s="1" t="str">
        <f t="shared" si="22"/>
        <v>k</v>
      </c>
      <c r="F156" s="8">
        <f t="shared" si="23"/>
        <v>1979</v>
      </c>
      <c r="G156" s="8">
        <f t="shared" si="24"/>
        <v>37</v>
      </c>
      <c r="H156" s="7">
        <f t="shared" si="25"/>
        <v>37.5</v>
      </c>
      <c r="I156" s="7">
        <f t="shared" si="26"/>
        <v>37.5</v>
      </c>
      <c r="J156">
        <f t="shared" si="27"/>
        <v>0</v>
      </c>
      <c r="K156">
        <f t="shared" si="28"/>
        <v>1</v>
      </c>
      <c r="L156">
        <f t="shared" si="29"/>
        <v>0</v>
      </c>
      <c r="M156">
        <f t="shared" si="30"/>
        <v>0</v>
      </c>
      <c r="N156">
        <f t="shared" si="31"/>
        <v>0</v>
      </c>
      <c r="O156">
        <f t="shared" si="32"/>
        <v>0</v>
      </c>
    </row>
    <row r="157" spans="1:15" x14ac:dyDescent="0.25">
      <c r="A157" s="1" t="s">
        <v>230</v>
      </c>
      <c r="B157" s="1" t="s">
        <v>231</v>
      </c>
      <c r="C157" s="2">
        <v>33454</v>
      </c>
      <c r="D157" s="1" t="s">
        <v>12</v>
      </c>
      <c r="E157" s="1" t="str">
        <f t="shared" si="22"/>
        <v>k</v>
      </c>
      <c r="F157" s="8">
        <f t="shared" si="23"/>
        <v>1991</v>
      </c>
      <c r="G157" s="8">
        <f t="shared" si="24"/>
        <v>25</v>
      </c>
      <c r="H157" s="7">
        <f t="shared" si="25"/>
        <v>25</v>
      </c>
      <c r="I157" s="7">
        <f t="shared" si="26"/>
        <v>25</v>
      </c>
      <c r="J157">
        <f t="shared" si="27"/>
        <v>1</v>
      </c>
      <c r="K157">
        <f t="shared" si="28"/>
        <v>0</v>
      </c>
      <c r="L157">
        <f t="shared" si="29"/>
        <v>0</v>
      </c>
      <c r="M157">
        <f t="shared" si="30"/>
        <v>0</v>
      </c>
      <c r="N157">
        <f t="shared" si="31"/>
        <v>0</v>
      </c>
      <c r="O157">
        <f t="shared" si="32"/>
        <v>0</v>
      </c>
    </row>
    <row r="158" spans="1:15" x14ac:dyDescent="0.25">
      <c r="A158" s="1" t="s">
        <v>232</v>
      </c>
      <c r="B158" s="1" t="s">
        <v>233</v>
      </c>
      <c r="C158" s="2">
        <v>24539</v>
      </c>
      <c r="D158" s="1" t="s">
        <v>12</v>
      </c>
      <c r="E158" s="1" t="str">
        <f t="shared" si="22"/>
        <v>m</v>
      </c>
      <c r="F158" s="8">
        <f t="shared" si="23"/>
        <v>1967</v>
      </c>
      <c r="G158" s="8">
        <f t="shared" si="24"/>
        <v>49</v>
      </c>
      <c r="H158" s="7">
        <f t="shared" si="25"/>
        <v>36</v>
      </c>
      <c r="I158" s="7">
        <f t="shared" si="26"/>
        <v>36</v>
      </c>
      <c r="J158">
        <f t="shared" si="27"/>
        <v>0</v>
      </c>
      <c r="K158">
        <f t="shared" si="28"/>
        <v>0</v>
      </c>
      <c r="L158">
        <f t="shared" si="29"/>
        <v>1</v>
      </c>
      <c r="M158">
        <f t="shared" si="30"/>
        <v>0</v>
      </c>
      <c r="N158">
        <f t="shared" si="31"/>
        <v>0</v>
      </c>
      <c r="O158">
        <f t="shared" si="32"/>
        <v>0</v>
      </c>
    </row>
    <row r="159" spans="1:15" x14ac:dyDescent="0.25">
      <c r="A159" s="1" t="s">
        <v>234</v>
      </c>
      <c r="B159" s="1" t="s">
        <v>235</v>
      </c>
      <c r="C159" s="2">
        <v>27992</v>
      </c>
      <c r="D159" s="1" t="s">
        <v>6</v>
      </c>
      <c r="E159" s="1" t="str">
        <f t="shared" si="22"/>
        <v>k</v>
      </c>
      <c r="F159" s="8">
        <f t="shared" si="23"/>
        <v>1976</v>
      </c>
      <c r="G159" s="8">
        <f t="shared" si="24"/>
        <v>40</v>
      </c>
      <c r="H159" s="7">
        <f t="shared" si="25"/>
        <v>37.5</v>
      </c>
      <c r="I159" s="7">
        <f t="shared" si="26"/>
        <v>37.5</v>
      </c>
      <c r="J159">
        <f t="shared" si="27"/>
        <v>0</v>
      </c>
      <c r="K159">
        <f t="shared" si="28"/>
        <v>0</v>
      </c>
      <c r="L159">
        <f t="shared" si="29"/>
        <v>1</v>
      </c>
      <c r="M159">
        <f t="shared" si="30"/>
        <v>0</v>
      </c>
      <c r="N159">
        <f t="shared" si="31"/>
        <v>0</v>
      </c>
      <c r="O159">
        <f t="shared" si="32"/>
        <v>0</v>
      </c>
    </row>
    <row r="160" spans="1:15" x14ac:dyDescent="0.25">
      <c r="A160" s="1" t="s">
        <v>147</v>
      </c>
      <c r="B160" s="1" t="s">
        <v>236</v>
      </c>
      <c r="C160" s="2">
        <v>26335</v>
      </c>
      <c r="D160" s="1" t="s">
        <v>40</v>
      </c>
      <c r="E160" s="1" t="str">
        <f t="shared" si="22"/>
        <v>k</v>
      </c>
      <c r="F160" s="8">
        <f t="shared" si="23"/>
        <v>1972</v>
      </c>
      <c r="G160" s="8">
        <f t="shared" si="24"/>
        <v>44</v>
      </c>
      <c r="H160" s="7">
        <f t="shared" si="25"/>
        <v>37.5</v>
      </c>
      <c r="I160" s="7">
        <f t="shared" si="26"/>
        <v>37.5</v>
      </c>
      <c r="J160">
        <f t="shared" si="27"/>
        <v>0</v>
      </c>
      <c r="K160">
        <f t="shared" si="28"/>
        <v>0</v>
      </c>
      <c r="L160">
        <f t="shared" si="29"/>
        <v>1</v>
      </c>
      <c r="M160">
        <f t="shared" si="30"/>
        <v>0</v>
      </c>
      <c r="N160">
        <f t="shared" si="31"/>
        <v>0</v>
      </c>
      <c r="O160">
        <f t="shared" si="32"/>
        <v>0</v>
      </c>
    </row>
    <row r="161" spans="1:15" x14ac:dyDescent="0.25">
      <c r="A161" s="1" t="s">
        <v>237</v>
      </c>
      <c r="B161" s="1" t="s">
        <v>167</v>
      </c>
      <c r="C161" s="2">
        <v>31095</v>
      </c>
      <c r="D161" s="1" t="s">
        <v>12</v>
      </c>
      <c r="E161" s="1" t="str">
        <f t="shared" si="22"/>
        <v>m</v>
      </c>
      <c r="F161" s="8">
        <f t="shared" si="23"/>
        <v>1985</v>
      </c>
      <c r="G161" s="8">
        <f t="shared" si="24"/>
        <v>31</v>
      </c>
      <c r="H161" s="7">
        <f t="shared" si="25"/>
        <v>45</v>
      </c>
      <c r="I161" s="7">
        <f t="shared" si="26"/>
        <v>45</v>
      </c>
      <c r="J161">
        <f t="shared" si="27"/>
        <v>0</v>
      </c>
      <c r="K161">
        <f t="shared" si="28"/>
        <v>1</v>
      </c>
      <c r="L161">
        <f t="shared" si="29"/>
        <v>0</v>
      </c>
      <c r="M161">
        <f t="shared" si="30"/>
        <v>0</v>
      </c>
      <c r="N161">
        <f t="shared" si="31"/>
        <v>0</v>
      </c>
      <c r="O161">
        <f t="shared" si="32"/>
        <v>0</v>
      </c>
    </row>
    <row r="162" spans="1:15" x14ac:dyDescent="0.25">
      <c r="A162" s="1" t="s">
        <v>238</v>
      </c>
      <c r="B162" s="1" t="s">
        <v>169</v>
      </c>
      <c r="C162" s="2">
        <v>26112</v>
      </c>
      <c r="D162" s="1" t="s">
        <v>40</v>
      </c>
      <c r="E162" s="1" t="str">
        <f t="shared" si="22"/>
        <v>m</v>
      </c>
      <c r="F162" s="8">
        <f t="shared" si="23"/>
        <v>1971</v>
      </c>
      <c r="G162" s="8">
        <f t="shared" si="24"/>
        <v>45</v>
      </c>
      <c r="H162" s="7">
        <f t="shared" si="25"/>
        <v>45</v>
      </c>
      <c r="I162" s="7">
        <f t="shared" si="26"/>
        <v>45</v>
      </c>
      <c r="J162">
        <f t="shared" si="27"/>
        <v>0</v>
      </c>
      <c r="K162">
        <f t="shared" si="28"/>
        <v>0</v>
      </c>
      <c r="L162">
        <f t="shared" si="29"/>
        <v>1</v>
      </c>
      <c r="M162">
        <f t="shared" si="30"/>
        <v>0</v>
      </c>
      <c r="N162">
        <f t="shared" si="31"/>
        <v>0</v>
      </c>
      <c r="O162">
        <f t="shared" si="32"/>
        <v>0</v>
      </c>
    </row>
    <row r="163" spans="1:15" x14ac:dyDescent="0.25">
      <c r="A163" s="1" t="s">
        <v>239</v>
      </c>
      <c r="B163" s="1" t="s">
        <v>54</v>
      </c>
      <c r="C163" s="2">
        <v>23272</v>
      </c>
      <c r="D163" s="1" t="s">
        <v>6</v>
      </c>
      <c r="E163" s="1" t="str">
        <f t="shared" si="22"/>
        <v>k</v>
      </c>
      <c r="F163" s="8">
        <f t="shared" si="23"/>
        <v>1963</v>
      </c>
      <c r="G163" s="8">
        <f t="shared" si="24"/>
        <v>53</v>
      </c>
      <c r="H163" s="7">
        <f t="shared" si="25"/>
        <v>29.999999999999996</v>
      </c>
      <c r="I163" s="7">
        <f t="shared" si="26"/>
        <v>29.999999999999996</v>
      </c>
      <c r="J163">
        <f t="shared" si="27"/>
        <v>0</v>
      </c>
      <c r="K163">
        <f t="shared" si="28"/>
        <v>0</v>
      </c>
      <c r="L163">
        <f t="shared" si="29"/>
        <v>0</v>
      </c>
      <c r="M163">
        <f t="shared" si="30"/>
        <v>1</v>
      </c>
      <c r="N163">
        <f t="shared" si="31"/>
        <v>0</v>
      </c>
      <c r="O163">
        <f t="shared" si="32"/>
        <v>0</v>
      </c>
    </row>
    <row r="164" spans="1:15" x14ac:dyDescent="0.25">
      <c r="A164" s="1" t="s">
        <v>240</v>
      </c>
      <c r="B164" s="1" t="s">
        <v>32</v>
      </c>
      <c r="C164" s="2">
        <v>32952</v>
      </c>
      <c r="D164" s="1" t="s">
        <v>40</v>
      </c>
      <c r="E164" s="1" t="str">
        <f t="shared" si="22"/>
        <v>m</v>
      </c>
      <c r="F164" s="8">
        <f t="shared" si="23"/>
        <v>1990</v>
      </c>
      <c r="G164" s="8">
        <f t="shared" si="24"/>
        <v>26</v>
      </c>
      <c r="H164" s="7">
        <f t="shared" si="25"/>
        <v>30</v>
      </c>
      <c r="I164" s="7">
        <f t="shared" si="26"/>
        <v>30</v>
      </c>
      <c r="J164">
        <f t="shared" si="27"/>
        <v>1</v>
      </c>
      <c r="K164">
        <f t="shared" si="28"/>
        <v>0</v>
      </c>
      <c r="L164">
        <f t="shared" si="29"/>
        <v>0</v>
      </c>
      <c r="M164">
        <f t="shared" si="30"/>
        <v>0</v>
      </c>
      <c r="N164">
        <f t="shared" si="31"/>
        <v>0</v>
      </c>
      <c r="O164">
        <f t="shared" si="32"/>
        <v>0</v>
      </c>
    </row>
    <row r="165" spans="1:15" x14ac:dyDescent="0.25">
      <c r="A165" s="1" t="s">
        <v>241</v>
      </c>
      <c r="B165" s="1" t="s">
        <v>39</v>
      </c>
      <c r="C165" s="2">
        <v>19759</v>
      </c>
      <c r="D165" s="1" t="s">
        <v>9</v>
      </c>
      <c r="E165" s="1" t="str">
        <f t="shared" si="22"/>
        <v>k</v>
      </c>
      <c r="F165" s="8">
        <f t="shared" si="23"/>
        <v>1954</v>
      </c>
      <c r="G165" s="8">
        <f t="shared" si="24"/>
        <v>62</v>
      </c>
      <c r="H165" s="7">
        <f t="shared" si="25"/>
        <v>29.999999999999996</v>
      </c>
      <c r="I165" s="7">
        <f t="shared" si="26"/>
        <v>79</v>
      </c>
      <c r="J165">
        <f t="shared" si="27"/>
        <v>0</v>
      </c>
      <c r="K165">
        <f t="shared" si="28"/>
        <v>0</v>
      </c>
      <c r="L165">
        <f t="shared" si="29"/>
        <v>0</v>
      </c>
      <c r="M165">
        <f t="shared" si="30"/>
        <v>0</v>
      </c>
      <c r="N165">
        <f t="shared" si="31"/>
        <v>1</v>
      </c>
      <c r="O165">
        <f t="shared" si="32"/>
        <v>0</v>
      </c>
    </row>
    <row r="166" spans="1:15" x14ac:dyDescent="0.25">
      <c r="A166" s="1" t="s">
        <v>242</v>
      </c>
      <c r="B166" s="1" t="s">
        <v>152</v>
      </c>
      <c r="C166" s="2">
        <v>27324</v>
      </c>
      <c r="D166" s="1" t="s">
        <v>9</v>
      </c>
      <c r="E166" s="1" t="str">
        <f t="shared" si="22"/>
        <v>m</v>
      </c>
      <c r="F166" s="8">
        <f t="shared" si="23"/>
        <v>1974</v>
      </c>
      <c r="G166" s="8">
        <f t="shared" si="24"/>
        <v>42</v>
      </c>
      <c r="H166" s="7">
        <f t="shared" si="25"/>
        <v>45</v>
      </c>
      <c r="I166" s="7">
        <f t="shared" si="26"/>
        <v>45</v>
      </c>
      <c r="J166">
        <f t="shared" si="27"/>
        <v>0</v>
      </c>
      <c r="K166">
        <f t="shared" si="28"/>
        <v>0</v>
      </c>
      <c r="L166">
        <f t="shared" si="29"/>
        <v>1</v>
      </c>
      <c r="M166">
        <f t="shared" si="30"/>
        <v>0</v>
      </c>
      <c r="N166">
        <f t="shared" si="31"/>
        <v>0</v>
      </c>
      <c r="O166">
        <f t="shared" si="32"/>
        <v>0</v>
      </c>
    </row>
    <row r="167" spans="1:15" x14ac:dyDescent="0.25">
      <c r="A167" s="1" t="s">
        <v>243</v>
      </c>
      <c r="B167" s="1" t="s">
        <v>236</v>
      </c>
      <c r="C167" s="2">
        <v>21838</v>
      </c>
      <c r="D167" s="1" t="s">
        <v>6</v>
      </c>
      <c r="E167" s="1" t="str">
        <f t="shared" si="22"/>
        <v>k</v>
      </c>
      <c r="F167" s="8">
        <f t="shared" si="23"/>
        <v>1959</v>
      </c>
      <c r="G167" s="8">
        <f t="shared" si="24"/>
        <v>57</v>
      </c>
      <c r="H167" s="7">
        <f t="shared" si="25"/>
        <v>29.999999999999996</v>
      </c>
      <c r="I167" s="7">
        <f t="shared" si="26"/>
        <v>29.999999999999996</v>
      </c>
      <c r="J167">
        <f t="shared" si="27"/>
        <v>0</v>
      </c>
      <c r="K167">
        <f t="shared" si="28"/>
        <v>0</v>
      </c>
      <c r="L167">
        <f t="shared" si="29"/>
        <v>0</v>
      </c>
      <c r="M167">
        <f t="shared" si="30"/>
        <v>1</v>
      </c>
      <c r="N167">
        <f t="shared" si="31"/>
        <v>0</v>
      </c>
      <c r="O167">
        <f t="shared" si="32"/>
        <v>0</v>
      </c>
    </row>
    <row r="168" spans="1:15" x14ac:dyDescent="0.25">
      <c r="A168" s="1" t="s">
        <v>244</v>
      </c>
      <c r="B168" s="1" t="s">
        <v>47</v>
      </c>
      <c r="C168" s="2">
        <v>21051</v>
      </c>
      <c r="D168" s="1" t="s">
        <v>40</v>
      </c>
      <c r="E168" s="1" t="str">
        <f t="shared" si="22"/>
        <v>k</v>
      </c>
      <c r="F168" s="8">
        <f t="shared" si="23"/>
        <v>1957</v>
      </c>
      <c r="G168" s="8">
        <f t="shared" si="24"/>
        <v>59</v>
      </c>
      <c r="H168" s="7">
        <f t="shared" si="25"/>
        <v>29.999999999999996</v>
      </c>
      <c r="I168" s="7">
        <f t="shared" si="26"/>
        <v>29.999999999999996</v>
      </c>
      <c r="J168">
        <f t="shared" si="27"/>
        <v>0</v>
      </c>
      <c r="K168">
        <f t="shared" si="28"/>
        <v>0</v>
      </c>
      <c r="L168">
        <f t="shared" si="29"/>
        <v>0</v>
      </c>
      <c r="M168">
        <f t="shared" si="30"/>
        <v>1</v>
      </c>
      <c r="N168">
        <f t="shared" si="31"/>
        <v>0</v>
      </c>
      <c r="O168">
        <f t="shared" si="32"/>
        <v>0</v>
      </c>
    </row>
    <row r="169" spans="1:15" x14ac:dyDescent="0.25">
      <c r="A169" s="1" t="s">
        <v>245</v>
      </c>
      <c r="B169" s="1" t="s">
        <v>246</v>
      </c>
      <c r="C169" s="2">
        <v>31292</v>
      </c>
      <c r="D169" s="1" t="s">
        <v>40</v>
      </c>
      <c r="E169" s="1" t="str">
        <f t="shared" si="22"/>
        <v>m</v>
      </c>
      <c r="F169" s="8">
        <f t="shared" si="23"/>
        <v>1985</v>
      </c>
      <c r="G169" s="8">
        <f t="shared" si="24"/>
        <v>31</v>
      </c>
      <c r="H169" s="7">
        <f t="shared" si="25"/>
        <v>45</v>
      </c>
      <c r="I169" s="7">
        <f t="shared" si="26"/>
        <v>45</v>
      </c>
      <c r="J169">
        <f t="shared" si="27"/>
        <v>0</v>
      </c>
      <c r="K169">
        <f t="shared" si="28"/>
        <v>1</v>
      </c>
      <c r="L169">
        <f t="shared" si="29"/>
        <v>0</v>
      </c>
      <c r="M169">
        <f t="shared" si="30"/>
        <v>0</v>
      </c>
      <c r="N169">
        <f t="shared" si="31"/>
        <v>0</v>
      </c>
      <c r="O169">
        <f t="shared" si="32"/>
        <v>0</v>
      </c>
    </row>
    <row r="170" spans="1:15" x14ac:dyDescent="0.25">
      <c r="A170" s="1" t="s">
        <v>247</v>
      </c>
      <c r="B170" s="1" t="s">
        <v>248</v>
      </c>
      <c r="C170" s="2">
        <v>17179</v>
      </c>
      <c r="D170" s="1" t="s">
        <v>12</v>
      </c>
      <c r="E170" s="1" t="str">
        <f t="shared" si="22"/>
        <v>k</v>
      </c>
      <c r="F170" s="8">
        <f t="shared" si="23"/>
        <v>1947</v>
      </c>
      <c r="G170" s="8">
        <f t="shared" si="24"/>
        <v>69</v>
      </c>
      <c r="H170" s="7">
        <f t="shared" si="25"/>
        <v>29.999999999999996</v>
      </c>
      <c r="I170" s="7">
        <f t="shared" si="26"/>
        <v>79</v>
      </c>
      <c r="J170">
        <f t="shared" si="27"/>
        <v>0</v>
      </c>
      <c r="K170">
        <f t="shared" si="28"/>
        <v>0</v>
      </c>
      <c r="L170">
        <f t="shared" si="29"/>
        <v>0</v>
      </c>
      <c r="M170">
        <f t="shared" si="30"/>
        <v>0</v>
      </c>
      <c r="N170">
        <f t="shared" si="31"/>
        <v>1</v>
      </c>
      <c r="O170">
        <f t="shared" si="32"/>
        <v>0</v>
      </c>
    </row>
    <row r="171" spans="1:15" x14ac:dyDescent="0.25">
      <c r="A171" s="1" t="s">
        <v>249</v>
      </c>
      <c r="B171" s="1" t="s">
        <v>250</v>
      </c>
      <c r="C171" s="2">
        <v>32305</v>
      </c>
      <c r="D171" s="1" t="s">
        <v>6</v>
      </c>
      <c r="E171" s="1" t="str">
        <f t="shared" si="22"/>
        <v>m</v>
      </c>
      <c r="F171" s="8">
        <f t="shared" si="23"/>
        <v>1988</v>
      </c>
      <c r="G171" s="8">
        <f t="shared" si="24"/>
        <v>28</v>
      </c>
      <c r="H171" s="7">
        <f t="shared" si="25"/>
        <v>30</v>
      </c>
      <c r="I171" s="7">
        <f t="shared" si="26"/>
        <v>30</v>
      </c>
      <c r="J171">
        <f t="shared" si="27"/>
        <v>1</v>
      </c>
      <c r="K171">
        <f t="shared" si="28"/>
        <v>0</v>
      </c>
      <c r="L171">
        <f t="shared" si="29"/>
        <v>0</v>
      </c>
      <c r="M171">
        <f t="shared" si="30"/>
        <v>0</v>
      </c>
      <c r="N171">
        <f t="shared" si="31"/>
        <v>0</v>
      </c>
      <c r="O171">
        <f t="shared" si="32"/>
        <v>0</v>
      </c>
    </row>
    <row r="172" spans="1:15" x14ac:dyDescent="0.25">
      <c r="A172" s="1" t="s">
        <v>251</v>
      </c>
      <c r="B172" s="1" t="s">
        <v>252</v>
      </c>
      <c r="C172" s="2">
        <v>32081</v>
      </c>
      <c r="D172" s="1" t="s">
        <v>12</v>
      </c>
      <c r="E172" s="1" t="str">
        <f t="shared" si="22"/>
        <v>m</v>
      </c>
      <c r="F172" s="8">
        <f t="shared" si="23"/>
        <v>1987</v>
      </c>
      <c r="G172" s="8">
        <f t="shared" si="24"/>
        <v>29</v>
      </c>
      <c r="H172" s="7">
        <f t="shared" si="25"/>
        <v>30</v>
      </c>
      <c r="I172" s="7">
        <f t="shared" si="26"/>
        <v>30</v>
      </c>
      <c r="J172">
        <f t="shared" si="27"/>
        <v>1</v>
      </c>
      <c r="K172">
        <f t="shared" si="28"/>
        <v>0</v>
      </c>
      <c r="L172">
        <f t="shared" si="29"/>
        <v>0</v>
      </c>
      <c r="M172">
        <f t="shared" si="30"/>
        <v>0</v>
      </c>
      <c r="N172">
        <f t="shared" si="31"/>
        <v>0</v>
      </c>
      <c r="O172">
        <f t="shared" si="32"/>
        <v>0</v>
      </c>
    </row>
    <row r="173" spans="1:15" x14ac:dyDescent="0.25">
      <c r="A173" s="1" t="s">
        <v>253</v>
      </c>
      <c r="B173" s="1" t="s">
        <v>121</v>
      </c>
      <c r="C173" s="2">
        <v>31749</v>
      </c>
      <c r="D173" s="1" t="s">
        <v>6</v>
      </c>
      <c r="E173" s="1" t="str">
        <f t="shared" si="22"/>
        <v>k</v>
      </c>
      <c r="F173" s="8">
        <f t="shared" si="23"/>
        <v>1986</v>
      </c>
      <c r="G173" s="8">
        <f t="shared" si="24"/>
        <v>30</v>
      </c>
      <c r="H173" s="7">
        <f t="shared" si="25"/>
        <v>25</v>
      </c>
      <c r="I173" s="7">
        <f t="shared" si="26"/>
        <v>25</v>
      </c>
      <c r="J173">
        <f t="shared" si="27"/>
        <v>0</v>
      </c>
      <c r="K173">
        <f t="shared" si="28"/>
        <v>1</v>
      </c>
      <c r="L173">
        <f t="shared" si="29"/>
        <v>0</v>
      </c>
      <c r="M173">
        <f t="shared" si="30"/>
        <v>0</v>
      </c>
      <c r="N173">
        <f t="shared" si="31"/>
        <v>0</v>
      </c>
      <c r="O173">
        <f t="shared" si="32"/>
        <v>0</v>
      </c>
    </row>
    <row r="174" spans="1:15" x14ac:dyDescent="0.25">
      <c r="A174" s="1" t="s">
        <v>254</v>
      </c>
      <c r="B174" s="1" t="s">
        <v>255</v>
      </c>
      <c r="C174" s="2">
        <v>18648</v>
      </c>
      <c r="D174" s="1" t="s">
        <v>40</v>
      </c>
      <c r="E174" s="1" t="str">
        <f t="shared" si="22"/>
        <v>m</v>
      </c>
      <c r="F174" s="8">
        <f t="shared" si="23"/>
        <v>1951</v>
      </c>
      <c r="G174" s="8">
        <f t="shared" si="24"/>
        <v>65</v>
      </c>
      <c r="H174" s="7">
        <f t="shared" si="25"/>
        <v>36</v>
      </c>
      <c r="I174" s="7">
        <f t="shared" si="26"/>
        <v>85</v>
      </c>
      <c r="J174">
        <f t="shared" si="27"/>
        <v>0</v>
      </c>
      <c r="K174">
        <f t="shared" si="28"/>
        <v>0</v>
      </c>
      <c r="L174">
        <f t="shared" si="29"/>
        <v>0</v>
      </c>
      <c r="M174">
        <f t="shared" si="30"/>
        <v>0</v>
      </c>
      <c r="N174">
        <f t="shared" si="31"/>
        <v>1</v>
      </c>
      <c r="O174">
        <f t="shared" si="32"/>
        <v>0</v>
      </c>
    </row>
    <row r="175" spans="1:15" x14ac:dyDescent="0.25">
      <c r="A175" s="1" t="s">
        <v>256</v>
      </c>
      <c r="B175" s="1" t="s">
        <v>257</v>
      </c>
      <c r="C175" s="2">
        <v>16734</v>
      </c>
      <c r="D175" s="1" t="s">
        <v>6</v>
      </c>
      <c r="E175" s="1" t="str">
        <f t="shared" si="22"/>
        <v>m</v>
      </c>
      <c r="F175" s="8">
        <f t="shared" si="23"/>
        <v>1945</v>
      </c>
      <c r="G175" s="8">
        <f t="shared" si="24"/>
        <v>71</v>
      </c>
      <c r="H175" s="7">
        <f t="shared" si="25"/>
        <v>36</v>
      </c>
      <c r="I175" s="7">
        <f t="shared" si="26"/>
        <v>85</v>
      </c>
      <c r="J175">
        <f t="shared" si="27"/>
        <v>0</v>
      </c>
      <c r="K175">
        <f t="shared" si="28"/>
        <v>0</v>
      </c>
      <c r="L175">
        <f t="shared" si="29"/>
        <v>0</v>
      </c>
      <c r="M175">
        <f t="shared" si="30"/>
        <v>0</v>
      </c>
      <c r="N175">
        <f t="shared" si="31"/>
        <v>0</v>
      </c>
      <c r="O175">
        <f t="shared" si="32"/>
        <v>1</v>
      </c>
    </row>
    <row r="176" spans="1:15" x14ac:dyDescent="0.25">
      <c r="A176" s="1" t="s">
        <v>258</v>
      </c>
      <c r="B176" s="1" t="s">
        <v>47</v>
      </c>
      <c r="C176" s="2">
        <v>25036</v>
      </c>
      <c r="D176" s="1" t="s">
        <v>12</v>
      </c>
      <c r="E176" s="1" t="str">
        <f t="shared" si="22"/>
        <v>k</v>
      </c>
      <c r="F176" s="8">
        <f t="shared" si="23"/>
        <v>1968</v>
      </c>
      <c r="G176" s="8">
        <f t="shared" si="24"/>
        <v>48</v>
      </c>
      <c r="H176" s="7">
        <f t="shared" si="25"/>
        <v>29.999999999999996</v>
      </c>
      <c r="I176" s="7">
        <f t="shared" si="26"/>
        <v>29.999999999999996</v>
      </c>
      <c r="J176">
        <f t="shared" si="27"/>
        <v>0</v>
      </c>
      <c r="K176">
        <f t="shared" si="28"/>
        <v>0</v>
      </c>
      <c r="L176">
        <f t="shared" si="29"/>
        <v>1</v>
      </c>
      <c r="M176">
        <f t="shared" si="30"/>
        <v>0</v>
      </c>
      <c r="N176">
        <f t="shared" si="31"/>
        <v>0</v>
      </c>
      <c r="O176">
        <f t="shared" si="32"/>
        <v>0</v>
      </c>
    </row>
    <row r="177" spans="1:15" x14ac:dyDescent="0.25">
      <c r="A177" s="1" t="s">
        <v>259</v>
      </c>
      <c r="B177" s="1" t="s">
        <v>260</v>
      </c>
      <c r="C177" s="2">
        <v>17342</v>
      </c>
      <c r="D177" s="1" t="s">
        <v>6</v>
      </c>
      <c r="E177" s="1" t="str">
        <f t="shared" si="22"/>
        <v>m</v>
      </c>
      <c r="F177" s="8">
        <f t="shared" si="23"/>
        <v>1947</v>
      </c>
      <c r="G177" s="8">
        <f t="shared" si="24"/>
        <v>69</v>
      </c>
      <c r="H177" s="7">
        <f t="shared" si="25"/>
        <v>36</v>
      </c>
      <c r="I177" s="7">
        <f t="shared" si="26"/>
        <v>85</v>
      </c>
      <c r="J177">
        <f t="shared" si="27"/>
        <v>0</v>
      </c>
      <c r="K177">
        <f t="shared" si="28"/>
        <v>0</v>
      </c>
      <c r="L177">
        <f t="shared" si="29"/>
        <v>0</v>
      </c>
      <c r="M177">
        <f t="shared" si="30"/>
        <v>0</v>
      </c>
      <c r="N177">
        <f t="shared" si="31"/>
        <v>1</v>
      </c>
      <c r="O177">
        <f t="shared" si="32"/>
        <v>0</v>
      </c>
    </row>
    <row r="178" spans="1:15" x14ac:dyDescent="0.25">
      <c r="A178" s="1" t="s">
        <v>206</v>
      </c>
      <c r="B178" s="1" t="s">
        <v>167</v>
      </c>
      <c r="C178" s="2">
        <v>23157</v>
      </c>
      <c r="D178" s="1" t="s">
        <v>9</v>
      </c>
      <c r="E178" s="1" t="str">
        <f t="shared" si="22"/>
        <v>m</v>
      </c>
      <c r="F178" s="8">
        <f t="shared" si="23"/>
        <v>1963</v>
      </c>
      <c r="G178" s="8">
        <f t="shared" si="24"/>
        <v>53</v>
      </c>
      <c r="H178" s="7">
        <f t="shared" si="25"/>
        <v>36</v>
      </c>
      <c r="I178" s="7">
        <f t="shared" si="26"/>
        <v>36</v>
      </c>
      <c r="J178">
        <f t="shared" si="27"/>
        <v>0</v>
      </c>
      <c r="K178">
        <f t="shared" si="28"/>
        <v>0</v>
      </c>
      <c r="L178">
        <f t="shared" si="29"/>
        <v>0</v>
      </c>
      <c r="M178">
        <f t="shared" si="30"/>
        <v>1</v>
      </c>
      <c r="N178">
        <f t="shared" si="31"/>
        <v>0</v>
      </c>
      <c r="O178">
        <f t="shared" si="32"/>
        <v>0</v>
      </c>
    </row>
    <row r="179" spans="1:15" x14ac:dyDescent="0.25">
      <c r="A179" s="1" t="s">
        <v>261</v>
      </c>
      <c r="B179" s="1" t="s">
        <v>37</v>
      </c>
      <c r="C179" s="2">
        <v>17166</v>
      </c>
      <c r="D179" s="1" t="s">
        <v>12</v>
      </c>
      <c r="E179" s="1" t="str">
        <f t="shared" si="22"/>
        <v>k</v>
      </c>
      <c r="F179" s="8">
        <f t="shared" si="23"/>
        <v>1946</v>
      </c>
      <c r="G179" s="8">
        <f t="shared" si="24"/>
        <v>70</v>
      </c>
      <c r="H179" s="7">
        <f t="shared" si="25"/>
        <v>29.999999999999996</v>
      </c>
      <c r="I179" s="7">
        <f t="shared" si="26"/>
        <v>79</v>
      </c>
      <c r="J179">
        <f t="shared" si="27"/>
        <v>0</v>
      </c>
      <c r="K179">
        <f t="shared" si="28"/>
        <v>0</v>
      </c>
      <c r="L179">
        <f t="shared" si="29"/>
        <v>0</v>
      </c>
      <c r="M179">
        <f t="shared" si="30"/>
        <v>0</v>
      </c>
      <c r="N179">
        <f t="shared" si="31"/>
        <v>0</v>
      </c>
      <c r="O179">
        <f t="shared" si="32"/>
        <v>1</v>
      </c>
    </row>
    <row r="180" spans="1:15" x14ac:dyDescent="0.25">
      <c r="A180" s="1" t="s">
        <v>262</v>
      </c>
      <c r="B180" s="1" t="s">
        <v>263</v>
      </c>
      <c r="C180" s="2">
        <v>24471</v>
      </c>
      <c r="D180" s="1" t="s">
        <v>12</v>
      </c>
      <c r="E180" s="1" t="str">
        <f t="shared" si="22"/>
        <v>k</v>
      </c>
      <c r="F180" s="8">
        <f t="shared" si="23"/>
        <v>1966</v>
      </c>
      <c r="G180" s="8">
        <f t="shared" si="24"/>
        <v>50</v>
      </c>
      <c r="H180" s="7">
        <f t="shared" si="25"/>
        <v>29.999999999999996</v>
      </c>
      <c r="I180" s="7">
        <f t="shared" si="26"/>
        <v>29.999999999999996</v>
      </c>
      <c r="J180">
        <f t="shared" si="27"/>
        <v>0</v>
      </c>
      <c r="K180">
        <f t="shared" si="28"/>
        <v>0</v>
      </c>
      <c r="L180">
        <f t="shared" si="29"/>
        <v>0</v>
      </c>
      <c r="M180">
        <f t="shared" si="30"/>
        <v>1</v>
      </c>
      <c r="N180">
        <f t="shared" si="31"/>
        <v>0</v>
      </c>
      <c r="O180">
        <f t="shared" si="32"/>
        <v>0</v>
      </c>
    </row>
    <row r="181" spans="1:15" x14ac:dyDescent="0.25">
      <c r="A181" s="1" t="s">
        <v>264</v>
      </c>
      <c r="B181" s="1" t="s">
        <v>157</v>
      </c>
      <c r="C181" s="2">
        <v>34523</v>
      </c>
      <c r="D181" s="1" t="s">
        <v>6</v>
      </c>
      <c r="E181" s="1" t="str">
        <f t="shared" si="22"/>
        <v>k</v>
      </c>
      <c r="F181" s="8">
        <f t="shared" si="23"/>
        <v>1994</v>
      </c>
      <c r="G181" s="8">
        <f t="shared" si="24"/>
        <v>22</v>
      </c>
      <c r="H181" s="7">
        <f t="shared" si="25"/>
        <v>25</v>
      </c>
      <c r="I181" s="7">
        <f t="shared" si="26"/>
        <v>25</v>
      </c>
      <c r="J181">
        <f t="shared" si="27"/>
        <v>1</v>
      </c>
      <c r="K181">
        <f t="shared" si="28"/>
        <v>0</v>
      </c>
      <c r="L181">
        <f t="shared" si="29"/>
        <v>0</v>
      </c>
      <c r="M181">
        <f t="shared" si="30"/>
        <v>0</v>
      </c>
      <c r="N181">
        <f t="shared" si="31"/>
        <v>0</v>
      </c>
      <c r="O181">
        <f t="shared" si="32"/>
        <v>0</v>
      </c>
    </row>
    <row r="182" spans="1:15" x14ac:dyDescent="0.25">
      <c r="A182" s="1" t="s">
        <v>265</v>
      </c>
      <c r="B182" s="1" t="s">
        <v>139</v>
      </c>
      <c r="C182" s="2">
        <v>18354</v>
      </c>
      <c r="D182" s="1" t="s">
        <v>6</v>
      </c>
      <c r="E182" s="1" t="str">
        <f t="shared" si="22"/>
        <v>m</v>
      </c>
      <c r="F182" s="8">
        <f t="shared" si="23"/>
        <v>1950</v>
      </c>
      <c r="G182" s="8">
        <f t="shared" si="24"/>
        <v>66</v>
      </c>
      <c r="H182" s="7">
        <f t="shared" si="25"/>
        <v>36</v>
      </c>
      <c r="I182" s="7">
        <f t="shared" si="26"/>
        <v>85</v>
      </c>
      <c r="J182">
        <f t="shared" si="27"/>
        <v>0</v>
      </c>
      <c r="K182">
        <f t="shared" si="28"/>
        <v>0</v>
      </c>
      <c r="L182">
        <f t="shared" si="29"/>
        <v>0</v>
      </c>
      <c r="M182">
        <f t="shared" si="30"/>
        <v>0</v>
      </c>
      <c r="N182">
        <f t="shared" si="31"/>
        <v>1</v>
      </c>
      <c r="O182">
        <f t="shared" si="32"/>
        <v>0</v>
      </c>
    </row>
    <row r="183" spans="1:15" x14ac:dyDescent="0.25">
      <c r="A183" s="1" t="s">
        <v>266</v>
      </c>
      <c r="B183" s="1" t="s">
        <v>267</v>
      </c>
      <c r="C183" s="2">
        <v>34069</v>
      </c>
      <c r="D183" s="1" t="s">
        <v>12</v>
      </c>
      <c r="E183" s="1" t="str">
        <f t="shared" si="22"/>
        <v>m</v>
      </c>
      <c r="F183" s="8">
        <f t="shared" si="23"/>
        <v>1993</v>
      </c>
      <c r="G183" s="8">
        <f t="shared" si="24"/>
        <v>23</v>
      </c>
      <c r="H183" s="7">
        <f t="shared" si="25"/>
        <v>30</v>
      </c>
      <c r="I183" s="7">
        <f t="shared" si="26"/>
        <v>30</v>
      </c>
      <c r="J183">
        <f t="shared" si="27"/>
        <v>1</v>
      </c>
      <c r="K183">
        <f t="shared" si="28"/>
        <v>0</v>
      </c>
      <c r="L183">
        <f t="shared" si="29"/>
        <v>0</v>
      </c>
      <c r="M183">
        <f t="shared" si="30"/>
        <v>0</v>
      </c>
      <c r="N183">
        <f t="shared" si="31"/>
        <v>0</v>
      </c>
      <c r="O183">
        <f t="shared" si="32"/>
        <v>0</v>
      </c>
    </row>
    <row r="184" spans="1:15" x14ac:dyDescent="0.25">
      <c r="A184" s="1" t="s">
        <v>268</v>
      </c>
      <c r="B184" s="1" t="s">
        <v>269</v>
      </c>
      <c r="C184" s="2">
        <v>17331</v>
      </c>
      <c r="D184" s="1" t="s">
        <v>12</v>
      </c>
      <c r="E184" s="1" t="str">
        <f t="shared" si="22"/>
        <v>k</v>
      </c>
      <c r="F184" s="8">
        <f t="shared" si="23"/>
        <v>1947</v>
      </c>
      <c r="G184" s="8">
        <f t="shared" si="24"/>
        <v>69</v>
      </c>
      <c r="H184" s="7">
        <f t="shared" si="25"/>
        <v>29.999999999999996</v>
      </c>
      <c r="I184" s="7">
        <f t="shared" si="26"/>
        <v>79</v>
      </c>
      <c r="J184">
        <f t="shared" si="27"/>
        <v>0</v>
      </c>
      <c r="K184">
        <f t="shared" si="28"/>
        <v>0</v>
      </c>
      <c r="L184">
        <f t="shared" si="29"/>
        <v>0</v>
      </c>
      <c r="M184">
        <f t="shared" si="30"/>
        <v>0</v>
      </c>
      <c r="N184">
        <f t="shared" si="31"/>
        <v>1</v>
      </c>
      <c r="O184">
        <f t="shared" si="32"/>
        <v>0</v>
      </c>
    </row>
    <row r="185" spans="1:15" x14ac:dyDescent="0.25">
      <c r="A185" s="1" t="s">
        <v>270</v>
      </c>
      <c r="B185" s="1" t="s">
        <v>39</v>
      </c>
      <c r="C185" s="2">
        <v>33550</v>
      </c>
      <c r="D185" s="1" t="s">
        <v>40</v>
      </c>
      <c r="E185" s="1" t="str">
        <f t="shared" si="22"/>
        <v>k</v>
      </c>
      <c r="F185" s="8">
        <f t="shared" si="23"/>
        <v>1991</v>
      </c>
      <c r="G185" s="8">
        <f t="shared" si="24"/>
        <v>25</v>
      </c>
      <c r="H185" s="7">
        <f t="shared" si="25"/>
        <v>25</v>
      </c>
      <c r="I185" s="7">
        <f t="shared" si="26"/>
        <v>25</v>
      </c>
      <c r="J185">
        <f t="shared" si="27"/>
        <v>1</v>
      </c>
      <c r="K185">
        <f t="shared" si="28"/>
        <v>0</v>
      </c>
      <c r="L185">
        <f t="shared" si="29"/>
        <v>0</v>
      </c>
      <c r="M185">
        <f t="shared" si="30"/>
        <v>0</v>
      </c>
      <c r="N185">
        <f t="shared" si="31"/>
        <v>0</v>
      </c>
      <c r="O185">
        <f t="shared" si="32"/>
        <v>0</v>
      </c>
    </row>
    <row r="186" spans="1:15" x14ac:dyDescent="0.25">
      <c r="A186" s="1" t="s">
        <v>271</v>
      </c>
      <c r="B186" s="1" t="s">
        <v>255</v>
      </c>
      <c r="C186" s="2">
        <v>24426</v>
      </c>
      <c r="D186" s="1" t="s">
        <v>6</v>
      </c>
      <c r="E186" s="1" t="str">
        <f t="shared" si="22"/>
        <v>m</v>
      </c>
      <c r="F186" s="8">
        <f t="shared" si="23"/>
        <v>1966</v>
      </c>
      <c r="G186" s="8">
        <f t="shared" si="24"/>
        <v>50</v>
      </c>
      <c r="H186" s="7">
        <f t="shared" si="25"/>
        <v>36</v>
      </c>
      <c r="I186" s="7">
        <f t="shared" si="26"/>
        <v>36</v>
      </c>
      <c r="J186">
        <f t="shared" si="27"/>
        <v>0</v>
      </c>
      <c r="K186">
        <f t="shared" si="28"/>
        <v>0</v>
      </c>
      <c r="L186">
        <f t="shared" si="29"/>
        <v>0</v>
      </c>
      <c r="M186">
        <f t="shared" si="30"/>
        <v>1</v>
      </c>
      <c r="N186">
        <f t="shared" si="31"/>
        <v>0</v>
      </c>
      <c r="O186">
        <f t="shared" si="32"/>
        <v>0</v>
      </c>
    </row>
    <row r="187" spans="1:15" x14ac:dyDescent="0.25">
      <c r="A187" s="1" t="s">
        <v>272</v>
      </c>
      <c r="B187" s="1" t="s">
        <v>273</v>
      </c>
      <c r="C187" s="2">
        <v>19307</v>
      </c>
      <c r="D187" s="1" t="s">
        <v>40</v>
      </c>
      <c r="E187" s="1" t="str">
        <f t="shared" si="22"/>
        <v>m</v>
      </c>
      <c r="F187" s="8">
        <f t="shared" si="23"/>
        <v>1952</v>
      </c>
      <c r="G187" s="8">
        <f t="shared" si="24"/>
        <v>64</v>
      </c>
      <c r="H187" s="7">
        <f t="shared" si="25"/>
        <v>36</v>
      </c>
      <c r="I187" s="7">
        <f t="shared" si="26"/>
        <v>85</v>
      </c>
      <c r="J187">
        <f t="shared" si="27"/>
        <v>0</v>
      </c>
      <c r="K187">
        <f t="shared" si="28"/>
        <v>0</v>
      </c>
      <c r="L187">
        <f t="shared" si="29"/>
        <v>0</v>
      </c>
      <c r="M187">
        <f t="shared" si="30"/>
        <v>0</v>
      </c>
      <c r="N187">
        <f t="shared" si="31"/>
        <v>1</v>
      </c>
      <c r="O187">
        <f t="shared" si="32"/>
        <v>0</v>
      </c>
    </row>
    <row r="188" spans="1:15" x14ac:dyDescent="0.25">
      <c r="A188" s="1" t="s">
        <v>274</v>
      </c>
      <c r="B188" s="1" t="s">
        <v>121</v>
      </c>
      <c r="C188" s="2">
        <v>26626</v>
      </c>
      <c r="D188" s="1" t="s">
        <v>12</v>
      </c>
      <c r="E188" s="1" t="str">
        <f t="shared" si="22"/>
        <v>k</v>
      </c>
      <c r="F188" s="8">
        <f t="shared" si="23"/>
        <v>1972</v>
      </c>
      <c r="G188" s="8">
        <f t="shared" si="24"/>
        <v>44</v>
      </c>
      <c r="H188" s="7">
        <f t="shared" si="25"/>
        <v>37.5</v>
      </c>
      <c r="I188" s="7">
        <f t="shared" si="26"/>
        <v>37.5</v>
      </c>
      <c r="J188">
        <f t="shared" si="27"/>
        <v>0</v>
      </c>
      <c r="K188">
        <f t="shared" si="28"/>
        <v>0</v>
      </c>
      <c r="L188">
        <f t="shared" si="29"/>
        <v>1</v>
      </c>
      <c r="M188">
        <f t="shared" si="30"/>
        <v>0</v>
      </c>
      <c r="N188">
        <f t="shared" si="31"/>
        <v>0</v>
      </c>
      <c r="O188">
        <f t="shared" si="32"/>
        <v>0</v>
      </c>
    </row>
    <row r="189" spans="1:15" x14ac:dyDescent="0.25">
      <c r="A189" s="1" t="s">
        <v>275</v>
      </c>
      <c r="B189" s="1" t="s">
        <v>169</v>
      </c>
      <c r="C189" s="2">
        <v>21897</v>
      </c>
      <c r="D189" s="1" t="s">
        <v>12</v>
      </c>
      <c r="E189" s="1" t="str">
        <f t="shared" si="22"/>
        <v>m</v>
      </c>
      <c r="F189" s="8">
        <f t="shared" si="23"/>
        <v>1959</v>
      </c>
      <c r="G189" s="8">
        <f t="shared" si="24"/>
        <v>57</v>
      </c>
      <c r="H189" s="7">
        <f t="shared" si="25"/>
        <v>36</v>
      </c>
      <c r="I189" s="7">
        <f t="shared" si="26"/>
        <v>36</v>
      </c>
      <c r="J189">
        <f t="shared" si="27"/>
        <v>0</v>
      </c>
      <c r="K189">
        <f t="shared" si="28"/>
        <v>0</v>
      </c>
      <c r="L189">
        <f t="shared" si="29"/>
        <v>0</v>
      </c>
      <c r="M189">
        <f t="shared" si="30"/>
        <v>1</v>
      </c>
      <c r="N189">
        <f t="shared" si="31"/>
        <v>0</v>
      </c>
      <c r="O189">
        <f t="shared" si="32"/>
        <v>0</v>
      </c>
    </row>
    <row r="190" spans="1:15" x14ac:dyDescent="0.25">
      <c r="A190" s="1" t="s">
        <v>276</v>
      </c>
      <c r="B190" s="1" t="s">
        <v>52</v>
      </c>
      <c r="C190" s="2">
        <v>34865</v>
      </c>
      <c r="D190" s="1" t="s">
        <v>12</v>
      </c>
      <c r="E190" s="1" t="str">
        <f t="shared" si="22"/>
        <v>k</v>
      </c>
      <c r="F190" s="8">
        <f t="shared" si="23"/>
        <v>1995</v>
      </c>
      <c r="G190" s="8">
        <f t="shared" si="24"/>
        <v>21</v>
      </c>
      <c r="H190" s="7">
        <f t="shared" si="25"/>
        <v>25</v>
      </c>
      <c r="I190" s="7">
        <f t="shared" si="26"/>
        <v>25</v>
      </c>
      <c r="J190">
        <f t="shared" si="27"/>
        <v>1</v>
      </c>
      <c r="K190">
        <f t="shared" si="28"/>
        <v>0</v>
      </c>
      <c r="L190">
        <f t="shared" si="29"/>
        <v>0</v>
      </c>
      <c r="M190">
        <f t="shared" si="30"/>
        <v>0</v>
      </c>
      <c r="N190">
        <f t="shared" si="31"/>
        <v>0</v>
      </c>
      <c r="O190">
        <f t="shared" si="32"/>
        <v>0</v>
      </c>
    </row>
    <row r="191" spans="1:15" x14ac:dyDescent="0.25">
      <c r="A191" s="1" t="s">
        <v>163</v>
      </c>
      <c r="B191" s="1" t="s">
        <v>277</v>
      </c>
      <c r="C191" s="2">
        <v>19712</v>
      </c>
      <c r="D191" s="1" t="s">
        <v>12</v>
      </c>
      <c r="E191" s="1" t="str">
        <f t="shared" si="22"/>
        <v>k</v>
      </c>
      <c r="F191" s="8">
        <f t="shared" si="23"/>
        <v>1953</v>
      </c>
      <c r="G191" s="8">
        <f t="shared" si="24"/>
        <v>63</v>
      </c>
      <c r="H191" s="7">
        <f t="shared" si="25"/>
        <v>29.999999999999996</v>
      </c>
      <c r="I191" s="7">
        <f t="shared" si="26"/>
        <v>79</v>
      </c>
      <c r="J191">
        <f t="shared" si="27"/>
        <v>0</v>
      </c>
      <c r="K191">
        <f t="shared" si="28"/>
        <v>0</v>
      </c>
      <c r="L191">
        <f t="shared" si="29"/>
        <v>0</v>
      </c>
      <c r="M191">
        <f t="shared" si="30"/>
        <v>0</v>
      </c>
      <c r="N191">
        <f t="shared" si="31"/>
        <v>1</v>
      </c>
      <c r="O191">
        <f t="shared" si="32"/>
        <v>0</v>
      </c>
    </row>
    <row r="192" spans="1:15" x14ac:dyDescent="0.25">
      <c r="A192" s="1" t="s">
        <v>278</v>
      </c>
      <c r="B192" s="1" t="s">
        <v>52</v>
      </c>
      <c r="C192" s="2">
        <v>27893</v>
      </c>
      <c r="D192" s="1" t="s">
        <v>6</v>
      </c>
      <c r="E192" s="1" t="str">
        <f t="shared" si="22"/>
        <v>k</v>
      </c>
      <c r="F192" s="8">
        <f t="shared" si="23"/>
        <v>1976</v>
      </c>
      <c r="G192" s="8">
        <f t="shared" si="24"/>
        <v>40</v>
      </c>
      <c r="H192" s="7">
        <f t="shared" si="25"/>
        <v>37.5</v>
      </c>
      <c r="I192" s="7">
        <f t="shared" si="26"/>
        <v>37.5</v>
      </c>
      <c r="J192">
        <f t="shared" si="27"/>
        <v>0</v>
      </c>
      <c r="K192">
        <f t="shared" si="28"/>
        <v>0</v>
      </c>
      <c r="L192">
        <f t="shared" si="29"/>
        <v>1</v>
      </c>
      <c r="M192">
        <f t="shared" si="30"/>
        <v>0</v>
      </c>
      <c r="N192">
        <f t="shared" si="31"/>
        <v>0</v>
      </c>
      <c r="O192">
        <f t="shared" si="32"/>
        <v>0</v>
      </c>
    </row>
    <row r="193" spans="1:15" x14ac:dyDescent="0.25">
      <c r="A193" s="1" t="s">
        <v>279</v>
      </c>
      <c r="B193" s="1" t="s">
        <v>280</v>
      </c>
      <c r="C193" s="2">
        <v>28226</v>
      </c>
      <c r="D193" s="1" t="s">
        <v>12</v>
      </c>
      <c r="E193" s="1" t="str">
        <f t="shared" si="22"/>
        <v>k</v>
      </c>
      <c r="F193" s="8">
        <f t="shared" si="23"/>
        <v>1977</v>
      </c>
      <c r="G193" s="8">
        <f t="shared" si="24"/>
        <v>39</v>
      </c>
      <c r="H193" s="7">
        <f t="shared" si="25"/>
        <v>37.5</v>
      </c>
      <c r="I193" s="7">
        <f t="shared" si="26"/>
        <v>37.5</v>
      </c>
      <c r="J193">
        <f t="shared" si="27"/>
        <v>0</v>
      </c>
      <c r="K193">
        <f t="shared" si="28"/>
        <v>1</v>
      </c>
      <c r="L193">
        <f t="shared" si="29"/>
        <v>0</v>
      </c>
      <c r="M193">
        <f t="shared" si="30"/>
        <v>0</v>
      </c>
      <c r="N193">
        <f t="shared" si="31"/>
        <v>0</v>
      </c>
      <c r="O193">
        <f t="shared" si="32"/>
        <v>0</v>
      </c>
    </row>
    <row r="194" spans="1:15" x14ac:dyDescent="0.25">
      <c r="A194" s="1" t="s">
        <v>281</v>
      </c>
      <c r="B194" s="1" t="s">
        <v>77</v>
      </c>
      <c r="C194" s="2">
        <v>29954</v>
      </c>
      <c r="D194" s="1" t="s">
        <v>9</v>
      </c>
      <c r="E194" s="1" t="str">
        <f t="shared" ref="E194:E257" si="33">IF(RIGHT(B194,1)="a","k","m")</f>
        <v>m</v>
      </c>
      <c r="F194" s="8">
        <f t="shared" ref="F194:F257" si="34">YEAR(C194)</f>
        <v>1982</v>
      </c>
      <c r="G194" s="8">
        <f t="shared" ref="G194:G257" si="35">2016-F194</f>
        <v>34</v>
      </c>
      <c r="H194" s="7">
        <f t="shared" ref="H194:H257" si="36">IF(E194="k",IF(G194&gt;45,25000*0.12%,IF(AND(G194&gt;30,G194&lt;46),25000*0.15%,25000*0.1%)),IF(G194&gt;45,30000*0.12%,IF(AND(G194&gt;30,G194&lt;46),30000*0.15%,30000*0.1%)))</f>
        <v>45</v>
      </c>
      <c r="I194" s="7">
        <f t="shared" ref="I194:I257" si="37">IF(G194&gt;60,H194+49,H194)</f>
        <v>45</v>
      </c>
      <c r="J194">
        <f t="shared" ref="J194:J257" si="38">IF(AND($G194&gt;=20,$G194&lt;=29),1,0)</f>
        <v>0</v>
      </c>
      <c r="K194">
        <f t="shared" ref="K194:K257" si="39">IF(AND($G194&gt;=30,$G194&lt;=39),1,0)</f>
        <v>1</v>
      </c>
      <c r="L194">
        <f t="shared" ref="L194:L257" si="40">IF(AND($G194&gt;=40,$G194&lt;=49),1,0)</f>
        <v>0</v>
      </c>
      <c r="M194">
        <f t="shared" ref="M194:M257" si="41">IF(AND($G194&gt;=50,$G194&lt;=59),1,0)</f>
        <v>0</v>
      </c>
      <c r="N194">
        <f t="shared" ref="N194:N257" si="42">IF(AND($G194&gt;=60,$G194&lt;=69),1,0)</f>
        <v>0</v>
      </c>
      <c r="O194">
        <f t="shared" ref="O194:O257" si="43">IF(AND($G194&gt;=70,$G194&lt;=79),1,0)</f>
        <v>0</v>
      </c>
    </row>
    <row r="195" spans="1:15" x14ac:dyDescent="0.25">
      <c r="A195" s="1" t="s">
        <v>282</v>
      </c>
      <c r="B195" s="1" t="s">
        <v>179</v>
      </c>
      <c r="C195" s="2">
        <v>23111</v>
      </c>
      <c r="D195" s="1" t="s">
        <v>12</v>
      </c>
      <c r="E195" s="1" t="str">
        <f t="shared" si="33"/>
        <v>m</v>
      </c>
      <c r="F195" s="8">
        <f t="shared" si="34"/>
        <v>1963</v>
      </c>
      <c r="G195" s="8">
        <f t="shared" si="35"/>
        <v>53</v>
      </c>
      <c r="H195" s="7">
        <f t="shared" si="36"/>
        <v>36</v>
      </c>
      <c r="I195" s="7">
        <f t="shared" si="37"/>
        <v>36</v>
      </c>
      <c r="J195">
        <f t="shared" si="38"/>
        <v>0</v>
      </c>
      <c r="K195">
        <f t="shared" si="39"/>
        <v>0</v>
      </c>
      <c r="L195">
        <f t="shared" si="40"/>
        <v>0</v>
      </c>
      <c r="M195">
        <f t="shared" si="41"/>
        <v>1</v>
      </c>
      <c r="N195">
        <f t="shared" si="42"/>
        <v>0</v>
      </c>
      <c r="O195">
        <f t="shared" si="43"/>
        <v>0</v>
      </c>
    </row>
    <row r="196" spans="1:15" x14ac:dyDescent="0.25">
      <c r="A196" s="1" t="s">
        <v>283</v>
      </c>
      <c r="B196" s="1" t="s">
        <v>39</v>
      </c>
      <c r="C196" s="2">
        <v>24808</v>
      </c>
      <c r="D196" s="1" t="s">
        <v>12</v>
      </c>
      <c r="E196" s="1" t="str">
        <f t="shared" si="33"/>
        <v>k</v>
      </c>
      <c r="F196" s="8">
        <f t="shared" si="34"/>
        <v>1967</v>
      </c>
      <c r="G196" s="8">
        <f t="shared" si="35"/>
        <v>49</v>
      </c>
      <c r="H196" s="7">
        <f t="shared" si="36"/>
        <v>29.999999999999996</v>
      </c>
      <c r="I196" s="7">
        <f t="shared" si="37"/>
        <v>29.999999999999996</v>
      </c>
      <c r="J196">
        <f t="shared" si="38"/>
        <v>0</v>
      </c>
      <c r="K196">
        <f t="shared" si="39"/>
        <v>0</v>
      </c>
      <c r="L196">
        <f t="shared" si="40"/>
        <v>1</v>
      </c>
      <c r="M196">
        <f t="shared" si="41"/>
        <v>0</v>
      </c>
      <c r="N196">
        <f t="shared" si="42"/>
        <v>0</v>
      </c>
      <c r="O196">
        <f t="shared" si="43"/>
        <v>0</v>
      </c>
    </row>
    <row r="197" spans="1:15" x14ac:dyDescent="0.25">
      <c r="A197" s="1" t="s">
        <v>284</v>
      </c>
      <c r="B197" s="1" t="s">
        <v>16</v>
      </c>
      <c r="C197" s="2">
        <v>17601</v>
      </c>
      <c r="D197" s="1" t="s">
        <v>40</v>
      </c>
      <c r="E197" s="1" t="str">
        <f t="shared" si="33"/>
        <v>k</v>
      </c>
      <c r="F197" s="8">
        <f t="shared" si="34"/>
        <v>1948</v>
      </c>
      <c r="G197" s="8">
        <f t="shared" si="35"/>
        <v>68</v>
      </c>
      <c r="H197" s="7">
        <f t="shared" si="36"/>
        <v>29.999999999999996</v>
      </c>
      <c r="I197" s="7">
        <f t="shared" si="37"/>
        <v>79</v>
      </c>
      <c r="J197">
        <f t="shared" si="38"/>
        <v>0</v>
      </c>
      <c r="K197">
        <f t="shared" si="39"/>
        <v>0</v>
      </c>
      <c r="L197">
        <f t="shared" si="40"/>
        <v>0</v>
      </c>
      <c r="M197">
        <f t="shared" si="41"/>
        <v>0</v>
      </c>
      <c r="N197">
        <f t="shared" si="42"/>
        <v>1</v>
      </c>
      <c r="O197">
        <f t="shared" si="43"/>
        <v>0</v>
      </c>
    </row>
    <row r="198" spans="1:15" x14ac:dyDescent="0.25">
      <c r="A198" s="1" t="s">
        <v>285</v>
      </c>
      <c r="B198" s="1" t="s">
        <v>179</v>
      </c>
      <c r="C198" s="2">
        <v>21199</v>
      </c>
      <c r="D198" s="1" t="s">
        <v>9</v>
      </c>
      <c r="E198" s="1" t="str">
        <f t="shared" si="33"/>
        <v>m</v>
      </c>
      <c r="F198" s="8">
        <f t="shared" si="34"/>
        <v>1958</v>
      </c>
      <c r="G198" s="8">
        <f t="shared" si="35"/>
        <v>58</v>
      </c>
      <c r="H198" s="7">
        <f t="shared" si="36"/>
        <v>36</v>
      </c>
      <c r="I198" s="7">
        <f t="shared" si="37"/>
        <v>36</v>
      </c>
      <c r="J198">
        <f t="shared" si="38"/>
        <v>0</v>
      </c>
      <c r="K198">
        <f t="shared" si="39"/>
        <v>0</v>
      </c>
      <c r="L198">
        <f t="shared" si="40"/>
        <v>0</v>
      </c>
      <c r="M198">
        <f t="shared" si="41"/>
        <v>1</v>
      </c>
      <c r="N198">
        <f t="shared" si="42"/>
        <v>0</v>
      </c>
      <c r="O198">
        <f t="shared" si="43"/>
        <v>0</v>
      </c>
    </row>
    <row r="199" spans="1:15" x14ac:dyDescent="0.25">
      <c r="A199" s="1" t="s">
        <v>286</v>
      </c>
      <c r="B199" s="1" t="s">
        <v>20</v>
      </c>
      <c r="C199" s="2">
        <v>29879</v>
      </c>
      <c r="D199" s="1" t="s">
        <v>12</v>
      </c>
      <c r="E199" s="1" t="str">
        <f t="shared" si="33"/>
        <v>k</v>
      </c>
      <c r="F199" s="8">
        <f t="shared" si="34"/>
        <v>1981</v>
      </c>
      <c r="G199" s="8">
        <f t="shared" si="35"/>
        <v>35</v>
      </c>
      <c r="H199" s="7">
        <f t="shared" si="36"/>
        <v>37.5</v>
      </c>
      <c r="I199" s="7">
        <f t="shared" si="37"/>
        <v>37.5</v>
      </c>
      <c r="J199">
        <f t="shared" si="38"/>
        <v>0</v>
      </c>
      <c r="K199">
        <f t="shared" si="39"/>
        <v>1</v>
      </c>
      <c r="L199">
        <f t="shared" si="40"/>
        <v>0</v>
      </c>
      <c r="M199">
        <f t="shared" si="41"/>
        <v>0</v>
      </c>
      <c r="N199">
        <f t="shared" si="42"/>
        <v>0</v>
      </c>
      <c r="O199">
        <f t="shared" si="43"/>
        <v>0</v>
      </c>
    </row>
    <row r="200" spans="1:15" x14ac:dyDescent="0.25">
      <c r="A200" s="1" t="s">
        <v>287</v>
      </c>
      <c r="B200" s="1" t="s">
        <v>81</v>
      </c>
      <c r="C200" s="2">
        <v>19659</v>
      </c>
      <c r="D200" s="1" t="s">
        <v>6</v>
      </c>
      <c r="E200" s="1" t="str">
        <f t="shared" si="33"/>
        <v>k</v>
      </c>
      <c r="F200" s="8">
        <f t="shared" si="34"/>
        <v>1953</v>
      </c>
      <c r="G200" s="8">
        <f t="shared" si="35"/>
        <v>63</v>
      </c>
      <c r="H200" s="7">
        <f t="shared" si="36"/>
        <v>29.999999999999996</v>
      </c>
      <c r="I200" s="7">
        <f t="shared" si="37"/>
        <v>79</v>
      </c>
      <c r="J200">
        <f t="shared" si="38"/>
        <v>0</v>
      </c>
      <c r="K200">
        <f t="shared" si="39"/>
        <v>0</v>
      </c>
      <c r="L200">
        <f t="shared" si="40"/>
        <v>0</v>
      </c>
      <c r="M200">
        <f t="shared" si="41"/>
        <v>0</v>
      </c>
      <c r="N200">
        <f t="shared" si="42"/>
        <v>1</v>
      </c>
      <c r="O200">
        <f t="shared" si="43"/>
        <v>0</v>
      </c>
    </row>
    <row r="201" spans="1:15" x14ac:dyDescent="0.25">
      <c r="A201" s="1" t="s">
        <v>288</v>
      </c>
      <c r="B201" s="1" t="s">
        <v>8</v>
      </c>
      <c r="C201" s="2">
        <v>22514</v>
      </c>
      <c r="D201" s="1" t="s">
        <v>12</v>
      </c>
      <c r="E201" s="1" t="str">
        <f t="shared" si="33"/>
        <v>m</v>
      </c>
      <c r="F201" s="8">
        <f t="shared" si="34"/>
        <v>1961</v>
      </c>
      <c r="G201" s="8">
        <f t="shared" si="35"/>
        <v>55</v>
      </c>
      <c r="H201" s="7">
        <f t="shared" si="36"/>
        <v>36</v>
      </c>
      <c r="I201" s="7">
        <f t="shared" si="37"/>
        <v>36</v>
      </c>
      <c r="J201">
        <f t="shared" si="38"/>
        <v>0</v>
      </c>
      <c r="K201">
        <f t="shared" si="39"/>
        <v>0</v>
      </c>
      <c r="L201">
        <f t="shared" si="40"/>
        <v>0</v>
      </c>
      <c r="M201">
        <f t="shared" si="41"/>
        <v>1</v>
      </c>
      <c r="N201">
        <f t="shared" si="42"/>
        <v>0</v>
      </c>
      <c r="O201">
        <f t="shared" si="43"/>
        <v>0</v>
      </c>
    </row>
    <row r="202" spans="1:15" x14ac:dyDescent="0.25">
      <c r="A202" s="1" t="s">
        <v>289</v>
      </c>
      <c r="B202" s="1" t="s">
        <v>121</v>
      </c>
      <c r="C202" s="2">
        <v>25332</v>
      </c>
      <c r="D202" s="1" t="s">
        <v>12</v>
      </c>
      <c r="E202" s="1" t="str">
        <f t="shared" si="33"/>
        <v>k</v>
      </c>
      <c r="F202" s="8">
        <f t="shared" si="34"/>
        <v>1969</v>
      </c>
      <c r="G202" s="8">
        <f t="shared" si="35"/>
        <v>47</v>
      </c>
      <c r="H202" s="7">
        <f t="shared" si="36"/>
        <v>29.999999999999996</v>
      </c>
      <c r="I202" s="7">
        <f t="shared" si="37"/>
        <v>29.999999999999996</v>
      </c>
      <c r="J202">
        <f t="shared" si="38"/>
        <v>0</v>
      </c>
      <c r="K202">
        <f t="shared" si="39"/>
        <v>0</v>
      </c>
      <c r="L202">
        <f t="shared" si="40"/>
        <v>1</v>
      </c>
      <c r="M202">
        <f t="shared" si="41"/>
        <v>0</v>
      </c>
      <c r="N202">
        <f t="shared" si="42"/>
        <v>0</v>
      </c>
      <c r="O202">
        <f t="shared" si="43"/>
        <v>0</v>
      </c>
    </row>
    <row r="203" spans="1:15" x14ac:dyDescent="0.25">
      <c r="A203" s="1" t="s">
        <v>290</v>
      </c>
      <c r="B203" s="1" t="s">
        <v>255</v>
      </c>
      <c r="C203" s="2">
        <v>20181</v>
      </c>
      <c r="D203" s="1" t="s">
        <v>40</v>
      </c>
      <c r="E203" s="1" t="str">
        <f t="shared" si="33"/>
        <v>m</v>
      </c>
      <c r="F203" s="8">
        <f t="shared" si="34"/>
        <v>1955</v>
      </c>
      <c r="G203" s="8">
        <f t="shared" si="35"/>
        <v>61</v>
      </c>
      <c r="H203" s="7">
        <f t="shared" si="36"/>
        <v>36</v>
      </c>
      <c r="I203" s="7">
        <f t="shared" si="37"/>
        <v>85</v>
      </c>
      <c r="J203">
        <f t="shared" si="38"/>
        <v>0</v>
      </c>
      <c r="K203">
        <f t="shared" si="39"/>
        <v>0</v>
      </c>
      <c r="L203">
        <f t="shared" si="40"/>
        <v>0</v>
      </c>
      <c r="M203">
        <f t="shared" si="41"/>
        <v>0</v>
      </c>
      <c r="N203">
        <f t="shared" si="42"/>
        <v>1</v>
      </c>
      <c r="O203">
        <f t="shared" si="43"/>
        <v>0</v>
      </c>
    </row>
    <row r="204" spans="1:15" x14ac:dyDescent="0.25">
      <c r="A204" s="1" t="s">
        <v>291</v>
      </c>
      <c r="B204" s="1" t="s">
        <v>141</v>
      </c>
      <c r="C204" s="2">
        <v>19141</v>
      </c>
      <c r="D204" s="1" t="s">
        <v>12</v>
      </c>
      <c r="E204" s="1" t="str">
        <f t="shared" si="33"/>
        <v>m</v>
      </c>
      <c r="F204" s="8">
        <f t="shared" si="34"/>
        <v>1952</v>
      </c>
      <c r="G204" s="8">
        <f t="shared" si="35"/>
        <v>64</v>
      </c>
      <c r="H204" s="7">
        <f t="shared" si="36"/>
        <v>36</v>
      </c>
      <c r="I204" s="7">
        <f t="shared" si="37"/>
        <v>85</v>
      </c>
      <c r="J204">
        <f t="shared" si="38"/>
        <v>0</v>
      </c>
      <c r="K204">
        <f t="shared" si="39"/>
        <v>0</v>
      </c>
      <c r="L204">
        <f t="shared" si="40"/>
        <v>0</v>
      </c>
      <c r="M204">
        <f t="shared" si="41"/>
        <v>0</v>
      </c>
      <c r="N204">
        <f t="shared" si="42"/>
        <v>1</v>
      </c>
      <c r="O204">
        <f t="shared" si="43"/>
        <v>0</v>
      </c>
    </row>
    <row r="205" spans="1:15" x14ac:dyDescent="0.25">
      <c r="A205" s="1" t="s">
        <v>292</v>
      </c>
      <c r="B205" s="1" t="s">
        <v>293</v>
      </c>
      <c r="C205" s="2">
        <v>18147</v>
      </c>
      <c r="D205" s="1" t="s">
        <v>12</v>
      </c>
      <c r="E205" s="1" t="str">
        <f t="shared" si="33"/>
        <v>k</v>
      </c>
      <c r="F205" s="8">
        <f t="shared" si="34"/>
        <v>1949</v>
      </c>
      <c r="G205" s="8">
        <f t="shared" si="35"/>
        <v>67</v>
      </c>
      <c r="H205" s="7">
        <f t="shared" si="36"/>
        <v>29.999999999999996</v>
      </c>
      <c r="I205" s="7">
        <f t="shared" si="37"/>
        <v>79</v>
      </c>
      <c r="J205">
        <f t="shared" si="38"/>
        <v>0</v>
      </c>
      <c r="K205">
        <f t="shared" si="39"/>
        <v>0</v>
      </c>
      <c r="L205">
        <f t="shared" si="40"/>
        <v>0</v>
      </c>
      <c r="M205">
        <f t="shared" si="41"/>
        <v>0</v>
      </c>
      <c r="N205">
        <f t="shared" si="42"/>
        <v>1</v>
      </c>
      <c r="O205">
        <f t="shared" si="43"/>
        <v>0</v>
      </c>
    </row>
    <row r="206" spans="1:15" x14ac:dyDescent="0.25">
      <c r="A206" s="1" t="s">
        <v>294</v>
      </c>
      <c r="B206" s="1" t="s">
        <v>52</v>
      </c>
      <c r="C206" s="2">
        <v>26146</v>
      </c>
      <c r="D206" s="1" t="s">
        <v>6</v>
      </c>
      <c r="E206" s="1" t="str">
        <f t="shared" si="33"/>
        <v>k</v>
      </c>
      <c r="F206" s="8">
        <f t="shared" si="34"/>
        <v>1971</v>
      </c>
      <c r="G206" s="8">
        <f t="shared" si="35"/>
        <v>45</v>
      </c>
      <c r="H206" s="7">
        <f t="shared" si="36"/>
        <v>37.5</v>
      </c>
      <c r="I206" s="7">
        <f t="shared" si="37"/>
        <v>37.5</v>
      </c>
      <c r="J206">
        <f t="shared" si="38"/>
        <v>0</v>
      </c>
      <c r="K206">
        <f t="shared" si="39"/>
        <v>0</v>
      </c>
      <c r="L206">
        <f t="shared" si="40"/>
        <v>1</v>
      </c>
      <c r="M206">
        <f t="shared" si="41"/>
        <v>0</v>
      </c>
      <c r="N206">
        <f t="shared" si="42"/>
        <v>0</v>
      </c>
      <c r="O206">
        <f t="shared" si="43"/>
        <v>0</v>
      </c>
    </row>
    <row r="207" spans="1:15" x14ac:dyDescent="0.25">
      <c r="A207" s="1" t="s">
        <v>295</v>
      </c>
      <c r="B207" s="1" t="s">
        <v>139</v>
      </c>
      <c r="C207" s="2">
        <v>30798</v>
      </c>
      <c r="D207" s="1" t="s">
        <v>40</v>
      </c>
      <c r="E207" s="1" t="str">
        <f t="shared" si="33"/>
        <v>m</v>
      </c>
      <c r="F207" s="8">
        <f t="shared" si="34"/>
        <v>1984</v>
      </c>
      <c r="G207" s="8">
        <f t="shared" si="35"/>
        <v>32</v>
      </c>
      <c r="H207" s="7">
        <f t="shared" si="36"/>
        <v>45</v>
      </c>
      <c r="I207" s="7">
        <f t="shared" si="37"/>
        <v>45</v>
      </c>
      <c r="J207">
        <f t="shared" si="38"/>
        <v>0</v>
      </c>
      <c r="K207">
        <f t="shared" si="39"/>
        <v>1</v>
      </c>
      <c r="L207">
        <f t="shared" si="40"/>
        <v>0</v>
      </c>
      <c r="M207">
        <f t="shared" si="41"/>
        <v>0</v>
      </c>
      <c r="N207">
        <f t="shared" si="42"/>
        <v>0</v>
      </c>
      <c r="O207">
        <f t="shared" si="43"/>
        <v>0</v>
      </c>
    </row>
    <row r="208" spans="1:15" x14ac:dyDescent="0.25">
      <c r="A208" s="1" t="s">
        <v>296</v>
      </c>
      <c r="B208" s="1" t="s">
        <v>297</v>
      </c>
      <c r="C208" s="2">
        <v>24623</v>
      </c>
      <c r="D208" s="1" t="s">
        <v>12</v>
      </c>
      <c r="E208" s="1" t="str">
        <f t="shared" si="33"/>
        <v>k</v>
      </c>
      <c r="F208" s="8">
        <f t="shared" si="34"/>
        <v>1967</v>
      </c>
      <c r="G208" s="8">
        <f t="shared" si="35"/>
        <v>49</v>
      </c>
      <c r="H208" s="7">
        <f t="shared" si="36"/>
        <v>29.999999999999996</v>
      </c>
      <c r="I208" s="7">
        <f t="shared" si="37"/>
        <v>29.999999999999996</v>
      </c>
      <c r="J208">
        <f t="shared" si="38"/>
        <v>0</v>
      </c>
      <c r="K208">
        <f t="shared" si="39"/>
        <v>0</v>
      </c>
      <c r="L208">
        <f t="shared" si="40"/>
        <v>1</v>
      </c>
      <c r="M208">
        <f t="shared" si="41"/>
        <v>0</v>
      </c>
      <c r="N208">
        <f t="shared" si="42"/>
        <v>0</v>
      </c>
      <c r="O208">
        <f t="shared" si="43"/>
        <v>0</v>
      </c>
    </row>
    <row r="209" spans="1:15" x14ac:dyDescent="0.25">
      <c r="A209" s="1" t="s">
        <v>298</v>
      </c>
      <c r="B209" s="1" t="s">
        <v>18</v>
      </c>
      <c r="C209" s="2">
        <v>31818</v>
      </c>
      <c r="D209" s="1" t="s">
        <v>6</v>
      </c>
      <c r="E209" s="1" t="str">
        <f t="shared" si="33"/>
        <v>m</v>
      </c>
      <c r="F209" s="8">
        <f t="shared" si="34"/>
        <v>1987</v>
      </c>
      <c r="G209" s="8">
        <f t="shared" si="35"/>
        <v>29</v>
      </c>
      <c r="H209" s="7">
        <f t="shared" si="36"/>
        <v>30</v>
      </c>
      <c r="I209" s="7">
        <f t="shared" si="37"/>
        <v>30</v>
      </c>
      <c r="J209">
        <f t="shared" si="38"/>
        <v>1</v>
      </c>
      <c r="K209">
        <f t="shared" si="39"/>
        <v>0</v>
      </c>
      <c r="L209">
        <f t="shared" si="40"/>
        <v>0</v>
      </c>
      <c r="M209">
        <f t="shared" si="41"/>
        <v>0</v>
      </c>
      <c r="N209">
        <f t="shared" si="42"/>
        <v>0</v>
      </c>
      <c r="O209">
        <f t="shared" si="43"/>
        <v>0</v>
      </c>
    </row>
    <row r="210" spans="1:15" x14ac:dyDescent="0.25">
      <c r="A210" s="1" t="s">
        <v>299</v>
      </c>
      <c r="B210" s="1" t="s">
        <v>300</v>
      </c>
      <c r="C210" s="2">
        <v>34201</v>
      </c>
      <c r="D210" s="1" t="s">
        <v>12</v>
      </c>
      <c r="E210" s="1" t="str">
        <f t="shared" si="33"/>
        <v>k</v>
      </c>
      <c r="F210" s="8">
        <f t="shared" si="34"/>
        <v>1993</v>
      </c>
      <c r="G210" s="8">
        <f t="shared" si="35"/>
        <v>23</v>
      </c>
      <c r="H210" s="7">
        <f t="shared" si="36"/>
        <v>25</v>
      </c>
      <c r="I210" s="7">
        <f t="shared" si="37"/>
        <v>25</v>
      </c>
      <c r="J210">
        <f t="shared" si="38"/>
        <v>1</v>
      </c>
      <c r="K210">
        <f t="shared" si="39"/>
        <v>0</v>
      </c>
      <c r="L210">
        <f t="shared" si="40"/>
        <v>0</v>
      </c>
      <c r="M210">
        <f t="shared" si="41"/>
        <v>0</v>
      </c>
      <c r="N210">
        <f t="shared" si="42"/>
        <v>0</v>
      </c>
      <c r="O210">
        <f t="shared" si="43"/>
        <v>0</v>
      </c>
    </row>
    <row r="211" spans="1:15" x14ac:dyDescent="0.25">
      <c r="A211" s="1" t="s">
        <v>301</v>
      </c>
      <c r="B211" s="1" t="s">
        <v>8</v>
      </c>
      <c r="C211" s="2">
        <v>27079</v>
      </c>
      <c r="D211" s="1" t="s">
        <v>9</v>
      </c>
      <c r="E211" s="1" t="str">
        <f t="shared" si="33"/>
        <v>m</v>
      </c>
      <c r="F211" s="8">
        <f t="shared" si="34"/>
        <v>1974</v>
      </c>
      <c r="G211" s="8">
        <f t="shared" si="35"/>
        <v>42</v>
      </c>
      <c r="H211" s="7">
        <f t="shared" si="36"/>
        <v>45</v>
      </c>
      <c r="I211" s="7">
        <f t="shared" si="37"/>
        <v>45</v>
      </c>
      <c r="J211">
        <f t="shared" si="38"/>
        <v>0</v>
      </c>
      <c r="K211">
        <f t="shared" si="39"/>
        <v>0</v>
      </c>
      <c r="L211">
        <f t="shared" si="40"/>
        <v>1</v>
      </c>
      <c r="M211">
        <f t="shared" si="41"/>
        <v>0</v>
      </c>
      <c r="N211">
        <f t="shared" si="42"/>
        <v>0</v>
      </c>
      <c r="O211">
        <f t="shared" si="43"/>
        <v>0</v>
      </c>
    </row>
    <row r="212" spans="1:15" x14ac:dyDescent="0.25">
      <c r="A212" s="1" t="s">
        <v>302</v>
      </c>
      <c r="B212" s="1" t="s">
        <v>303</v>
      </c>
      <c r="C212" s="2">
        <v>18053</v>
      </c>
      <c r="D212" s="1" t="s">
        <v>9</v>
      </c>
      <c r="E212" s="1" t="str">
        <f t="shared" si="33"/>
        <v>m</v>
      </c>
      <c r="F212" s="8">
        <f t="shared" si="34"/>
        <v>1949</v>
      </c>
      <c r="G212" s="8">
        <f t="shared" si="35"/>
        <v>67</v>
      </c>
      <c r="H212" s="7">
        <f t="shared" si="36"/>
        <v>36</v>
      </c>
      <c r="I212" s="7">
        <f t="shared" si="37"/>
        <v>85</v>
      </c>
      <c r="J212">
        <f t="shared" si="38"/>
        <v>0</v>
      </c>
      <c r="K212">
        <f t="shared" si="39"/>
        <v>0</v>
      </c>
      <c r="L212">
        <f t="shared" si="40"/>
        <v>0</v>
      </c>
      <c r="M212">
        <f t="shared" si="41"/>
        <v>0</v>
      </c>
      <c r="N212">
        <f t="shared" si="42"/>
        <v>1</v>
      </c>
      <c r="O212">
        <f t="shared" si="43"/>
        <v>0</v>
      </c>
    </row>
    <row r="213" spans="1:15" x14ac:dyDescent="0.25">
      <c r="A213" s="1" t="s">
        <v>304</v>
      </c>
      <c r="B213" s="1" t="s">
        <v>49</v>
      </c>
      <c r="C213" s="2">
        <v>27059</v>
      </c>
      <c r="D213" s="1" t="s">
        <v>12</v>
      </c>
      <c r="E213" s="1" t="str">
        <f t="shared" si="33"/>
        <v>m</v>
      </c>
      <c r="F213" s="8">
        <f t="shared" si="34"/>
        <v>1974</v>
      </c>
      <c r="G213" s="8">
        <f t="shared" si="35"/>
        <v>42</v>
      </c>
      <c r="H213" s="7">
        <f t="shared" si="36"/>
        <v>45</v>
      </c>
      <c r="I213" s="7">
        <f t="shared" si="37"/>
        <v>45</v>
      </c>
      <c r="J213">
        <f t="shared" si="38"/>
        <v>0</v>
      </c>
      <c r="K213">
        <f t="shared" si="39"/>
        <v>0</v>
      </c>
      <c r="L213">
        <f t="shared" si="40"/>
        <v>1</v>
      </c>
      <c r="M213">
        <f t="shared" si="41"/>
        <v>0</v>
      </c>
      <c r="N213">
        <f t="shared" si="42"/>
        <v>0</v>
      </c>
      <c r="O213">
        <f t="shared" si="43"/>
        <v>0</v>
      </c>
    </row>
    <row r="214" spans="1:15" x14ac:dyDescent="0.25">
      <c r="A214" s="1" t="s">
        <v>305</v>
      </c>
      <c r="B214" s="1" t="s">
        <v>246</v>
      </c>
      <c r="C214" s="2">
        <v>31039</v>
      </c>
      <c r="D214" s="1" t="s">
        <v>6</v>
      </c>
      <c r="E214" s="1" t="str">
        <f t="shared" si="33"/>
        <v>m</v>
      </c>
      <c r="F214" s="8">
        <f t="shared" si="34"/>
        <v>1984</v>
      </c>
      <c r="G214" s="8">
        <f t="shared" si="35"/>
        <v>32</v>
      </c>
      <c r="H214" s="7">
        <f t="shared" si="36"/>
        <v>45</v>
      </c>
      <c r="I214" s="7">
        <f t="shared" si="37"/>
        <v>45</v>
      </c>
      <c r="J214">
        <f t="shared" si="38"/>
        <v>0</v>
      </c>
      <c r="K214">
        <f t="shared" si="39"/>
        <v>1</v>
      </c>
      <c r="L214">
        <f t="shared" si="40"/>
        <v>0</v>
      </c>
      <c r="M214">
        <f t="shared" si="41"/>
        <v>0</v>
      </c>
      <c r="N214">
        <f t="shared" si="42"/>
        <v>0</v>
      </c>
      <c r="O214">
        <f t="shared" si="43"/>
        <v>0</v>
      </c>
    </row>
    <row r="215" spans="1:15" x14ac:dyDescent="0.25">
      <c r="A215" s="1" t="s">
        <v>306</v>
      </c>
      <c r="B215" s="1" t="s">
        <v>307</v>
      </c>
      <c r="C215" s="2">
        <v>34893</v>
      </c>
      <c r="D215" s="1" t="s">
        <v>12</v>
      </c>
      <c r="E215" s="1" t="str">
        <f t="shared" si="33"/>
        <v>m</v>
      </c>
      <c r="F215" s="8">
        <f t="shared" si="34"/>
        <v>1995</v>
      </c>
      <c r="G215" s="8">
        <f t="shared" si="35"/>
        <v>21</v>
      </c>
      <c r="H215" s="7">
        <f t="shared" si="36"/>
        <v>30</v>
      </c>
      <c r="I215" s="7">
        <f t="shared" si="37"/>
        <v>30</v>
      </c>
      <c r="J215">
        <f t="shared" si="38"/>
        <v>1</v>
      </c>
      <c r="K215">
        <f t="shared" si="39"/>
        <v>0</v>
      </c>
      <c r="L215">
        <f t="shared" si="40"/>
        <v>0</v>
      </c>
      <c r="M215">
        <f t="shared" si="41"/>
        <v>0</v>
      </c>
      <c r="N215">
        <f t="shared" si="42"/>
        <v>0</v>
      </c>
      <c r="O215">
        <f t="shared" si="43"/>
        <v>0</v>
      </c>
    </row>
    <row r="216" spans="1:15" x14ac:dyDescent="0.25">
      <c r="A216" s="1" t="s">
        <v>308</v>
      </c>
      <c r="B216" s="1" t="s">
        <v>307</v>
      </c>
      <c r="C216" s="2">
        <v>22101</v>
      </c>
      <c r="D216" s="1" t="s">
        <v>6</v>
      </c>
      <c r="E216" s="1" t="str">
        <f t="shared" si="33"/>
        <v>m</v>
      </c>
      <c r="F216" s="8">
        <f t="shared" si="34"/>
        <v>1960</v>
      </c>
      <c r="G216" s="8">
        <f t="shared" si="35"/>
        <v>56</v>
      </c>
      <c r="H216" s="7">
        <f t="shared" si="36"/>
        <v>36</v>
      </c>
      <c r="I216" s="7">
        <f t="shared" si="37"/>
        <v>36</v>
      </c>
      <c r="J216">
        <f t="shared" si="38"/>
        <v>0</v>
      </c>
      <c r="K216">
        <f t="shared" si="39"/>
        <v>0</v>
      </c>
      <c r="L216">
        <f t="shared" si="40"/>
        <v>0</v>
      </c>
      <c r="M216">
        <f t="shared" si="41"/>
        <v>1</v>
      </c>
      <c r="N216">
        <f t="shared" si="42"/>
        <v>0</v>
      </c>
      <c r="O216">
        <f t="shared" si="43"/>
        <v>0</v>
      </c>
    </row>
    <row r="217" spans="1:15" x14ac:dyDescent="0.25">
      <c r="A217" s="1" t="s">
        <v>309</v>
      </c>
      <c r="B217" s="1" t="s">
        <v>177</v>
      </c>
      <c r="C217" s="2">
        <v>16267</v>
      </c>
      <c r="D217" s="1" t="s">
        <v>12</v>
      </c>
      <c r="E217" s="1" t="str">
        <f t="shared" si="33"/>
        <v>k</v>
      </c>
      <c r="F217" s="8">
        <f t="shared" si="34"/>
        <v>1944</v>
      </c>
      <c r="G217" s="8">
        <f t="shared" si="35"/>
        <v>72</v>
      </c>
      <c r="H217" s="7">
        <f t="shared" si="36"/>
        <v>29.999999999999996</v>
      </c>
      <c r="I217" s="7">
        <f t="shared" si="37"/>
        <v>79</v>
      </c>
      <c r="J217">
        <f t="shared" si="38"/>
        <v>0</v>
      </c>
      <c r="K217">
        <f t="shared" si="39"/>
        <v>0</v>
      </c>
      <c r="L217">
        <f t="shared" si="40"/>
        <v>0</v>
      </c>
      <c r="M217">
        <f t="shared" si="41"/>
        <v>0</v>
      </c>
      <c r="N217">
        <f t="shared" si="42"/>
        <v>0</v>
      </c>
      <c r="O217">
        <f t="shared" si="43"/>
        <v>1</v>
      </c>
    </row>
    <row r="218" spans="1:15" x14ac:dyDescent="0.25">
      <c r="A218" s="1" t="s">
        <v>310</v>
      </c>
      <c r="B218" s="1" t="s">
        <v>45</v>
      </c>
      <c r="C218" s="2">
        <v>32103</v>
      </c>
      <c r="D218" s="1" t="s">
        <v>12</v>
      </c>
      <c r="E218" s="1" t="str">
        <f t="shared" si="33"/>
        <v>k</v>
      </c>
      <c r="F218" s="8">
        <f t="shared" si="34"/>
        <v>1987</v>
      </c>
      <c r="G218" s="8">
        <f t="shared" si="35"/>
        <v>29</v>
      </c>
      <c r="H218" s="7">
        <f t="shared" si="36"/>
        <v>25</v>
      </c>
      <c r="I218" s="7">
        <f t="shared" si="37"/>
        <v>25</v>
      </c>
      <c r="J218">
        <f t="shared" si="38"/>
        <v>1</v>
      </c>
      <c r="K218">
        <f t="shared" si="39"/>
        <v>0</v>
      </c>
      <c r="L218">
        <f t="shared" si="40"/>
        <v>0</v>
      </c>
      <c r="M218">
        <f t="shared" si="41"/>
        <v>0</v>
      </c>
      <c r="N218">
        <f t="shared" si="42"/>
        <v>0</v>
      </c>
      <c r="O218">
        <f t="shared" si="43"/>
        <v>0</v>
      </c>
    </row>
    <row r="219" spans="1:15" x14ac:dyDescent="0.25">
      <c r="A219" s="1" t="s">
        <v>311</v>
      </c>
      <c r="B219" s="1" t="s">
        <v>248</v>
      </c>
      <c r="C219" s="2">
        <v>25996</v>
      </c>
      <c r="D219" s="1" t="s">
        <v>9</v>
      </c>
      <c r="E219" s="1" t="str">
        <f t="shared" si="33"/>
        <v>k</v>
      </c>
      <c r="F219" s="8">
        <f t="shared" si="34"/>
        <v>1971</v>
      </c>
      <c r="G219" s="8">
        <f t="shared" si="35"/>
        <v>45</v>
      </c>
      <c r="H219" s="7">
        <f t="shared" si="36"/>
        <v>37.5</v>
      </c>
      <c r="I219" s="7">
        <f t="shared" si="37"/>
        <v>37.5</v>
      </c>
      <c r="J219">
        <f t="shared" si="38"/>
        <v>0</v>
      </c>
      <c r="K219">
        <f t="shared" si="39"/>
        <v>0</v>
      </c>
      <c r="L219">
        <f t="shared" si="40"/>
        <v>1</v>
      </c>
      <c r="M219">
        <f t="shared" si="41"/>
        <v>0</v>
      </c>
      <c r="N219">
        <f t="shared" si="42"/>
        <v>0</v>
      </c>
      <c r="O219">
        <f t="shared" si="43"/>
        <v>0</v>
      </c>
    </row>
    <row r="220" spans="1:15" x14ac:dyDescent="0.25">
      <c r="A220" s="1" t="s">
        <v>312</v>
      </c>
      <c r="B220" s="1" t="s">
        <v>134</v>
      </c>
      <c r="C220" s="2">
        <v>33040</v>
      </c>
      <c r="D220" s="1" t="s">
        <v>12</v>
      </c>
      <c r="E220" s="1" t="str">
        <f t="shared" si="33"/>
        <v>k</v>
      </c>
      <c r="F220" s="8">
        <f t="shared" si="34"/>
        <v>1990</v>
      </c>
      <c r="G220" s="8">
        <f t="shared" si="35"/>
        <v>26</v>
      </c>
      <c r="H220" s="7">
        <f t="shared" si="36"/>
        <v>25</v>
      </c>
      <c r="I220" s="7">
        <f t="shared" si="37"/>
        <v>25</v>
      </c>
      <c r="J220">
        <f t="shared" si="38"/>
        <v>1</v>
      </c>
      <c r="K220">
        <f t="shared" si="39"/>
        <v>0</v>
      </c>
      <c r="L220">
        <f t="shared" si="40"/>
        <v>0</v>
      </c>
      <c r="M220">
        <f t="shared" si="41"/>
        <v>0</v>
      </c>
      <c r="N220">
        <f t="shared" si="42"/>
        <v>0</v>
      </c>
      <c r="O220">
        <f t="shared" si="43"/>
        <v>0</v>
      </c>
    </row>
    <row r="221" spans="1:15" x14ac:dyDescent="0.25">
      <c r="A221" s="1" t="s">
        <v>313</v>
      </c>
      <c r="B221" s="1" t="s">
        <v>20</v>
      </c>
      <c r="C221" s="2">
        <v>30671</v>
      </c>
      <c r="D221" s="1" t="s">
        <v>9</v>
      </c>
      <c r="E221" s="1" t="str">
        <f t="shared" si="33"/>
        <v>k</v>
      </c>
      <c r="F221" s="8">
        <f t="shared" si="34"/>
        <v>1983</v>
      </c>
      <c r="G221" s="8">
        <f t="shared" si="35"/>
        <v>33</v>
      </c>
      <c r="H221" s="7">
        <f t="shared" si="36"/>
        <v>37.5</v>
      </c>
      <c r="I221" s="7">
        <f t="shared" si="37"/>
        <v>37.5</v>
      </c>
      <c r="J221">
        <f t="shared" si="38"/>
        <v>0</v>
      </c>
      <c r="K221">
        <f t="shared" si="39"/>
        <v>1</v>
      </c>
      <c r="L221">
        <f t="shared" si="40"/>
        <v>0</v>
      </c>
      <c r="M221">
        <f t="shared" si="41"/>
        <v>0</v>
      </c>
      <c r="N221">
        <f t="shared" si="42"/>
        <v>0</v>
      </c>
      <c r="O221">
        <f t="shared" si="43"/>
        <v>0</v>
      </c>
    </row>
    <row r="222" spans="1:15" x14ac:dyDescent="0.25">
      <c r="A222" s="1" t="s">
        <v>314</v>
      </c>
      <c r="B222" s="1" t="s">
        <v>37</v>
      </c>
      <c r="C222" s="2">
        <v>25243</v>
      </c>
      <c r="D222" s="1" t="s">
        <v>12</v>
      </c>
      <c r="E222" s="1" t="str">
        <f t="shared" si="33"/>
        <v>k</v>
      </c>
      <c r="F222" s="8">
        <f t="shared" si="34"/>
        <v>1969</v>
      </c>
      <c r="G222" s="8">
        <f t="shared" si="35"/>
        <v>47</v>
      </c>
      <c r="H222" s="7">
        <f t="shared" si="36"/>
        <v>29.999999999999996</v>
      </c>
      <c r="I222" s="7">
        <f t="shared" si="37"/>
        <v>29.999999999999996</v>
      </c>
      <c r="J222">
        <f t="shared" si="38"/>
        <v>0</v>
      </c>
      <c r="K222">
        <f t="shared" si="39"/>
        <v>0</v>
      </c>
      <c r="L222">
        <f t="shared" si="40"/>
        <v>1</v>
      </c>
      <c r="M222">
        <f t="shared" si="41"/>
        <v>0</v>
      </c>
      <c r="N222">
        <f t="shared" si="42"/>
        <v>0</v>
      </c>
      <c r="O222">
        <f t="shared" si="43"/>
        <v>0</v>
      </c>
    </row>
    <row r="223" spans="1:15" x14ac:dyDescent="0.25">
      <c r="A223" s="1" t="s">
        <v>315</v>
      </c>
      <c r="B223" s="1" t="s">
        <v>20</v>
      </c>
      <c r="C223" s="2">
        <v>27639</v>
      </c>
      <c r="D223" s="1" t="s">
        <v>12</v>
      </c>
      <c r="E223" s="1" t="str">
        <f t="shared" si="33"/>
        <v>k</v>
      </c>
      <c r="F223" s="8">
        <f t="shared" si="34"/>
        <v>1975</v>
      </c>
      <c r="G223" s="8">
        <f t="shared" si="35"/>
        <v>41</v>
      </c>
      <c r="H223" s="7">
        <f t="shared" si="36"/>
        <v>37.5</v>
      </c>
      <c r="I223" s="7">
        <f t="shared" si="37"/>
        <v>37.5</v>
      </c>
      <c r="J223">
        <f t="shared" si="38"/>
        <v>0</v>
      </c>
      <c r="K223">
        <f t="shared" si="39"/>
        <v>0</v>
      </c>
      <c r="L223">
        <f t="shared" si="40"/>
        <v>1</v>
      </c>
      <c r="M223">
        <f t="shared" si="41"/>
        <v>0</v>
      </c>
      <c r="N223">
        <f t="shared" si="42"/>
        <v>0</v>
      </c>
      <c r="O223">
        <f t="shared" si="43"/>
        <v>0</v>
      </c>
    </row>
    <row r="224" spans="1:15" x14ac:dyDescent="0.25">
      <c r="A224" s="1" t="s">
        <v>316</v>
      </c>
      <c r="B224" s="1" t="s">
        <v>169</v>
      </c>
      <c r="C224" s="2">
        <v>25644</v>
      </c>
      <c r="D224" s="1" t="s">
        <v>12</v>
      </c>
      <c r="E224" s="1" t="str">
        <f t="shared" si="33"/>
        <v>m</v>
      </c>
      <c r="F224" s="8">
        <f t="shared" si="34"/>
        <v>1970</v>
      </c>
      <c r="G224" s="8">
        <f t="shared" si="35"/>
        <v>46</v>
      </c>
      <c r="H224" s="7">
        <f t="shared" si="36"/>
        <v>36</v>
      </c>
      <c r="I224" s="7">
        <f t="shared" si="37"/>
        <v>36</v>
      </c>
      <c r="J224">
        <f t="shared" si="38"/>
        <v>0</v>
      </c>
      <c r="K224">
        <f t="shared" si="39"/>
        <v>0</v>
      </c>
      <c r="L224">
        <f t="shared" si="40"/>
        <v>1</v>
      </c>
      <c r="M224">
        <f t="shared" si="41"/>
        <v>0</v>
      </c>
      <c r="N224">
        <f t="shared" si="42"/>
        <v>0</v>
      </c>
      <c r="O224">
        <f t="shared" si="43"/>
        <v>0</v>
      </c>
    </row>
    <row r="225" spans="1:15" x14ac:dyDescent="0.25">
      <c r="A225" s="1" t="s">
        <v>317</v>
      </c>
      <c r="B225" s="1" t="s">
        <v>318</v>
      </c>
      <c r="C225" s="2">
        <v>27683</v>
      </c>
      <c r="D225" s="1" t="s">
        <v>6</v>
      </c>
      <c r="E225" s="1" t="str">
        <f t="shared" si="33"/>
        <v>k</v>
      </c>
      <c r="F225" s="8">
        <f t="shared" si="34"/>
        <v>1975</v>
      </c>
      <c r="G225" s="8">
        <f t="shared" si="35"/>
        <v>41</v>
      </c>
      <c r="H225" s="7">
        <f t="shared" si="36"/>
        <v>37.5</v>
      </c>
      <c r="I225" s="7">
        <f t="shared" si="37"/>
        <v>37.5</v>
      </c>
      <c r="J225">
        <f t="shared" si="38"/>
        <v>0</v>
      </c>
      <c r="K225">
        <f t="shared" si="39"/>
        <v>0</v>
      </c>
      <c r="L225">
        <f t="shared" si="40"/>
        <v>1</v>
      </c>
      <c r="M225">
        <f t="shared" si="41"/>
        <v>0</v>
      </c>
      <c r="N225">
        <f t="shared" si="42"/>
        <v>0</v>
      </c>
      <c r="O225">
        <f t="shared" si="43"/>
        <v>0</v>
      </c>
    </row>
    <row r="226" spans="1:15" x14ac:dyDescent="0.25">
      <c r="A226" s="1" t="s">
        <v>174</v>
      </c>
      <c r="B226" s="1" t="s">
        <v>319</v>
      </c>
      <c r="C226" s="2">
        <v>32765</v>
      </c>
      <c r="D226" s="1" t="s">
        <v>9</v>
      </c>
      <c r="E226" s="1" t="str">
        <f t="shared" si="33"/>
        <v>k</v>
      </c>
      <c r="F226" s="8">
        <f t="shared" si="34"/>
        <v>1989</v>
      </c>
      <c r="G226" s="8">
        <f t="shared" si="35"/>
        <v>27</v>
      </c>
      <c r="H226" s="7">
        <f t="shared" si="36"/>
        <v>25</v>
      </c>
      <c r="I226" s="7">
        <f t="shared" si="37"/>
        <v>25</v>
      </c>
      <c r="J226">
        <f t="shared" si="38"/>
        <v>1</v>
      </c>
      <c r="K226">
        <f t="shared" si="39"/>
        <v>0</v>
      </c>
      <c r="L226">
        <f t="shared" si="40"/>
        <v>0</v>
      </c>
      <c r="M226">
        <f t="shared" si="41"/>
        <v>0</v>
      </c>
      <c r="N226">
        <f t="shared" si="42"/>
        <v>0</v>
      </c>
      <c r="O226">
        <f t="shared" si="43"/>
        <v>0</v>
      </c>
    </row>
    <row r="227" spans="1:15" x14ac:dyDescent="0.25">
      <c r="A227" s="1" t="s">
        <v>243</v>
      </c>
      <c r="B227" s="1" t="s">
        <v>121</v>
      </c>
      <c r="C227" s="2">
        <v>26380</v>
      </c>
      <c r="D227" s="1" t="s">
        <v>9</v>
      </c>
      <c r="E227" s="1" t="str">
        <f t="shared" si="33"/>
        <v>k</v>
      </c>
      <c r="F227" s="8">
        <f t="shared" si="34"/>
        <v>1972</v>
      </c>
      <c r="G227" s="8">
        <f t="shared" si="35"/>
        <v>44</v>
      </c>
      <c r="H227" s="7">
        <f t="shared" si="36"/>
        <v>37.5</v>
      </c>
      <c r="I227" s="7">
        <f t="shared" si="37"/>
        <v>37.5</v>
      </c>
      <c r="J227">
        <f t="shared" si="38"/>
        <v>0</v>
      </c>
      <c r="K227">
        <f t="shared" si="39"/>
        <v>0</v>
      </c>
      <c r="L227">
        <f t="shared" si="40"/>
        <v>1</v>
      </c>
      <c r="M227">
        <f t="shared" si="41"/>
        <v>0</v>
      </c>
      <c r="N227">
        <f t="shared" si="42"/>
        <v>0</v>
      </c>
      <c r="O227">
        <f t="shared" si="43"/>
        <v>0</v>
      </c>
    </row>
    <row r="228" spans="1:15" x14ac:dyDescent="0.25">
      <c r="A228" s="1" t="s">
        <v>320</v>
      </c>
      <c r="B228" s="1" t="s">
        <v>81</v>
      </c>
      <c r="C228" s="2">
        <v>21508</v>
      </c>
      <c r="D228" s="1" t="s">
        <v>6</v>
      </c>
      <c r="E228" s="1" t="str">
        <f t="shared" si="33"/>
        <v>k</v>
      </c>
      <c r="F228" s="8">
        <f t="shared" si="34"/>
        <v>1958</v>
      </c>
      <c r="G228" s="8">
        <f t="shared" si="35"/>
        <v>58</v>
      </c>
      <c r="H228" s="7">
        <f t="shared" si="36"/>
        <v>29.999999999999996</v>
      </c>
      <c r="I228" s="7">
        <f t="shared" si="37"/>
        <v>29.999999999999996</v>
      </c>
      <c r="J228">
        <f t="shared" si="38"/>
        <v>0</v>
      </c>
      <c r="K228">
        <f t="shared" si="39"/>
        <v>0</v>
      </c>
      <c r="L228">
        <f t="shared" si="40"/>
        <v>0</v>
      </c>
      <c r="M228">
        <f t="shared" si="41"/>
        <v>1</v>
      </c>
      <c r="N228">
        <f t="shared" si="42"/>
        <v>0</v>
      </c>
      <c r="O228">
        <f t="shared" si="43"/>
        <v>0</v>
      </c>
    </row>
    <row r="229" spans="1:15" x14ac:dyDescent="0.25">
      <c r="A229" s="1" t="s">
        <v>321</v>
      </c>
      <c r="B229" s="1" t="s">
        <v>11</v>
      </c>
      <c r="C229" s="2">
        <v>32790</v>
      </c>
      <c r="D229" s="1" t="s">
        <v>6</v>
      </c>
      <c r="E229" s="1" t="str">
        <f t="shared" si="33"/>
        <v>k</v>
      </c>
      <c r="F229" s="8">
        <f t="shared" si="34"/>
        <v>1989</v>
      </c>
      <c r="G229" s="8">
        <f t="shared" si="35"/>
        <v>27</v>
      </c>
      <c r="H229" s="7">
        <f t="shared" si="36"/>
        <v>25</v>
      </c>
      <c r="I229" s="7">
        <f t="shared" si="37"/>
        <v>25</v>
      </c>
      <c r="J229">
        <f t="shared" si="38"/>
        <v>1</v>
      </c>
      <c r="K229">
        <f t="shared" si="39"/>
        <v>0</v>
      </c>
      <c r="L229">
        <f t="shared" si="40"/>
        <v>0</v>
      </c>
      <c r="M229">
        <f t="shared" si="41"/>
        <v>0</v>
      </c>
      <c r="N229">
        <f t="shared" si="42"/>
        <v>0</v>
      </c>
      <c r="O229">
        <f t="shared" si="43"/>
        <v>0</v>
      </c>
    </row>
    <row r="230" spans="1:15" x14ac:dyDescent="0.25">
      <c r="A230" s="1" t="s">
        <v>164</v>
      </c>
      <c r="B230" s="1" t="s">
        <v>322</v>
      </c>
      <c r="C230" s="2">
        <v>24303</v>
      </c>
      <c r="D230" s="1" t="s">
        <v>6</v>
      </c>
      <c r="E230" s="1" t="str">
        <f t="shared" si="33"/>
        <v>k</v>
      </c>
      <c r="F230" s="8">
        <f t="shared" si="34"/>
        <v>1966</v>
      </c>
      <c r="G230" s="8">
        <f t="shared" si="35"/>
        <v>50</v>
      </c>
      <c r="H230" s="7">
        <f t="shared" si="36"/>
        <v>29.999999999999996</v>
      </c>
      <c r="I230" s="7">
        <f t="shared" si="37"/>
        <v>29.999999999999996</v>
      </c>
      <c r="J230">
        <f t="shared" si="38"/>
        <v>0</v>
      </c>
      <c r="K230">
        <f t="shared" si="39"/>
        <v>0</v>
      </c>
      <c r="L230">
        <f t="shared" si="40"/>
        <v>0</v>
      </c>
      <c r="M230">
        <f t="shared" si="41"/>
        <v>1</v>
      </c>
      <c r="N230">
        <f t="shared" si="42"/>
        <v>0</v>
      </c>
      <c r="O230">
        <f t="shared" si="43"/>
        <v>0</v>
      </c>
    </row>
    <row r="231" spans="1:15" x14ac:dyDescent="0.25">
      <c r="A231" s="1" t="s">
        <v>323</v>
      </c>
      <c r="B231" s="1" t="s">
        <v>300</v>
      </c>
      <c r="C231" s="2">
        <v>30747</v>
      </c>
      <c r="D231" s="1" t="s">
        <v>9</v>
      </c>
      <c r="E231" s="1" t="str">
        <f t="shared" si="33"/>
        <v>k</v>
      </c>
      <c r="F231" s="8">
        <f t="shared" si="34"/>
        <v>1984</v>
      </c>
      <c r="G231" s="8">
        <f t="shared" si="35"/>
        <v>32</v>
      </c>
      <c r="H231" s="7">
        <f t="shared" si="36"/>
        <v>37.5</v>
      </c>
      <c r="I231" s="7">
        <f t="shared" si="37"/>
        <v>37.5</v>
      </c>
      <c r="J231">
        <f t="shared" si="38"/>
        <v>0</v>
      </c>
      <c r="K231">
        <f t="shared" si="39"/>
        <v>1</v>
      </c>
      <c r="L231">
        <f t="shared" si="40"/>
        <v>0</v>
      </c>
      <c r="M231">
        <f t="shared" si="41"/>
        <v>0</v>
      </c>
      <c r="N231">
        <f t="shared" si="42"/>
        <v>0</v>
      </c>
      <c r="O231">
        <f t="shared" si="43"/>
        <v>0</v>
      </c>
    </row>
    <row r="232" spans="1:15" x14ac:dyDescent="0.25">
      <c r="A232" s="1" t="s">
        <v>324</v>
      </c>
      <c r="B232" s="1" t="s">
        <v>49</v>
      </c>
      <c r="C232" s="2">
        <v>19853</v>
      </c>
      <c r="D232" s="1" t="s">
        <v>12</v>
      </c>
      <c r="E232" s="1" t="str">
        <f t="shared" si="33"/>
        <v>m</v>
      </c>
      <c r="F232" s="8">
        <f t="shared" si="34"/>
        <v>1954</v>
      </c>
      <c r="G232" s="8">
        <f t="shared" si="35"/>
        <v>62</v>
      </c>
      <c r="H232" s="7">
        <f t="shared" si="36"/>
        <v>36</v>
      </c>
      <c r="I232" s="7">
        <f t="shared" si="37"/>
        <v>85</v>
      </c>
      <c r="J232">
        <f t="shared" si="38"/>
        <v>0</v>
      </c>
      <c r="K232">
        <f t="shared" si="39"/>
        <v>0</v>
      </c>
      <c r="L232">
        <f t="shared" si="40"/>
        <v>0</v>
      </c>
      <c r="M232">
        <f t="shared" si="41"/>
        <v>0</v>
      </c>
      <c r="N232">
        <f t="shared" si="42"/>
        <v>1</v>
      </c>
      <c r="O232">
        <f t="shared" si="43"/>
        <v>0</v>
      </c>
    </row>
    <row r="233" spans="1:15" x14ac:dyDescent="0.25">
      <c r="A233" s="1" t="s">
        <v>325</v>
      </c>
      <c r="B233" s="1" t="s">
        <v>20</v>
      </c>
      <c r="C233" s="2">
        <v>32147</v>
      </c>
      <c r="D233" s="1" t="s">
        <v>12</v>
      </c>
      <c r="E233" s="1" t="str">
        <f t="shared" si="33"/>
        <v>k</v>
      </c>
      <c r="F233" s="8">
        <f t="shared" si="34"/>
        <v>1988</v>
      </c>
      <c r="G233" s="8">
        <f t="shared" si="35"/>
        <v>28</v>
      </c>
      <c r="H233" s="7">
        <f t="shared" si="36"/>
        <v>25</v>
      </c>
      <c r="I233" s="7">
        <f t="shared" si="37"/>
        <v>25</v>
      </c>
      <c r="J233">
        <f t="shared" si="38"/>
        <v>1</v>
      </c>
      <c r="K233">
        <f t="shared" si="39"/>
        <v>0</v>
      </c>
      <c r="L233">
        <f t="shared" si="40"/>
        <v>0</v>
      </c>
      <c r="M233">
        <f t="shared" si="41"/>
        <v>0</v>
      </c>
      <c r="N233">
        <f t="shared" si="42"/>
        <v>0</v>
      </c>
      <c r="O233">
        <f t="shared" si="43"/>
        <v>0</v>
      </c>
    </row>
    <row r="234" spans="1:15" x14ac:dyDescent="0.25">
      <c r="A234" s="1" t="s">
        <v>326</v>
      </c>
      <c r="B234" s="1" t="s">
        <v>327</v>
      </c>
      <c r="C234" s="2">
        <v>17904</v>
      </c>
      <c r="D234" s="1" t="s">
        <v>12</v>
      </c>
      <c r="E234" s="1" t="str">
        <f t="shared" si="33"/>
        <v>m</v>
      </c>
      <c r="F234" s="8">
        <f t="shared" si="34"/>
        <v>1949</v>
      </c>
      <c r="G234" s="8">
        <f t="shared" si="35"/>
        <v>67</v>
      </c>
      <c r="H234" s="7">
        <f t="shared" si="36"/>
        <v>36</v>
      </c>
      <c r="I234" s="7">
        <f t="shared" si="37"/>
        <v>85</v>
      </c>
      <c r="J234">
        <f t="shared" si="38"/>
        <v>0</v>
      </c>
      <c r="K234">
        <f t="shared" si="39"/>
        <v>0</v>
      </c>
      <c r="L234">
        <f t="shared" si="40"/>
        <v>0</v>
      </c>
      <c r="M234">
        <f t="shared" si="41"/>
        <v>0</v>
      </c>
      <c r="N234">
        <f t="shared" si="42"/>
        <v>1</v>
      </c>
      <c r="O234">
        <f t="shared" si="43"/>
        <v>0</v>
      </c>
    </row>
    <row r="235" spans="1:15" x14ac:dyDescent="0.25">
      <c r="A235" s="1" t="s">
        <v>328</v>
      </c>
      <c r="B235" s="1" t="s">
        <v>157</v>
      </c>
      <c r="C235" s="2">
        <v>20057</v>
      </c>
      <c r="D235" s="1" t="s">
        <v>12</v>
      </c>
      <c r="E235" s="1" t="str">
        <f t="shared" si="33"/>
        <v>k</v>
      </c>
      <c r="F235" s="8">
        <f t="shared" si="34"/>
        <v>1954</v>
      </c>
      <c r="G235" s="8">
        <f t="shared" si="35"/>
        <v>62</v>
      </c>
      <c r="H235" s="7">
        <f t="shared" si="36"/>
        <v>29.999999999999996</v>
      </c>
      <c r="I235" s="7">
        <f t="shared" si="37"/>
        <v>79</v>
      </c>
      <c r="J235">
        <f t="shared" si="38"/>
        <v>0</v>
      </c>
      <c r="K235">
        <f t="shared" si="39"/>
        <v>0</v>
      </c>
      <c r="L235">
        <f t="shared" si="40"/>
        <v>0</v>
      </c>
      <c r="M235">
        <f t="shared" si="41"/>
        <v>0</v>
      </c>
      <c r="N235">
        <f t="shared" si="42"/>
        <v>1</v>
      </c>
      <c r="O235">
        <f t="shared" si="43"/>
        <v>0</v>
      </c>
    </row>
    <row r="236" spans="1:15" x14ac:dyDescent="0.25">
      <c r="A236" s="1" t="s">
        <v>329</v>
      </c>
      <c r="B236" s="1" t="s">
        <v>146</v>
      </c>
      <c r="C236" s="2">
        <v>30863</v>
      </c>
      <c r="D236" s="1" t="s">
        <v>9</v>
      </c>
      <c r="E236" s="1" t="str">
        <f t="shared" si="33"/>
        <v>m</v>
      </c>
      <c r="F236" s="8">
        <f t="shared" si="34"/>
        <v>1984</v>
      </c>
      <c r="G236" s="8">
        <f t="shared" si="35"/>
        <v>32</v>
      </c>
      <c r="H236" s="7">
        <f t="shared" si="36"/>
        <v>45</v>
      </c>
      <c r="I236" s="7">
        <f t="shared" si="37"/>
        <v>45</v>
      </c>
      <c r="J236">
        <f t="shared" si="38"/>
        <v>0</v>
      </c>
      <c r="K236">
        <f t="shared" si="39"/>
        <v>1</v>
      </c>
      <c r="L236">
        <f t="shared" si="40"/>
        <v>0</v>
      </c>
      <c r="M236">
        <f t="shared" si="41"/>
        <v>0</v>
      </c>
      <c r="N236">
        <f t="shared" si="42"/>
        <v>0</v>
      </c>
      <c r="O236">
        <f t="shared" si="43"/>
        <v>0</v>
      </c>
    </row>
    <row r="237" spans="1:15" x14ac:dyDescent="0.25">
      <c r="A237" s="1" t="s">
        <v>330</v>
      </c>
      <c r="B237" s="1" t="s">
        <v>139</v>
      </c>
      <c r="C237" s="2">
        <v>22435</v>
      </c>
      <c r="D237" s="1" t="s">
        <v>6</v>
      </c>
      <c r="E237" s="1" t="str">
        <f t="shared" si="33"/>
        <v>m</v>
      </c>
      <c r="F237" s="8">
        <f t="shared" si="34"/>
        <v>1961</v>
      </c>
      <c r="G237" s="8">
        <f t="shared" si="35"/>
        <v>55</v>
      </c>
      <c r="H237" s="7">
        <f t="shared" si="36"/>
        <v>36</v>
      </c>
      <c r="I237" s="7">
        <f t="shared" si="37"/>
        <v>36</v>
      </c>
      <c r="J237">
        <f t="shared" si="38"/>
        <v>0</v>
      </c>
      <c r="K237">
        <f t="shared" si="39"/>
        <v>0</v>
      </c>
      <c r="L237">
        <f t="shared" si="40"/>
        <v>0</v>
      </c>
      <c r="M237">
        <f t="shared" si="41"/>
        <v>1</v>
      </c>
      <c r="N237">
        <f t="shared" si="42"/>
        <v>0</v>
      </c>
      <c r="O237">
        <f t="shared" si="43"/>
        <v>0</v>
      </c>
    </row>
    <row r="238" spans="1:15" x14ac:dyDescent="0.25">
      <c r="A238" s="1" t="s">
        <v>130</v>
      </c>
      <c r="B238" s="1" t="s">
        <v>84</v>
      </c>
      <c r="C238" s="2">
        <v>17048</v>
      </c>
      <c r="D238" s="1" t="s">
        <v>12</v>
      </c>
      <c r="E238" s="1" t="str">
        <f t="shared" si="33"/>
        <v>k</v>
      </c>
      <c r="F238" s="8">
        <f t="shared" si="34"/>
        <v>1946</v>
      </c>
      <c r="G238" s="8">
        <f t="shared" si="35"/>
        <v>70</v>
      </c>
      <c r="H238" s="7">
        <f t="shared" si="36"/>
        <v>29.999999999999996</v>
      </c>
      <c r="I238" s="7">
        <f t="shared" si="37"/>
        <v>79</v>
      </c>
      <c r="J238">
        <f t="shared" si="38"/>
        <v>0</v>
      </c>
      <c r="K238">
        <f t="shared" si="39"/>
        <v>0</v>
      </c>
      <c r="L238">
        <f t="shared" si="40"/>
        <v>0</v>
      </c>
      <c r="M238">
        <f t="shared" si="41"/>
        <v>0</v>
      </c>
      <c r="N238">
        <f t="shared" si="42"/>
        <v>0</v>
      </c>
      <c r="O238">
        <f t="shared" si="43"/>
        <v>1</v>
      </c>
    </row>
    <row r="239" spans="1:15" x14ac:dyDescent="0.25">
      <c r="A239" s="1" t="s">
        <v>331</v>
      </c>
      <c r="B239" s="1" t="s">
        <v>332</v>
      </c>
      <c r="C239" s="2">
        <v>24732</v>
      </c>
      <c r="D239" s="1" t="s">
        <v>6</v>
      </c>
      <c r="E239" s="1" t="str">
        <f t="shared" si="33"/>
        <v>m</v>
      </c>
      <c r="F239" s="8">
        <f t="shared" si="34"/>
        <v>1967</v>
      </c>
      <c r="G239" s="8">
        <f t="shared" si="35"/>
        <v>49</v>
      </c>
      <c r="H239" s="7">
        <f t="shared" si="36"/>
        <v>36</v>
      </c>
      <c r="I239" s="7">
        <f t="shared" si="37"/>
        <v>36</v>
      </c>
      <c r="J239">
        <f t="shared" si="38"/>
        <v>0</v>
      </c>
      <c r="K239">
        <f t="shared" si="39"/>
        <v>0</v>
      </c>
      <c r="L239">
        <f t="shared" si="40"/>
        <v>1</v>
      </c>
      <c r="M239">
        <f t="shared" si="41"/>
        <v>0</v>
      </c>
      <c r="N239">
        <f t="shared" si="42"/>
        <v>0</v>
      </c>
      <c r="O239">
        <f t="shared" si="43"/>
        <v>0</v>
      </c>
    </row>
    <row r="240" spans="1:15" x14ac:dyDescent="0.25">
      <c r="A240" s="1" t="s">
        <v>333</v>
      </c>
      <c r="B240" s="1" t="s">
        <v>11</v>
      </c>
      <c r="C240" s="2">
        <v>18589</v>
      </c>
      <c r="D240" s="1" t="s">
        <v>6</v>
      </c>
      <c r="E240" s="1" t="str">
        <f t="shared" si="33"/>
        <v>k</v>
      </c>
      <c r="F240" s="8">
        <f t="shared" si="34"/>
        <v>1950</v>
      </c>
      <c r="G240" s="8">
        <f t="shared" si="35"/>
        <v>66</v>
      </c>
      <c r="H240" s="7">
        <f t="shared" si="36"/>
        <v>29.999999999999996</v>
      </c>
      <c r="I240" s="7">
        <f t="shared" si="37"/>
        <v>79</v>
      </c>
      <c r="J240">
        <f t="shared" si="38"/>
        <v>0</v>
      </c>
      <c r="K240">
        <f t="shared" si="39"/>
        <v>0</v>
      </c>
      <c r="L240">
        <f t="shared" si="40"/>
        <v>0</v>
      </c>
      <c r="M240">
        <f t="shared" si="41"/>
        <v>0</v>
      </c>
      <c r="N240">
        <f t="shared" si="42"/>
        <v>1</v>
      </c>
      <c r="O240">
        <f t="shared" si="43"/>
        <v>0</v>
      </c>
    </row>
    <row r="241" spans="1:15" x14ac:dyDescent="0.25">
      <c r="A241" s="1" t="s">
        <v>334</v>
      </c>
      <c r="B241" s="1" t="s">
        <v>49</v>
      </c>
      <c r="C241" s="2">
        <v>20727</v>
      </c>
      <c r="D241" s="1" t="s">
        <v>12</v>
      </c>
      <c r="E241" s="1" t="str">
        <f t="shared" si="33"/>
        <v>m</v>
      </c>
      <c r="F241" s="8">
        <f t="shared" si="34"/>
        <v>1956</v>
      </c>
      <c r="G241" s="8">
        <f t="shared" si="35"/>
        <v>60</v>
      </c>
      <c r="H241" s="7">
        <f t="shared" si="36"/>
        <v>36</v>
      </c>
      <c r="I241" s="7">
        <f t="shared" si="37"/>
        <v>36</v>
      </c>
      <c r="J241">
        <f t="shared" si="38"/>
        <v>0</v>
      </c>
      <c r="K241">
        <f t="shared" si="39"/>
        <v>0</v>
      </c>
      <c r="L241">
        <f t="shared" si="40"/>
        <v>0</v>
      </c>
      <c r="M241">
        <f t="shared" si="41"/>
        <v>0</v>
      </c>
      <c r="N241">
        <f t="shared" si="42"/>
        <v>1</v>
      </c>
      <c r="O241">
        <f t="shared" si="43"/>
        <v>0</v>
      </c>
    </row>
    <row r="242" spans="1:15" x14ac:dyDescent="0.25">
      <c r="A242" s="1" t="s">
        <v>335</v>
      </c>
      <c r="B242" s="1" t="s">
        <v>114</v>
      </c>
      <c r="C242" s="2">
        <v>23401</v>
      </c>
      <c r="D242" s="1" t="s">
        <v>6</v>
      </c>
      <c r="E242" s="1" t="str">
        <f t="shared" si="33"/>
        <v>m</v>
      </c>
      <c r="F242" s="8">
        <f t="shared" si="34"/>
        <v>1964</v>
      </c>
      <c r="G242" s="8">
        <f t="shared" si="35"/>
        <v>52</v>
      </c>
      <c r="H242" s="7">
        <f t="shared" si="36"/>
        <v>36</v>
      </c>
      <c r="I242" s="7">
        <f t="shared" si="37"/>
        <v>36</v>
      </c>
      <c r="J242">
        <f t="shared" si="38"/>
        <v>0</v>
      </c>
      <c r="K242">
        <f t="shared" si="39"/>
        <v>0</v>
      </c>
      <c r="L242">
        <f t="shared" si="40"/>
        <v>0</v>
      </c>
      <c r="M242">
        <f t="shared" si="41"/>
        <v>1</v>
      </c>
      <c r="N242">
        <f t="shared" si="42"/>
        <v>0</v>
      </c>
      <c r="O242">
        <f t="shared" si="43"/>
        <v>0</v>
      </c>
    </row>
    <row r="243" spans="1:15" x14ac:dyDescent="0.25">
      <c r="A243" s="1" t="s">
        <v>336</v>
      </c>
      <c r="B243" s="1" t="s">
        <v>337</v>
      </c>
      <c r="C243" s="2">
        <v>17084</v>
      </c>
      <c r="D243" s="1" t="s">
        <v>6</v>
      </c>
      <c r="E243" s="1" t="str">
        <f t="shared" si="33"/>
        <v>k</v>
      </c>
      <c r="F243" s="8">
        <f t="shared" si="34"/>
        <v>1946</v>
      </c>
      <c r="G243" s="8">
        <f t="shared" si="35"/>
        <v>70</v>
      </c>
      <c r="H243" s="7">
        <f t="shared" si="36"/>
        <v>29.999999999999996</v>
      </c>
      <c r="I243" s="7">
        <f t="shared" si="37"/>
        <v>79</v>
      </c>
      <c r="J243">
        <f t="shared" si="38"/>
        <v>0</v>
      </c>
      <c r="K243">
        <f t="shared" si="39"/>
        <v>0</v>
      </c>
      <c r="L243">
        <f t="shared" si="40"/>
        <v>0</v>
      </c>
      <c r="M243">
        <f t="shared" si="41"/>
        <v>0</v>
      </c>
      <c r="N243">
        <f t="shared" si="42"/>
        <v>0</v>
      </c>
      <c r="O243">
        <f t="shared" si="43"/>
        <v>1</v>
      </c>
    </row>
    <row r="244" spans="1:15" x14ac:dyDescent="0.25">
      <c r="A244" s="1" t="s">
        <v>338</v>
      </c>
      <c r="B244" s="1" t="s">
        <v>8</v>
      </c>
      <c r="C244" s="2">
        <v>30481</v>
      </c>
      <c r="D244" s="1" t="s">
        <v>12</v>
      </c>
      <c r="E244" s="1" t="str">
        <f t="shared" si="33"/>
        <v>m</v>
      </c>
      <c r="F244" s="8">
        <f t="shared" si="34"/>
        <v>1983</v>
      </c>
      <c r="G244" s="8">
        <f t="shared" si="35"/>
        <v>33</v>
      </c>
      <c r="H244" s="7">
        <f t="shared" si="36"/>
        <v>45</v>
      </c>
      <c r="I244" s="7">
        <f t="shared" si="37"/>
        <v>45</v>
      </c>
      <c r="J244">
        <f t="shared" si="38"/>
        <v>0</v>
      </c>
      <c r="K244">
        <f t="shared" si="39"/>
        <v>1</v>
      </c>
      <c r="L244">
        <f t="shared" si="40"/>
        <v>0</v>
      </c>
      <c r="M244">
        <f t="shared" si="41"/>
        <v>0</v>
      </c>
      <c r="N244">
        <f t="shared" si="42"/>
        <v>0</v>
      </c>
      <c r="O244">
        <f t="shared" si="43"/>
        <v>0</v>
      </c>
    </row>
    <row r="245" spans="1:15" x14ac:dyDescent="0.25">
      <c r="A245" s="1" t="s">
        <v>339</v>
      </c>
      <c r="B245" s="1" t="s">
        <v>20</v>
      </c>
      <c r="C245" s="2">
        <v>20651</v>
      </c>
      <c r="D245" s="1" t="s">
        <v>12</v>
      </c>
      <c r="E245" s="1" t="str">
        <f t="shared" si="33"/>
        <v>k</v>
      </c>
      <c r="F245" s="8">
        <f t="shared" si="34"/>
        <v>1956</v>
      </c>
      <c r="G245" s="8">
        <f t="shared" si="35"/>
        <v>60</v>
      </c>
      <c r="H245" s="7">
        <f t="shared" si="36"/>
        <v>29.999999999999996</v>
      </c>
      <c r="I245" s="7">
        <f t="shared" si="37"/>
        <v>29.999999999999996</v>
      </c>
      <c r="J245">
        <f t="shared" si="38"/>
        <v>0</v>
      </c>
      <c r="K245">
        <f t="shared" si="39"/>
        <v>0</v>
      </c>
      <c r="L245">
        <f t="shared" si="40"/>
        <v>0</v>
      </c>
      <c r="M245">
        <f t="shared" si="41"/>
        <v>0</v>
      </c>
      <c r="N245">
        <f t="shared" si="42"/>
        <v>1</v>
      </c>
      <c r="O245">
        <f t="shared" si="43"/>
        <v>0</v>
      </c>
    </row>
    <row r="246" spans="1:15" x14ac:dyDescent="0.25">
      <c r="A246" s="1" t="s">
        <v>340</v>
      </c>
      <c r="B246" s="1" t="s">
        <v>185</v>
      </c>
      <c r="C246" s="2">
        <v>32580</v>
      </c>
      <c r="D246" s="1" t="s">
        <v>12</v>
      </c>
      <c r="E246" s="1" t="str">
        <f t="shared" si="33"/>
        <v>k</v>
      </c>
      <c r="F246" s="8">
        <f t="shared" si="34"/>
        <v>1989</v>
      </c>
      <c r="G246" s="8">
        <f t="shared" si="35"/>
        <v>27</v>
      </c>
      <c r="H246" s="7">
        <f t="shared" si="36"/>
        <v>25</v>
      </c>
      <c r="I246" s="7">
        <f t="shared" si="37"/>
        <v>25</v>
      </c>
      <c r="J246">
        <f t="shared" si="38"/>
        <v>1</v>
      </c>
      <c r="K246">
        <f t="shared" si="39"/>
        <v>0</v>
      </c>
      <c r="L246">
        <f t="shared" si="40"/>
        <v>0</v>
      </c>
      <c r="M246">
        <f t="shared" si="41"/>
        <v>0</v>
      </c>
      <c r="N246">
        <f t="shared" si="42"/>
        <v>0</v>
      </c>
      <c r="O246">
        <f t="shared" si="43"/>
        <v>0</v>
      </c>
    </row>
    <row r="247" spans="1:15" x14ac:dyDescent="0.25">
      <c r="A247" s="1" t="s">
        <v>341</v>
      </c>
      <c r="B247" s="1" t="s">
        <v>139</v>
      </c>
      <c r="C247" s="2">
        <v>18233</v>
      </c>
      <c r="D247" s="1" t="s">
        <v>12</v>
      </c>
      <c r="E247" s="1" t="str">
        <f t="shared" si="33"/>
        <v>m</v>
      </c>
      <c r="F247" s="8">
        <f t="shared" si="34"/>
        <v>1949</v>
      </c>
      <c r="G247" s="8">
        <f t="shared" si="35"/>
        <v>67</v>
      </c>
      <c r="H247" s="7">
        <f t="shared" si="36"/>
        <v>36</v>
      </c>
      <c r="I247" s="7">
        <f t="shared" si="37"/>
        <v>85</v>
      </c>
      <c r="J247">
        <f t="shared" si="38"/>
        <v>0</v>
      </c>
      <c r="K247">
        <f t="shared" si="39"/>
        <v>0</v>
      </c>
      <c r="L247">
        <f t="shared" si="40"/>
        <v>0</v>
      </c>
      <c r="M247">
        <f t="shared" si="41"/>
        <v>0</v>
      </c>
      <c r="N247">
        <f t="shared" si="42"/>
        <v>1</v>
      </c>
      <c r="O247">
        <f t="shared" si="43"/>
        <v>0</v>
      </c>
    </row>
    <row r="248" spans="1:15" x14ac:dyDescent="0.25">
      <c r="A248" s="1" t="s">
        <v>342</v>
      </c>
      <c r="B248" s="1" t="s">
        <v>177</v>
      </c>
      <c r="C248" s="2">
        <v>24225</v>
      </c>
      <c r="D248" s="1" t="s">
        <v>6</v>
      </c>
      <c r="E248" s="1" t="str">
        <f t="shared" si="33"/>
        <v>k</v>
      </c>
      <c r="F248" s="8">
        <f t="shared" si="34"/>
        <v>1966</v>
      </c>
      <c r="G248" s="8">
        <f t="shared" si="35"/>
        <v>50</v>
      </c>
      <c r="H248" s="7">
        <f t="shared" si="36"/>
        <v>29.999999999999996</v>
      </c>
      <c r="I248" s="7">
        <f t="shared" si="37"/>
        <v>29.999999999999996</v>
      </c>
      <c r="J248">
        <f t="shared" si="38"/>
        <v>0</v>
      </c>
      <c r="K248">
        <f t="shared" si="39"/>
        <v>0</v>
      </c>
      <c r="L248">
        <f t="shared" si="40"/>
        <v>0</v>
      </c>
      <c r="M248">
        <f t="shared" si="41"/>
        <v>1</v>
      </c>
      <c r="N248">
        <f t="shared" si="42"/>
        <v>0</v>
      </c>
      <c r="O248">
        <f t="shared" si="43"/>
        <v>0</v>
      </c>
    </row>
    <row r="249" spans="1:15" x14ac:dyDescent="0.25">
      <c r="A249" s="1" t="s">
        <v>343</v>
      </c>
      <c r="B249" s="1" t="s">
        <v>45</v>
      </c>
      <c r="C249" s="2">
        <v>27299</v>
      </c>
      <c r="D249" s="1" t="s">
        <v>6</v>
      </c>
      <c r="E249" s="1" t="str">
        <f t="shared" si="33"/>
        <v>k</v>
      </c>
      <c r="F249" s="8">
        <f t="shared" si="34"/>
        <v>1974</v>
      </c>
      <c r="G249" s="8">
        <f t="shared" si="35"/>
        <v>42</v>
      </c>
      <c r="H249" s="7">
        <f t="shared" si="36"/>
        <v>37.5</v>
      </c>
      <c r="I249" s="7">
        <f t="shared" si="37"/>
        <v>37.5</v>
      </c>
      <c r="J249">
        <f t="shared" si="38"/>
        <v>0</v>
      </c>
      <c r="K249">
        <f t="shared" si="39"/>
        <v>0</v>
      </c>
      <c r="L249">
        <f t="shared" si="40"/>
        <v>1</v>
      </c>
      <c r="M249">
        <f t="shared" si="41"/>
        <v>0</v>
      </c>
      <c r="N249">
        <f t="shared" si="42"/>
        <v>0</v>
      </c>
      <c r="O249">
        <f t="shared" si="43"/>
        <v>0</v>
      </c>
    </row>
    <row r="250" spans="1:15" x14ac:dyDescent="0.25">
      <c r="A250" s="1" t="s">
        <v>344</v>
      </c>
      <c r="B250" s="1" t="s">
        <v>345</v>
      </c>
      <c r="C250" s="2">
        <v>18398</v>
      </c>
      <c r="D250" s="1" t="s">
        <v>12</v>
      </c>
      <c r="E250" s="1" t="str">
        <f t="shared" si="33"/>
        <v>k</v>
      </c>
      <c r="F250" s="8">
        <f t="shared" si="34"/>
        <v>1950</v>
      </c>
      <c r="G250" s="8">
        <f t="shared" si="35"/>
        <v>66</v>
      </c>
      <c r="H250" s="7">
        <f t="shared" si="36"/>
        <v>29.999999999999996</v>
      </c>
      <c r="I250" s="7">
        <f t="shared" si="37"/>
        <v>79</v>
      </c>
      <c r="J250">
        <f t="shared" si="38"/>
        <v>0</v>
      </c>
      <c r="K250">
        <f t="shared" si="39"/>
        <v>0</v>
      </c>
      <c r="L250">
        <f t="shared" si="40"/>
        <v>0</v>
      </c>
      <c r="M250">
        <f t="shared" si="41"/>
        <v>0</v>
      </c>
      <c r="N250">
        <f t="shared" si="42"/>
        <v>1</v>
      </c>
      <c r="O250">
        <f t="shared" si="43"/>
        <v>0</v>
      </c>
    </row>
    <row r="251" spans="1:15" x14ac:dyDescent="0.25">
      <c r="A251" s="1" t="s">
        <v>329</v>
      </c>
      <c r="B251" s="1" t="s">
        <v>194</v>
      </c>
      <c r="C251" s="2">
        <v>34400</v>
      </c>
      <c r="D251" s="1" t="s">
        <v>12</v>
      </c>
      <c r="E251" s="1" t="str">
        <f t="shared" si="33"/>
        <v>k</v>
      </c>
      <c r="F251" s="8">
        <f t="shared" si="34"/>
        <v>1994</v>
      </c>
      <c r="G251" s="8">
        <f t="shared" si="35"/>
        <v>22</v>
      </c>
      <c r="H251" s="7">
        <f t="shared" si="36"/>
        <v>25</v>
      </c>
      <c r="I251" s="7">
        <f t="shared" si="37"/>
        <v>25</v>
      </c>
      <c r="J251">
        <f t="shared" si="38"/>
        <v>1</v>
      </c>
      <c r="K251">
        <f t="shared" si="39"/>
        <v>0</v>
      </c>
      <c r="L251">
        <f t="shared" si="40"/>
        <v>0</v>
      </c>
      <c r="M251">
        <f t="shared" si="41"/>
        <v>0</v>
      </c>
      <c r="N251">
        <f t="shared" si="42"/>
        <v>0</v>
      </c>
      <c r="O251">
        <f t="shared" si="43"/>
        <v>0</v>
      </c>
    </row>
    <row r="252" spans="1:15" x14ac:dyDescent="0.25">
      <c r="A252" s="1" t="s">
        <v>51</v>
      </c>
      <c r="B252" s="1" t="s">
        <v>346</v>
      </c>
      <c r="C252" s="2">
        <v>21513</v>
      </c>
      <c r="D252" s="1" t="s">
        <v>12</v>
      </c>
      <c r="E252" s="1" t="str">
        <f t="shared" si="33"/>
        <v>k</v>
      </c>
      <c r="F252" s="8">
        <f t="shared" si="34"/>
        <v>1958</v>
      </c>
      <c r="G252" s="8">
        <f t="shared" si="35"/>
        <v>58</v>
      </c>
      <c r="H252" s="7">
        <f t="shared" si="36"/>
        <v>29.999999999999996</v>
      </c>
      <c r="I252" s="7">
        <f t="shared" si="37"/>
        <v>29.999999999999996</v>
      </c>
      <c r="J252">
        <f t="shared" si="38"/>
        <v>0</v>
      </c>
      <c r="K252">
        <f t="shared" si="39"/>
        <v>0</v>
      </c>
      <c r="L252">
        <f t="shared" si="40"/>
        <v>0</v>
      </c>
      <c r="M252">
        <f t="shared" si="41"/>
        <v>1</v>
      </c>
      <c r="N252">
        <f t="shared" si="42"/>
        <v>0</v>
      </c>
      <c r="O252">
        <f t="shared" si="43"/>
        <v>0</v>
      </c>
    </row>
    <row r="253" spans="1:15" x14ac:dyDescent="0.25">
      <c r="A253" s="1" t="s">
        <v>347</v>
      </c>
      <c r="B253" s="1" t="s">
        <v>236</v>
      </c>
      <c r="C253" s="2">
        <v>31749</v>
      </c>
      <c r="D253" s="1" t="s">
        <v>6</v>
      </c>
      <c r="E253" s="1" t="str">
        <f t="shared" si="33"/>
        <v>k</v>
      </c>
      <c r="F253" s="8">
        <f t="shared" si="34"/>
        <v>1986</v>
      </c>
      <c r="G253" s="8">
        <f t="shared" si="35"/>
        <v>30</v>
      </c>
      <c r="H253" s="7">
        <f t="shared" si="36"/>
        <v>25</v>
      </c>
      <c r="I253" s="7">
        <f t="shared" si="37"/>
        <v>25</v>
      </c>
      <c r="J253">
        <f t="shared" si="38"/>
        <v>0</v>
      </c>
      <c r="K253">
        <f t="shared" si="39"/>
        <v>1</v>
      </c>
      <c r="L253">
        <f t="shared" si="40"/>
        <v>0</v>
      </c>
      <c r="M253">
        <f t="shared" si="41"/>
        <v>0</v>
      </c>
      <c r="N253">
        <f t="shared" si="42"/>
        <v>0</v>
      </c>
      <c r="O253">
        <f t="shared" si="43"/>
        <v>0</v>
      </c>
    </row>
    <row r="254" spans="1:15" x14ac:dyDescent="0.25">
      <c r="A254" s="1" t="s">
        <v>348</v>
      </c>
      <c r="B254" s="1" t="s">
        <v>5</v>
      </c>
      <c r="C254" s="2">
        <v>34235</v>
      </c>
      <c r="D254" s="1" t="s">
        <v>6</v>
      </c>
      <c r="E254" s="1" t="str">
        <f t="shared" si="33"/>
        <v>k</v>
      </c>
      <c r="F254" s="8">
        <f t="shared" si="34"/>
        <v>1993</v>
      </c>
      <c r="G254" s="8">
        <f t="shared" si="35"/>
        <v>23</v>
      </c>
      <c r="H254" s="7">
        <f t="shared" si="36"/>
        <v>25</v>
      </c>
      <c r="I254" s="7">
        <f t="shared" si="37"/>
        <v>25</v>
      </c>
      <c r="J254">
        <f t="shared" si="38"/>
        <v>1</v>
      </c>
      <c r="K254">
        <f t="shared" si="39"/>
        <v>0</v>
      </c>
      <c r="L254">
        <f t="shared" si="40"/>
        <v>0</v>
      </c>
      <c r="M254">
        <f t="shared" si="41"/>
        <v>0</v>
      </c>
      <c r="N254">
        <f t="shared" si="42"/>
        <v>0</v>
      </c>
      <c r="O254">
        <f t="shared" si="43"/>
        <v>0</v>
      </c>
    </row>
    <row r="255" spans="1:15" x14ac:dyDescent="0.25">
      <c r="A255" s="1" t="s">
        <v>349</v>
      </c>
      <c r="B255" s="1" t="s">
        <v>131</v>
      </c>
      <c r="C255" s="2">
        <v>19183</v>
      </c>
      <c r="D255" s="1" t="s">
        <v>9</v>
      </c>
      <c r="E255" s="1" t="str">
        <f t="shared" si="33"/>
        <v>k</v>
      </c>
      <c r="F255" s="8">
        <f t="shared" si="34"/>
        <v>1952</v>
      </c>
      <c r="G255" s="8">
        <f t="shared" si="35"/>
        <v>64</v>
      </c>
      <c r="H255" s="7">
        <f t="shared" si="36"/>
        <v>29.999999999999996</v>
      </c>
      <c r="I255" s="7">
        <f t="shared" si="37"/>
        <v>79</v>
      </c>
      <c r="J255">
        <f t="shared" si="38"/>
        <v>0</v>
      </c>
      <c r="K255">
        <f t="shared" si="39"/>
        <v>0</v>
      </c>
      <c r="L255">
        <f t="shared" si="40"/>
        <v>0</v>
      </c>
      <c r="M255">
        <f t="shared" si="41"/>
        <v>0</v>
      </c>
      <c r="N255">
        <f t="shared" si="42"/>
        <v>1</v>
      </c>
      <c r="O255">
        <f t="shared" si="43"/>
        <v>0</v>
      </c>
    </row>
    <row r="256" spans="1:15" x14ac:dyDescent="0.25">
      <c r="A256" s="1" t="s">
        <v>350</v>
      </c>
      <c r="B256" s="1" t="s">
        <v>8</v>
      </c>
      <c r="C256" s="2">
        <v>27424</v>
      </c>
      <c r="D256" s="1" t="s">
        <v>12</v>
      </c>
      <c r="E256" s="1" t="str">
        <f t="shared" si="33"/>
        <v>m</v>
      </c>
      <c r="F256" s="8">
        <f t="shared" si="34"/>
        <v>1975</v>
      </c>
      <c r="G256" s="8">
        <f t="shared" si="35"/>
        <v>41</v>
      </c>
      <c r="H256" s="7">
        <f t="shared" si="36"/>
        <v>45</v>
      </c>
      <c r="I256" s="7">
        <f t="shared" si="37"/>
        <v>45</v>
      </c>
      <c r="J256">
        <f t="shared" si="38"/>
        <v>0</v>
      </c>
      <c r="K256">
        <f t="shared" si="39"/>
        <v>0</v>
      </c>
      <c r="L256">
        <f t="shared" si="40"/>
        <v>1</v>
      </c>
      <c r="M256">
        <f t="shared" si="41"/>
        <v>0</v>
      </c>
      <c r="N256">
        <f t="shared" si="42"/>
        <v>0</v>
      </c>
      <c r="O256">
        <f t="shared" si="43"/>
        <v>0</v>
      </c>
    </row>
    <row r="257" spans="1:15" x14ac:dyDescent="0.25">
      <c r="A257" s="1" t="s">
        <v>351</v>
      </c>
      <c r="B257" s="1" t="s">
        <v>152</v>
      </c>
      <c r="C257" s="2">
        <v>23665</v>
      </c>
      <c r="D257" s="1" t="s">
        <v>12</v>
      </c>
      <c r="E257" s="1" t="str">
        <f t="shared" si="33"/>
        <v>m</v>
      </c>
      <c r="F257" s="8">
        <f t="shared" si="34"/>
        <v>1964</v>
      </c>
      <c r="G257" s="8">
        <f t="shared" si="35"/>
        <v>52</v>
      </c>
      <c r="H257" s="7">
        <f t="shared" si="36"/>
        <v>36</v>
      </c>
      <c r="I257" s="7">
        <f t="shared" si="37"/>
        <v>36</v>
      </c>
      <c r="J257">
        <f t="shared" si="38"/>
        <v>0</v>
      </c>
      <c r="K257">
        <f t="shared" si="39"/>
        <v>0</v>
      </c>
      <c r="L257">
        <f t="shared" si="40"/>
        <v>0</v>
      </c>
      <c r="M257">
        <f t="shared" si="41"/>
        <v>1</v>
      </c>
      <c r="N257">
        <f t="shared" si="42"/>
        <v>0</v>
      </c>
      <c r="O257">
        <f t="shared" si="43"/>
        <v>0</v>
      </c>
    </row>
    <row r="258" spans="1:15" x14ac:dyDescent="0.25">
      <c r="A258" s="1" t="s">
        <v>352</v>
      </c>
      <c r="B258" s="1" t="s">
        <v>11</v>
      </c>
      <c r="C258" s="2">
        <v>17649</v>
      </c>
      <c r="D258" s="1" t="s">
        <v>6</v>
      </c>
      <c r="E258" s="1" t="str">
        <f t="shared" ref="E258:E321" si="44">IF(RIGHT(B258,1)="a","k","m")</f>
        <v>k</v>
      </c>
      <c r="F258" s="8">
        <f t="shared" ref="F258:F321" si="45">YEAR(C258)</f>
        <v>1948</v>
      </c>
      <c r="G258" s="8">
        <f t="shared" ref="G258:G321" si="46">2016-F258</f>
        <v>68</v>
      </c>
      <c r="H258" s="7">
        <f t="shared" ref="H258:H321" si="47">IF(E258="k",IF(G258&gt;45,25000*0.12%,IF(AND(G258&gt;30,G258&lt;46),25000*0.15%,25000*0.1%)),IF(G258&gt;45,30000*0.12%,IF(AND(G258&gt;30,G258&lt;46),30000*0.15%,30000*0.1%)))</f>
        <v>29.999999999999996</v>
      </c>
      <c r="I258" s="7">
        <f t="shared" ref="I258:I321" si="48">IF(G258&gt;60,H258+49,H258)</f>
        <v>79</v>
      </c>
      <c r="J258">
        <f t="shared" ref="J258:J321" si="49">IF(AND($G258&gt;=20,$G258&lt;=29),1,0)</f>
        <v>0</v>
      </c>
      <c r="K258">
        <f t="shared" ref="K258:K321" si="50">IF(AND($G258&gt;=30,$G258&lt;=39),1,0)</f>
        <v>0</v>
      </c>
      <c r="L258">
        <f t="shared" ref="L258:L321" si="51">IF(AND($G258&gt;=40,$G258&lt;=49),1,0)</f>
        <v>0</v>
      </c>
      <c r="M258">
        <f t="shared" ref="M258:M321" si="52">IF(AND($G258&gt;=50,$G258&lt;=59),1,0)</f>
        <v>0</v>
      </c>
      <c r="N258">
        <f t="shared" ref="N258:N321" si="53">IF(AND($G258&gt;=60,$G258&lt;=69),1,0)</f>
        <v>1</v>
      </c>
      <c r="O258">
        <f t="shared" ref="O258:O321" si="54">IF(AND($G258&gt;=70,$G258&lt;=79),1,0)</f>
        <v>0</v>
      </c>
    </row>
    <row r="259" spans="1:15" x14ac:dyDescent="0.25">
      <c r="A259" s="1" t="s">
        <v>353</v>
      </c>
      <c r="B259" s="1" t="s">
        <v>354</v>
      </c>
      <c r="C259" s="2">
        <v>25530</v>
      </c>
      <c r="D259" s="1" t="s">
        <v>6</v>
      </c>
      <c r="E259" s="1" t="str">
        <f t="shared" si="44"/>
        <v>k</v>
      </c>
      <c r="F259" s="8">
        <f t="shared" si="45"/>
        <v>1969</v>
      </c>
      <c r="G259" s="8">
        <f t="shared" si="46"/>
        <v>47</v>
      </c>
      <c r="H259" s="7">
        <f t="shared" si="47"/>
        <v>29.999999999999996</v>
      </c>
      <c r="I259" s="7">
        <f t="shared" si="48"/>
        <v>29.999999999999996</v>
      </c>
      <c r="J259">
        <f t="shared" si="49"/>
        <v>0</v>
      </c>
      <c r="K259">
        <f t="shared" si="50"/>
        <v>0</v>
      </c>
      <c r="L259">
        <f t="shared" si="51"/>
        <v>1</v>
      </c>
      <c r="M259">
        <f t="shared" si="52"/>
        <v>0</v>
      </c>
      <c r="N259">
        <f t="shared" si="53"/>
        <v>0</v>
      </c>
      <c r="O259">
        <f t="shared" si="54"/>
        <v>0</v>
      </c>
    </row>
    <row r="260" spans="1:15" x14ac:dyDescent="0.25">
      <c r="A260" s="1" t="s">
        <v>355</v>
      </c>
      <c r="B260" s="1" t="s">
        <v>356</v>
      </c>
      <c r="C260" s="2">
        <v>34758</v>
      </c>
      <c r="D260" s="1" t="s">
        <v>9</v>
      </c>
      <c r="E260" s="1" t="str">
        <f t="shared" si="44"/>
        <v>k</v>
      </c>
      <c r="F260" s="8">
        <f t="shared" si="45"/>
        <v>1995</v>
      </c>
      <c r="G260" s="8">
        <f t="shared" si="46"/>
        <v>21</v>
      </c>
      <c r="H260" s="7">
        <f t="shared" si="47"/>
        <v>25</v>
      </c>
      <c r="I260" s="7">
        <f t="shared" si="48"/>
        <v>25</v>
      </c>
      <c r="J260">
        <f t="shared" si="49"/>
        <v>1</v>
      </c>
      <c r="K260">
        <f t="shared" si="50"/>
        <v>0</v>
      </c>
      <c r="L260">
        <f t="shared" si="51"/>
        <v>0</v>
      </c>
      <c r="M260">
        <f t="shared" si="52"/>
        <v>0</v>
      </c>
      <c r="N260">
        <f t="shared" si="53"/>
        <v>0</v>
      </c>
      <c r="O260">
        <f t="shared" si="54"/>
        <v>0</v>
      </c>
    </row>
    <row r="261" spans="1:15" x14ac:dyDescent="0.25">
      <c r="A261" s="1" t="s">
        <v>19</v>
      </c>
      <c r="B261" s="1" t="s">
        <v>357</v>
      </c>
      <c r="C261" s="2">
        <v>17531</v>
      </c>
      <c r="D261" s="1" t="s">
        <v>12</v>
      </c>
      <c r="E261" s="1" t="str">
        <f t="shared" si="44"/>
        <v>m</v>
      </c>
      <c r="F261" s="8">
        <f t="shared" si="45"/>
        <v>1947</v>
      </c>
      <c r="G261" s="8">
        <f t="shared" si="46"/>
        <v>69</v>
      </c>
      <c r="H261" s="7">
        <f t="shared" si="47"/>
        <v>36</v>
      </c>
      <c r="I261" s="7">
        <f t="shared" si="48"/>
        <v>85</v>
      </c>
      <c r="J261">
        <f t="shared" si="49"/>
        <v>0</v>
      </c>
      <c r="K261">
        <f t="shared" si="50"/>
        <v>0</v>
      </c>
      <c r="L261">
        <f t="shared" si="51"/>
        <v>0</v>
      </c>
      <c r="M261">
        <f t="shared" si="52"/>
        <v>0</v>
      </c>
      <c r="N261">
        <f t="shared" si="53"/>
        <v>1</v>
      </c>
      <c r="O261">
        <f t="shared" si="54"/>
        <v>0</v>
      </c>
    </row>
    <row r="262" spans="1:15" x14ac:dyDescent="0.25">
      <c r="A262" s="1" t="s">
        <v>358</v>
      </c>
      <c r="B262" s="1" t="s">
        <v>8</v>
      </c>
      <c r="C262" s="2">
        <v>32482</v>
      </c>
      <c r="D262" s="1" t="s">
        <v>6</v>
      </c>
      <c r="E262" s="1" t="str">
        <f t="shared" si="44"/>
        <v>m</v>
      </c>
      <c r="F262" s="8">
        <f t="shared" si="45"/>
        <v>1988</v>
      </c>
      <c r="G262" s="8">
        <f t="shared" si="46"/>
        <v>28</v>
      </c>
      <c r="H262" s="7">
        <f t="shared" si="47"/>
        <v>30</v>
      </c>
      <c r="I262" s="7">
        <f t="shared" si="48"/>
        <v>30</v>
      </c>
      <c r="J262">
        <f t="shared" si="49"/>
        <v>1</v>
      </c>
      <c r="K262">
        <f t="shared" si="50"/>
        <v>0</v>
      </c>
      <c r="L262">
        <f t="shared" si="51"/>
        <v>0</v>
      </c>
      <c r="M262">
        <f t="shared" si="52"/>
        <v>0</v>
      </c>
      <c r="N262">
        <f t="shared" si="53"/>
        <v>0</v>
      </c>
      <c r="O262">
        <f t="shared" si="54"/>
        <v>0</v>
      </c>
    </row>
    <row r="263" spans="1:15" x14ac:dyDescent="0.25">
      <c r="A263" s="1" t="s">
        <v>359</v>
      </c>
      <c r="B263" s="1" t="s">
        <v>246</v>
      </c>
      <c r="C263" s="2">
        <v>34533</v>
      </c>
      <c r="D263" s="1" t="s">
        <v>12</v>
      </c>
      <c r="E263" s="1" t="str">
        <f t="shared" si="44"/>
        <v>m</v>
      </c>
      <c r="F263" s="8">
        <f t="shared" si="45"/>
        <v>1994</v>
      </c>
      <c r="G263" s="8">
        <f t="shared" si="46"/>
        <v>22</v>
      </c>
      <c r="H263" s="7">
        <f t="shared" si="47"/>
        <v>30</v>
      </c>
      <c r="I263" s="7">
        <f t="shared" si="48"/>
        <v>30</v>
      </c>
      <c r="J263">
        <f t="shared" si="49"/>
        <v>1</v>
      </c>
      <c r="K263">
        <f t="shared" si="50"/>
        <v>0</v>
      </c>
      <c r="L263">
        <f t="shared" si="51"/>
        <v>0</v>
      </c>
      <c r="M263">
        <f t="shared" si="52"/>
        <v>0</v>
      </c>
      <c r="N263">
        <f t="shared" si="53"/>
        <v>0</v>
      </c>
      <c r="O263">
        <f t="shared" si="54"/>
        <v>0</v>
      </c>
    </row>
    <row r="264" spans="1:15" x14ac:dyDescent="0.25">
      <c r="A264" s="1" t="s">
        <v>308</v>
      </c>
      <c r="B264" s="1" t="s">
        <v>79</v>
      </c>
      <c r="C264" s="2">
        <v>28491</v>
      </c>
      <c r="D264" s="1" t="s">
        <v>12</v>
      </c>
      <c r="E264" s="1" t="str">
        <f t="shared" si="44"/>
        <v>k</v>
      </c>
      <c r="F264" s="8">
        <f t="shared" si="45"/>
        <v>1978</v>
      </c>
      <c r="G264" s="8">
        <f t="shared" si="46"/>
        <v>38</v>
      </c>
      <c r="H264" s="7">
        <f t="shared" si="47"/>
        <v>37.5</v>
      </c>
      <c r="I264" s="7">
        <f t="shared" si="48"/>
        <v>37.5</v>
      </c>
      <c r="J264">
        <f t="shared" si="49"/>
        <v>0</v>
      </c>
      <c r="K264">
        <f t="shared" si="50"/>
        <v>1</v>
      </c>
      <c r="L264">
        <f t="shared" si="51"/>
        <v>0</v>
      </c>
      <c r="M264">
        <f t="shared" si="52"/>
        <v>0</v>
      </c>
      <c r="N264">
        <f t="shared" si="53"/>
        <v>0</v>
      </c>
      <c r="O264">
        <f t="shared" si="54"/>
        <v>0</v>
      </c>
    </row>
    <row r="265" spans="1:15" x14ac:dyDescent="0.25">
      <c r="A265" s="1" t="s">
        <v>360</v>
      </c>
      <c r="B265" s="1" t="s">
        <v>361</v>
      </c>
      <c r="C265" s="2">
        <v>32689</v>
      </c>
      <c r="D265" s="1" t="s">
        <v>9</v>
      </c>
      <c r="E265" s="1" t="str">
        <f t="shared" si="44"/>
        <v>k</v>
      </c>
      <c r="F265" s="8">
        <f t="shared" si="45"/>
        <v>1989</v>
      </c>
      <c r="G265" s="8">
        <f t="shared" si="46"/>
        <v>27</v>
      </c>
      <c r="H265" s="7">
        <f t="shared" si="47"/>
        <v>25</v>
      </c>
      <c r="I265" s="7">
        <f t="shared" si="48"/>
        <v>25</v>
      </c>
      <c r="J265">
        <f t="shared" si="49"/>
        <v>1</v>
      </c>
      <c r="K265">
        <f t="shared" si="50"/>
        <v>0</v>
      </c>
      <c r="L265">
        <f t="shared" si="51"/>
        <v>0</v>
      </c>
      <c r="M265">
        <f t="shared" si="52"/>
        <v>0</v>
      </c>
      <c r="N265">
        <f t="shared" si="53"/>
        <v>0</v>
      </c>
      <c r="O265">
        <f t="shared" si="54"/>
        <v>0</v>
      </c>
    </row>
    <row r="266" spans="1:15" x14ac:dyDescent="0.25">
      <c r="A266" s="1" t="s">
        <v>162</v>
      </c>
      <c r="B266" s="1" t="s">
        <v>362</v>
      </c>
      <c r="C266" s="2">
        <v>27112</v>
      </c>
      <c r="D266" s="1" t="s">
        <v>6</v>
      </c>
      <c r="E266" s="1" t="str">
        <f t="shared" si="44"/>
        <v>k</v>
      </c>
      <c r="F266" s="8">
        <f t="shared" si="45"/>
        <v>1974</v>
      </c>
      <c r="G266" s="8">
        <f t="shared" si="46"/>
        <v>42</v>
      </c>
      <c r="H266" s="7">
        <f t="shared" si="47"/>
        <v>37.5</v>
      </c>
      <c r="I266" s="7">
        <f t="shared" si="48"/>
        <v>37.5</v>
      </c>
      <c r="J266">
        <f t="shared" si="49"/>
        <v>0</v>
      </c>
      <c r="K266">
        <f t="shared" si="50"/>
        <v>0</v>
      </c>
      <c r="L266">
        <f t="shared" si="51"/>
        <v>1</v>
      </c>
      <c r="M266">
        <f t="shared" si="52"/>
        <v>0</v>
      </c>
      <c r="N266">
        <f t="shared" si="53"/>
        <v>0</v>
      </c>
      <c r="O266">
        <f t="shared" si="54"/>
        <v>0</v>
      </c>
    </row>
    <row r="267" spans="1:15" x14ac:dyDescent="0.25">
      <c r="A267" s="1" t="s">
        <v>363</v>
      </c>
      <c r="B267" s="1" t="s">
        <v>16</v>
      </c>
      <c r="C267" s="2">
        <v>29259</v>
      </c>
      <c r="D267" s="1" t="s">
        <v>12</v>
      </c>
      <c r="E267" s="1" t="str">
        <f t="shared" si="44"/>
        <v>k</v>
      </c>
      <c r="F267" s="8">
        <f t="shared" si="45"/>
        <v>1980</v>
      </c>
      <c r="G267" s="8">
        <f t="shared" si="46"/>
        <v>36</v>
      </c>
      <c r="H267" s="7">
        <f t="shared" si="47"/>
        <v>37.5</v>
      </c>
      <c r="I267" s="7">
        <f t="shared" si="48"/>
        <v>37.5</v>
      </c>
      <c r="J267">
        <f t="shared" si="49"/>
        <v>0</v>
      </c>
      <c r="K267">
        <f t="shared" si="50"/>
        <v>1</v>
      </c>
      <c r="L267">
        <f t="shared" si="51"/>
        <v>0</v>
      </c>
      <c r="M267">
        <f t="shared" si="52"/>
        <v>0</v>
      </c>
      <c r="N267">
        <f t="shared" si="53"/>
        <v>0</v>
      </c>
      <c r="O267">
        <f t="shared" si="54"/>
        <v>0</v>
      </c>
    </row>
    <row r="268" spans="1:15" x14ac:dyDescent="0.25">
      <c r="A268" s="1" t="s">
        <v>83</v>
      </c>
      <c r="B268" s="1" t="s">
        <v>123</v>
      </c>
      <c r="C268" s="2">
        <v>18437</v>
      </c>
      <c r="D268" s="1" t="s">
        <v>6</v>
      </c>
      <c r="E268" s="1" t="str">
        <f t="shared" si="44"/>
        <v>k</v>
      </c>
      <c r="F268" s="8">
        <f t="shared" si="45"/>
        <v>1950</v>
      </c>
      <c r="G268" s="8">
        <f t="shared" si="46"/>
        <v>66</v>
      </c>
      <c r="H268" s="7">
        <f t="shared" si="47"/>
        <v>29.999999999999996</v>
      </c>
      <c r="I268" s="7">
        <f t="shared" si="48"/>
        <v>79</v>
      </c>
      <c r="J268">
        <f t="shared" si="49"/>
        <v>0</v>
      </c>
      <c r="K268">
        <f t="shared" si="50"/>
        <v>0</v>
      </c>
      <c r="L268">
        <f t="shared" si="51"/>
        <v>0</v>
      </c>
      <c r="M268">
        <f t="shared" si="52"/>
        <v>0</v>
      </c>
      <c r="N268">
        <f t="shared" si="53"/>
        <v>1</v>
      </c>
      <c r="O268">
        <f t="shared" si="54"/>
        <v>0</v>
      </c>
    </row>
    <row r="269" spans="1:15" x14ac:dyDescent="0.25">
      <c r="A269" s="1" t="s">
        <v>364</v>
      </c>
      <c r="B269" s="1" t="s">
        <v>194</v>
      </c>
      <c r="C269" s="2">
        <v>34406</v>
      </c>
      <c r="D269" s="1" t="s">
        <v>12</v>
      </c>
      <c r="E269" s="1" t="str">
        <f t="shared" si="44"/>
        <v>k</v>
      </c>
      <c r="F269" s="8">
        <f t="shared" si="45"/>
        <v>1994</v>
      </c>
      <c r="G269" s="8">
        <f t="shared" si="46"/>
        <v>22</v>
      </c>
      <c r="H269" s="7">
        <f t="shared" si="47"/>
        <v>25</v>
      </c>
      <c r="I269" s="7">
        <f t="shared" si="48"/>
        <v>25</v>
      </c>
      <c r="J269">
        <f t="shared" si="49"/>
        <v>1</v>
      </c>
      <c r="K269">
        <f t="shared" si="50"/>
        <v>0</v>
      </c>
      <c r="L269">
        <f t="shared" si="51"/>
        <v>0</v>
      </c>
      <c r="M269">
        <f t="shared" si="52"/>
        <v>0</v>
      </c>
      <c r="N269">
        <f t="shared" si="53"/>
        <v>0</v>
      </c>
      <c r="O269">
        <f t="shared" si="54"/>
        <v>0</v>
      </c>
    </row>
    <row r="270" spans="1:15" x14ac:dyDescent="0.25">
      <c r="A270" s="1" t="s">
        <v>365</v>
      </c>
      <c r="B270" s="1" t="s">
        <v>366</v>
      </c>
      <c r="C270" s="2">
        <v>26689</v>
      </c>
      <c r="D270" s="1" t="s">
        <v>12</v>
      </c>
      <c r="E270" s="1" t="str">
        <f t="shared" si="44"/>
        <v>m</v>
      </c>
      <c r="F270" s="8">
        <f t="shared" si="45"/>
        <v>1973</v>
      </c>
      <c r="G270" s="8">
        <f t="shared" si="46"/>
        <v>43</v>
      </c>
      <c r="H270" s="7">
        <f t="shared" si="47"/>
        <v>45</v>
      </c>
      <c r="I270" s="7">
        <f t="shared" si="48"/>
        <v>45</v>
      </c>
      <c r="J270">
        <f t="shared" si="49"/>
        <v>0</v>
      </c>
      <c r="K270">
        <f t="shared" si="50"/>
        <v>0</v>
      </c>
      <c r="L270">
        <f t="shared" si="51"/>
        <v>1</v>
      </c>
      <c r="M270">
        <f t="shared" si="52"/>
        <v>0</v>
      </c>
      <c r="N270">
        <f t="shared" si="53"/>
        <v>0</v>
      </c>
      <c r="O270">
        <f t="shared" si="54"/>
        <v>0</v>
      </c>
    </row>
    <row r="271" spans="1:15" x14ac:dyDescent="0.25">
      <c r="A271" s="1" t="s">
        <v>174</v>
      </c>
      <c r="B271" s="1" t="s">
        <v>52</v>
      </c>
      <c r="C271" s="2">
        <v>24391</v>
      </c>
      <c r="D271" s="1" t="s">
        <v>6</v>
      </c>
      <c r="E271" s="1" t="str">
        <f t="shared" si="44"/>
        <v>k</v>
      </c>
      <c r="F271" s="8">
        <f t="shared" si="45"/>
        <v>1966</v>
      </c>
      <c r="G271" s="8">
        <f t="shared" si="46"/>
        <v>50</v>
      </c>
      <c r="H271" s="7">
        <f t="shared" si="47"/>
        <v>29.999999999999996</v>
      </c>
      <c r="I271" s="7">
        <f t="shared" si="48"/>
        <v>29.999999999999996</v>
      </c>
      <c r="J271">
        <f t="shared" si="49"/>
        <v>0</v>
      </c>
      <c r="K271">
        <f t="shared" si="50"/>
        <v>0</v>
      </c>
      <c r="L271">
        <f t="shared" si="51"/>
        <v>0</v>
      </c>
      <c r="M271">
        <f t="shared" si="52"/>
        <v>1</v>
      </c>
      <c r="N271">
        <f t="shared" si="53"/>
        <v>0</v>
      </c>
      <c r="O271">
        <f t="shared" si="54"/>
        <v>0</v>
      </c>
    </row>
    <row r="272" spans="1:15" x14ac:dyDescent="0.25">
      <c r="A272" s="1" t="s">
        <v>367</v>
      </c>
      <c r="B272" s="1" t="s">
        <v>368</v>
      </c>
      <c r="C272" s="2">
        <v>22010</v>
      </c>
      <c r="D272" s="1" t="s">
        <v>12</v>
      </c>
      <c r="E272" s="1" t="str">
        <f t="shared" si="44"/>
        <v>k</v>
      </c>
      <c r="F272" s="8">
        <f t="shared" si="45"/>
        <v>1960</v>
      </c>
      <c r="G272" s="8">
        <f t="shared" si="46"/>
        <v>56</v>
      </c>
      <c r="H272" s="7">
        <f t="shared" si="47"/>
        <v>29.999999999999996</v>
      </c>
      <c r="I272" s="7">
        <f t="shared" si="48"/>
        <v>29.999999999999996</v>
      </c>
      <c r="J272">
        <f t="shared" si="49"/>
        <v>0</v>
      </c>
      <c r="K272">
        <f t="shared" si="50"/>
        <v>0</v>
      </c>
      <c r="L272">
        <f t="shared" si="51"/>
        <v>0</v>
      </c>
      <c r="M272">
        <f t="shared" si="52"/>
        <v>1</v>
      </c>
      <c r="N272">
        <f t="shared" si="53"/>
        <v>0</v>
      </c>
      <c r="O272">
        <f t="shared" si="54"/>
        <v>0</v>
      </c>
    </row>
    <row r="273" spans="1:15" x14ac:dyDescent="0.25">
      <c r="A273" s="1" t="s">
        <v>369</v>
      </c>
      <c r="B273" s="1" t="s">
        <v>332</v>
      </c>
      <c r="C273" s="2">
        <v>17207</v>
      </c>
      <c r="D273" s="1" t="s">
        <v>9</v>
      </c>
      <c r="E273" s="1" t="str">
        <f t="shared" si="44"/>
        <v>m</v>
      </c>
      <c r="F273" s="8">
        <f t="shared" si="45"/>
        <v>1947</v>
      </c>
      <c r="G273" s="8">
        <f t="shared" si="46"/>
        <v>69</v>
      </c>
      <c r="H273" s="7">
        <f t="shared" si="47"/>
        <v>36</v>
      </c>
      <c r="I273" s="7">
        <f t="shared" si="48"/>
        <v>85</v>
      </c>
      <c r="J273">
        <f t="shared" si="49"/>
        <v>0</v>
      </c>
      <c r="K273">
        <f t="shared" si="50"/>
        <v>0</v>
      </c>
      <c r="L273">
        <f t="shared" si="51"/>
        <v>0</v>
      </c>
      <c r="M273">
        <f t="shared" si="52"/>
        <v>0</v>
      </c>
      <c r="N273">
        <f t="shared" si="53"/>
        <v>1</v>
      </c>
      <c r="O273">
        <f t="shared" si="54"/>
        <v>0</v>
      </c>
    </row>
    <row r="274" spans="1:15" x14ac:dyDescent="0.25">
      <c r="A274" s="1" t="s">
        <v>370</v>
      </c>
      <c r="B274" s="1" t="s">
        <v>160</v>
      </c>
      <c r="C274" s="2">
        <v>22547</v>
      </c>
      <c r="D274" s="1" t="s">
        <v>6</v>
      </c>
      <c r="E274" s="1" t="str">
        <f t="shared" si="44"/>
        <v>m</v>
      </c>
      <c r="F274" s="8">
        <f t="shared" si="45"/>
        <v>1961</v>
      </c>
      <c r="G274" s="8">
        <f t="shared" si="46"/>
        <v>55</v>
      </c>
      <c r="H274" s="7">
        <f t="shared" si="47"/>
        <v>36</v>
      </c>
      <c r="I274" s="7">
        <f t="shared" si="48"/>
        <v>36</v>
      </c>
      <c r="J274">
        <f t="shared" si="49"/>
        <v>0</v>
      </c>
      <c r="K274">
        <f t="shared" si="50"/>
        <v>0</v>
      </c>
      <c r="L274">
        <f t="shared" si="51"/>
        <v>0</v>
      </c>
      <c r="M274">
        <f t="shared" si="52"/>
        <v>1</v>
      </c>
      <c r="N274">
        <f t="shared" si="53"/>
        <v>0</v>
      </c>
      <c r="O274">
        <f t="shared" si="54"/>
        <v>0</v>
      </c>
    </row>
    <row r="275" spans="1:15" x14ac:dyDescent="0.25">
      <c r="A275" s="1" t="s">
        <v>371</v>
      </c>
      <c r="B275" s="1" t="s">
        <v>372</v>
      </c>
      <c r="C275" s="2">
        <v>20722</v>
      </c>
      <c r="D275" s="1" t="s">
        <v>12</v>
      </c>
      <c r="E275" s="1" t="str">
        <f t="shared" si="44"/>
        <v>k</v>
      </c>
      <c r="F275" s="8">
        <f t="shared" si="45"/>
        <v>1956</v>
      </c>
      <c r="G275" s="8">
        <f t="shared" si="46"/>
        <v>60</v>
      </c>
      <c r="H275" s="7">
        <f t="shared" si="47"/>
        <v>29.999999999999996</v>
      </c>
      <c r="I275" s="7">
        <f t="shared" si="48"/>
        <v>29.999999999999996</v>
      </c>
      <c r="J275">
        <f t="shared" si="49"/>
        <v>0</v>
      </c>
      <c r="K275">
        <f t="shared" si="50"/>
        <v>0</v>
      </c>
      <c r="L275">
        <f t="shared" si="51"/>
        <v>0</v>
      </c>
      <c r="M275">
        <f t="shared" si="52"/>
        <v>0</v>
      </c>
      <c r="N275">
        <f t="shared" si="53"/>
        <v>1</v>
      </c>
      <c r="O275">
        <f t="shared" si="54"/>
        <v>0</v>
      </c>
    </row>
    <row r="276" spans="1:15" x14ac:dyDescent="0.25">
      <c r="A276" s="1" t="s">
        <v>373</v>
      </c>
      <c r="B276" s="1" t="s">
        <v>29</v>
      </c>
      <c r="C276" s="2">
        <v>24900</v>
      </c>
      <c r="D276" s="1" t="s">
        <v>12</v>
      </c>
      <c r="E276" s="1" t="str">
        <f t="shared" si="44"/>
        <v>m</v>
      </c>
      <c r="F276" s="8">
        <f t="shared" si="45"/>
        <v>1968</v>
      </c>
      <c r="G276" s="8">
        <f t="shared" si="46"/>
        <v>48</v>
      </c>
      <c r="H276" s="7">
        <f t="shared" si="47"/>
        <v>36</v>
      </c>
      <c r="I276" s="7">
        <f t="shared" si="48"/>
        <v>36</v>
      </c>
      <c r="J276">
        <f t="shared" si="49"/>
        <v>0</v>
      </c>
      <c r="K276">
        <f t="shared" si="50"/>
        <v>0</v>
      </c>
      <c r="L276">
        <f t="shared" si="51"/>
        <v>1</v>
      </c>
      <c r="M276">
        <f t="shared" si="52"/>
        <v>0</v>
      </c>
      <c r="N276">
        <f t="shared" si="53"/>
        <v>0</v>
      </c>
      <c r="O276">
        <f t="shared" si="54"/>
        <v>0</v>
      </c>
    </row>
    <row r="277" spans="1:15" x14ac:dyDescent="0.25">
      <c r="A277" s="1" t="s">
        <v>374</v>
      </c>
      <c r="B277" s="1" t="s">
        <v>37</v>
      </c>
      <c r="C277" s="2">
        <v>20808</v>
      </c>
      <c r="D277" s="1" t="s">
        <v>12</v>
      </c>
      <c r="E277" s="1" t="str">
        <f t="shared" si="44"/>
        <v>k</v>
      </c>
      <c r="F277" s="8">
        <f t="shared" si="45"/>
        <v>1956</v>
      </c>
      <c r="G277" s="8">
        <f t="shared" si="46"/>
        <v>60</v>
      </c>
      <c r="H277" s="7">
        <f t="shared" si="47"/>
        <v>29.999999999999996</v>
      </c>
      <c r="I277" s="7">
        <f t="shared" si="48"/>
        <v>29.999999999999996</v>
      </c>
      <c r="J277">
        <f t="shared" si="49"/>
        <v>0</v>
      </c>
      <c r="K277">
        <f t="shared" si="50"/>
        <v>0</v>
      </c>
      <c r="L277">
        <f t="shared" si="51"/>
        <v>0</v>
      </c>
      <c r="M277">
        <f t="shared" si="52"/>
        <v>0</v>
      </c>
      <c r="N277">
        <f t="shared" si="53"/>
        <v>1</v>
      </c>
      <c r="O277">
        <f t="shared" si="54"/>
        <v>0</v>
      </c>
    </row>
    <row r="278" spans="1:15" x14ac:dyDescent="0.25">
      <c r="A278" s="1" t="s">
        <v>375</v>
      </c>
      <c r="B278" s="1" t="s">
        <v>131</v>
      </c>
      <c r="C278" s="2">
        <v>30235</v>
      </c>
      <c r="D278" s="1" t="s">
        <v>12</v>
      </c>
      <c r="E278" s="1" t="str">
        <f t="shared" si="44"/>
        <v>k</v>
      </c>
      <c r="F278" s="8">
        <f t="shared" si="45"/>
        <v>1982</v>
      </c>
      <c r="G278" s="8">
        <f t="shared" si="46"/>
        <v>34</v>
      </c>
      <c r="H278" s="7">
        <f t="shared" si="47"/>
        <v>37.5</v>
      </c>
      <c r="I278" s="7">
        <f t="shared" si="48"/>
        <v>37.5</v>
      </c>
      <c r="J278">
        <f t="shared" si="49"/>
        <v>0</v>
      </c>
      <c r="K278">
        <f t="shared" si="50"/>
        <v>1</v>
      </c>
      <c r="L278">
        <f t="shared" si="51"/>
        <v>0</v>
      </c>
      <c r="M278">
        <f t="shared" si="52"/>
        <v>0</v>
      </c>
      <c r="N278">
        <f t="shared" si="53"/>
        <v>0</v>
      </c>
      <c r="O278">
        <f t="shared" si="54"/>
        <v>0</v>
      </c>
    </row>
    <row r="279" spans="1:15" x14ac:dyDescent="0.25">
      <c r="A279" s="1" t="s">
        <v>376</v>
      </c>
      <c r="B279" s="1" t="s">
        <v>257</v>
      </c>
      <c r="C279" s="2">
        <v>21221</v>
      </c>
      <c r="D279" s="1" t="s">
        <v>9</v>
      </c>
      <c r="E279" s="1" t="str">
        <f t="shared" si="44"/>
        <v>m</v>
      </c>
      <c r="F279" s="8">
        <f t="shared" si="45"/>
        <v>1958</v>
      </c>
      <c r="G279" s="8">
        <f t="shared" si="46"/>
        <v>58</v>
      </c>
      <c r="H279" s="7">
        <f t="shared" si="47"/>
        <v>36</v>
      </c>
      <c r="I279" s="7">
        <f t="shared" si="48"/>
        <v>36</v>
      </c>
      <c r="J279">
        <f t="shared" si="49"/>
        <v>0</v>
      </c>
      <c r="K279">
        <f t="shared" si="50"/>
        <v>0</v>
      </c>
      <c r="L279">
        <f t="shared" si="51"/>
        <v>0</v>
      </c>
      <c r="M279">
        <f t="shared" si="52"/>
        <v>1</v>
      </c>
      <c r="N279">
        <f t="shared" si="53"/>
        <v>0</v>
      </c>
      <c r="O279">
        <f t="shared" si="54"/>
        <v>0</v>
      </c>
    </row>
    <row r="280" spans="1:15" x14ac:dyDescent="0.25">
      <c r="A280" s="1" t="s">
        <v>377</v>
      </c>
      <c r="B280" s="1" t="s">
        <v>45</v>
      </c>
      <c r="C280" s="2">
        <v>20193</v>
      </c>
      <c r="D280" s="1" t="s">
        <v>6</v>
      </c>
      <c r="E280" s="1" t="str">
        <f t="shared" si="44"/>
        <v>k</v>
      </c>
      <c r="F280" s="8">
        <f t="shared" si="45"/>
        <v>1955</v>
      </c>
      <c r="G280" s="8">
        <f t="shared" si="46"/>
        <v>61</v>
      </c>
      <c r="H280" s="7">
        <f t="shared" si="47"/>
        <v>29.999999999999996</v>
      </c>
      <c r="I280" s="7">
        <f t="shared" si="48"/>
        <v>79</v>
      </c>
      <c r="J280">
        <f t="shared" si="49"/>
        <v>0</v>
      </c>
      <c r="K280">
        <f t="shared" si="50"/>
        <v>0</v>
      </c>
      <c r="L280">
        <f t="shared" si="51"/>
        <v>0</v>
      </c>
      <c r="M280">
        <f t="shared" si="52"/>
        <v>0</v>
      </c>
      <c r="N280">
        <f t="shared" si="53"/>
        <v>1</v>
      </c>
      <c r="O280">
        <f t="shared" si="54"/>
        <v>0</v>
      </c>
    </row>
    <row r="281" spans="1:15" x14ac:dyDescent="0.25">
      <c r="A281" s="1" t="s">
        <v>378</v>
      </c>
      <c r="B281" s="1" t="s">
        <v>141</v>
      </c>
      <c r="C281" s="2">
        <v>17137</v>
      </c>
      <c r="D281" s="1" t="s">
        <v>6</v>
      </c>
      <c r="E281" s="1" t="str">
        <f t="shared" si="44"/>
        <v>m</v>
      </c>
      <c r="F281" s="8">
        <f t="shared" si="45"/>
        <v>1946</v>
      </c>
      <c r="G281" s="8">
        <f t="shared" si="46"/>
        <v>70</v>
      </c>
      <c r="H281" s="7">
        <f t="shared" si="47"/>
        <v>36</v>
      </c>
      <c r="I281" s="7">
        <f t="shared" si="48"/>
        <v>85</v>
      </c>
      <c r="J281">
        <f t="shared" si="49"/>
        <v>0</v>
      </c>
      <c r="K281">
        <f t="shared" si="50"/>
        <v>0</v>
      </c>
      <c r="L281">
        <f t="shared" si="51"/>
        <v>0</v>
      </c>
      <c r="M281">
        <f t="shared" si="52"/>
        <v>0</v>
      </c>
      <c r="N281">
        <f t="shared" si="53"/>
        <v>0</v>
      </c>
      <c r="O281">
        <f t="shared" si="54"/>
        <v>1</v>
      </c>
    </row>
    <row r="282" spans="1:15" x14ac:dyDescent="0.25">
      <c r="A282" s="1" t="s">
        <v>379</v>
      </c>
      <c r="B282" s="1" t="s">
        <v>49</v>
      </c>
      <c r="C282" s="2">
        <v>32802</v>
      </c>
      <c r="D282" s="1" t="s">
        <v>6</v>
      </c>
      <c r="E282" s="1" t="str">
        <f t="shared" si="44"/>
        <v>m</v>
      </c>
      <c r="F282" s="8">
        <f t="shared" si="45"/>
        <v>1989</v>
      </c>
      <c r="G282" s="8">
        <f t="shared" si="46"/>
        <v>27</v>
      </c>
      <c r="H282" s="7">
        <f t="shared" si="47"/>
        <v>30</v>
      </c>
      <c r="I282" s="7">
        <f t="shared" si="48"/>
        <v>30</v>
      </c>
      <c r="J282">
        <f t="shared" si="49"/>
        <v>1</v>
      </c>
      <c r="K282">
        <f t="shared" si="50"/>
        <v>0</v>
      </c>
      <c r="L282">
        <f t="shared" si="51"/>
        <v>0</v>
      </c>
      <c r="M282">
        <f t="shared" si="52"/>
        <v>0</v>
      </c>
      <c r="N282">
        <f t="shared" si="53"/>
        <v>0</v>
      </c>
      <c r="O282">
        <f t="shared" si="54"/>
        <v>0</v>
      </c>
    </row>
    <row r="283" spans="1:15" x14ac:dyDescent="0.25">
      <c r="A283" s="1" t="s">
        <v>240</v>
      </c>
      <c r="B283" s="1" t="s">
        <v>20</v>
      </c>
      <c r="C283" s="2">
        <v>25839</v>
      </c>
      <c r="D283" s="1" t="s">
        <v>12</v>
      </c>
      <c r="E283" s="1" t="str">
        <f t="shared" si="44"/>
        <v>k</v>
      </c>
      <c r="F283" s="8">
        <f t="shared" si="45"/>
        <v>1970</v>
      </c>
      <c r="G283" s="8">
        <f t="shared" si="46"/>
        <v>46</v>
      </c>
      <c r="H283" s="7">
        <f t="shared" si="47"/>
        <v>29.999999999999996</v>
      </c>
      <c r="I283" s="7">
        <f t="shared" si="48"/>
        <v>29.999999999999996</v>
      </c>
      <c r="J283">
        <f t="shared" si="49"/>
        <v>0</v>
      </c>
      <c r="K283">
        <f t="shared" si="50"/>
        <v>0</v>
      </c>
      <c r="L283">
        <f t="shared" si="51"/>
        <v>1</v>
      </c>
      <c r="M283">
        <f t="shared" si="52"/>
        <v>0</v>
      </c>
      <c r="N283">
        <f t="shared" si="53"/>
        <v>0</v>
      </c>
      <c r="O283">
        <f t="shared" si="54"/>
        <v>0</v>
      </c>
    </row>
    <row r="284" spans="1:15" x14ac:dyDescent="0.25">
      <c r="A284" s="1" t="s">
        <v>275</v>
      </c>
      <c r="B284" s="1" t="s">
        <v>380</v>
      </c>
      <c r="C284" s="2">
        <v>32028</v>
      </c>
      <c r="D284" s="1" t="s">
        <v>12</v>
      </c>
      <c r="E284" s="1" t="str">
        <f t="shared" si="44"/>
        <v>m</v>
      </c>
      <c r="F284" s="8">
        <f t="shared" si="45"/>
        <v>1987</v>
      </c>
      <c r="G284" s="8">
        <f t="shared" si="46"/>
        <v>29</v>
      </c>
      <c r="H284" s="7">
        <f t="shared" si="47"/>
        <v>30</v>
      </c>
      <c r="I284" s="7">
        <f t="shared" si="48"/>
        <v>30</v>
      </c>
      <c r="J284">
        <f t="shared" si="49"/>
        <v>1</v>
      </c>
      <c r="K284">
        <f t="shared" si="50"/>
        <v>0</v>
      </c>
      <c r="L284">
        <f t="shared" si="51"/>
        <v>0</v>
      </c>
      <c r="M284">
        <f t="shared" si="52"/>
        <v>0</v>
      </c>
      <c r="N284">
        <f t="shared" si="53"/>
        <v>0</v>
      </c>
      <c r="O284">
        <f t="shared" si="54"/>
        <v>0</v>
      </c>
    </row>
    <row r="285" spans="1:15" x14ac:dyDescent="0.25">
      <c r="A285" s="1" t="s">
        <v>317</v>
      </c>
      <c r="B285" s="1" t="s">
        <v>192</v>
      </c>
      <c r="C285" s="2">
        <v>31556</v>
      </c>
      <c r="D285" s="1" t="s">
        <v>6</v>
      </c>
      <c r="E285" s="1" t="str">
        <f t="shared" si="44"/>
        <v>k</v>
      </c>
      <c r="F285" s="8">
        <f t="shared" si="45"/>
        <v>1986</v>
      </c>
      <c r="G285" s="8">
        <f t="shared" si="46"/>
        <v>30</v>
      </c>
      <c r="H285" s="7">
        <f t="shared" si="47"/>
        <v>25</v>
      </c>
      <c r="I285" s="7">
        <f t="shared" si="48"/>
        <v>25</v>
      </c>
      <c r="J285">
        <f t="shared" si="49"/>
        <v>0</v>
      </c>
      <c r="K285">
        <f t="shared" si="50"/>
        <v>1</v>
      </c>
      <c r="L285">
        <f t="shared" si="51"/>
        <v>0</v>
      </c>
      <c r="M285">
        <f t="shared" si="52"/>
        <v>0</v>
      </c>
      <c r="N285">
        <f t="shared" si="53"/>
        <v>0</v>
      </c>
      <c r="O285">
        <f t="shared" si="54"/>
        <v>0</v>
      </c>
    </row>
    <row r="286" spans="1:15" x14ac:dyDescent="0.25">
      <c r="A286" s="1" t="s">
        <v>381</v>
      </c>
      <c r="B286" s="1" t="s">
        <v>54</v>
      </c>
      <c r="C286" s="2">
        <v>19153</v>
      </c>
      <c r="D286" s="1" t="s">
        <v>6</v>
      </c>
      <c r="E286" s="1" t="str">
        <f t="shared" si="44"/>
        <v>k</v>
      </c>
      <c r="F286" s="8">
        <f t="shared" si="45"/>
        <v>1952</v>
      </c>
      <c r="G286" s="8">
        <f t="shared" si="46"/>
        <v>64</v>
      </c>
      <c r="H286" s="7">
        <f t="shared" si="47"/>
        <v>29.999999999999996</v>
      </c>
      <c r="I286" s="7">
        <f t="shared" si="48"/>
        <v>79</v>
      </c>
      <c r="J286">
        <f t="shared" si="49"/>
        <v>0</v>
      </c>
      <c r="K286">
        <f t="shared" si="50"/>
        <v>0</v>
      </c>
      <c r="L286">
        <f t="shared" si="51"/>
        <v>0</v>
      </c>
      <c r="M286">
        <f t="shared" si="52"/>
        <v>0</v>
      </c>
      <c r="N286">
        <f t="shared" si="53"/>
        <v>1</v>
      </c>
      <c r="O286">
        <f t="shared" si="54"/>
        <v>0</v>
      </c>
    </row>
    <row r="287" spans="1:15" x14ac:dyDescent="0.25">
      <c r="A287" s="1" t="s">
        <v>382</v>
      </c>
      <c r="B287" s="1" t="s">
        <v>383</v>
      </c>
      <c r="C287" s="2">
        <v>21934</v>
      </c>
      <c r="D287" s="1" t="s">
        <v>6</v>
      </c>
      <c r="E287" s="1" t="str">
        <f t="shared" si="44"/>
        <v>k</v>
      </c>
      <c r="F287" s="8">
        <f t="shared" si="45"/>
        <v>1960</v>
      </c>
      <c r="G287" s="8">
        <f t="shared" si="46"/>
        <v>56</v>
      </c>
      <c r="H287" s="7">
        <f t="shared" si="47"/>
        <v>29.999999999999996</v>
      </c>
      <c r="I287" s="7">
        <f t="shared" si="48"/>
        <v>29.999999999999996</v>
      </c>
      <c r="J287">
        <f t="shared" si="49"/>
        <v>0</v>
      </c>
      <c r="K287">
        <f t="shared" si="50"/>
        <v>0</v>
      </c>
      <c r="L287">
        <f t="shared" si="51"/>
        <v>0</v>
      </c>
      <c r="M287">
        <f t="shared" si="52"/>
        <v>1</v>
      </c>
      <c r="N287">
        <f t="shared" si="53"/>
        <v>0</v>
      </c>
      <c r="O287">
        <f t="shared" si="54"/>
        <v>0</v>
      </c>
    </row>
    <row r="288" spans="1:15" x14ac:dyDescent="0.25">
      <c r="A288" s="1" t="s">
        <v>384</v>
      </c>
      <c r="B288" s="1" t="s">
        <v>361</v>
      </c>
      <c r="C288" s="2">
        <v>28187</v>
      </c>
      <c r="D288" s="1" t="s">
        <v>12</v>
      </c>
      <c r="E288" s="1" t="str">
        <f t="shared" si="44"/>
        <v>k</v>
      </c>
      <c r="F288" s="8">
        <f t="shared" si="45"/>
        <v>1977</v>
      </c>
      <c r="G288" s="8">
        <f t="shared" si="46"/>
        <v>39</v>
      </c>
      <c r="H288" s="7">
        <f t="shared" si="47"/>
        <v>37.5</v>
      </c>
      <c r="I288" s="7">
        <f t="shared" si="48"/>
        <v>37.5</v>
      </c>
      <c r="J288">
        <f t="shared" si="49"/>
        <v>0</v>
      </c>
      <c r="K288">
        <f t="shared" si="50"/>
        <v>1</v>
      </c>
      <c r="L288">
        <f t="shared" si="51"/>
        <v>0</v>
      </c>
      <c r="M288">
        <f t="shared" si="52"/>
        <v>0</v>
      </c>
      <c r="N288">
        <f t="shared" si="53"/>
        <v>0</v>
      </c>
      <c r="O288">
        <f t="shared" si="54"/>
        <v>0</v>
      </c>
    </row>
    <row r="289" spans="1:15" x14ac:dyDescent="0.25">
      <c r="A289" s="1" t="s">
        <v>385</v>
      </c>
      <c r="B289" s="1" t="s">
        <v>252</v>
      </c>
      <c r="C289" s="2">
        <v>34291</v>
      </c>
      <c r="D289" s="1" t="s">
        <v>12</v>
      </c>
      <c r="E289" s="1" t="str">
        <f t="shared" si="44"/>
        <v>m</v>
      </c>
      <c r="F289" s="8">
        <f t="shared" si="45"/>
        <v>1993</v>
      </c>
      <c r="G289" s="8">
        <f t="shared" si="46"/>
        <v>23</v>
      </c>
      <c r="H289" s="7">
        <f t="shared" si="47"/>
        <v>30</v>
      </c>
      <c r="I289" s="7">
        <f t="shared" si="48"/>
        <v>30</v>
      </c>
      <c r="J289">
        <f t="shared" si="49"/>
        <v>1</v>
      </c>
      <c r="K289">
        <f t="shared" si="50"/>
        <v>0</v>
      </c>
      <c r="L289">
        <f t="shared" si="51"/>
        <v>0</v>
      </c>
      <c r="M289">
        <f t="shared" si="52"/>
        <v>0</v>
      </c>
      <c r="N289">
        <f t="shared" si="53"/>
        <v>0</v>
      </c>
      <c r="O289">
        <f t="shared" si="54"/>
        <v>0</v>
      </c>
    </row>
    <row r="290" spans="1:15" x14ac:dyDescent="0.25">
      <c r="A290" s="1" t="s">
        <v>386</v>
      </c>
      <c r="B290" s="1" t="s">
        <v>107</v>
      </c>
      <c r="C290" s="2">
        <v>24652</v>
      </c>
      <c r="D290" s="1" t="s">
        <v>6</v>
      </c>
      <c r="E290" s="1" t="str">
        <f t="shared" si="44"/>
        <v>k</v>
      </c>
      <c r="F290" s="8">
        <f t="shared" si="45"/>
        <v>1967</v>
      </c>
      <c r="G290" s="8">
        <f t="shared" si="46"/>
        <v>49</v>
      </c>
      <c r="H290" s="7">
        <f t="shared" si="47"/>
        <v>29.999999999999996</v>
      </c>
      <c r="I290" s="7">
        <f t="shared" si="48"/>
        <v>29.999999999999996</v>
      </c>
      <c r="J290">
        <f t="shared" si="49"/>
        <v>0</v>
      </c>
      <c r="K290">
        <f t="shared" si="50"/>
        <v>0</v>
      </c>
      <c r="L290">
        <f t="shared" si="51"/>
        <v>1</v>
      </c>
      <c r="M290">
        <f t="shared" si="52"/>
        <v>0</v>
      </c>
      <c r="N290">
        <f t="shared" si="53"/>
        <v>0</v>
      </c>
      <c r="O290">
        <f t="shared" si="54"/>
        <v>0</v>
      </c>
    </row>
    <row r="291" spans="1:15" x14ac:dyDescent="0.25">
      <c r="A291" s="1" t="s">
        <v>387</v>
      </c>
      <c r="B291" s="1" t="s">
        <v>121</v>
      </c>
      <c r="C291" s="2">
        <v>18010</v>
      </c>
      <c r="D291" s="1" t="s">
        <v>6</v>
      </c>
      <c r="E291" s="1" t="str">
        <f t="shared" si="44"/>
        <v>k</v>
      </c>
      <c r="F291" s="8">
        <f t="shared" si="45"/>
        <v>1949</v>
      </c>
      <c r="G291" s="8">
        <f t="shared" si="46"/>
        <v>67</v>
      </c>
      <c r="H291" s="7">
        <f t="shared" si="47"/>
        <v>29.999999999999996</v>
      </c>
      <c r="I291" s="7">
        <f t="shared" si="48"/>
        <v>79</v>
      </c>
      <c r="J291">
        <f t="shared" si="49"/>
        <v>0</v>
      </c>
      <c r="K291">
        <f t="shared" si="50"/>
        <v>0</v>
      </c>
      <c r="L291">
        <f t="shared" si="51"/>
        <v>0</v>
      </c>
      <c r="M291">
        <f t="shared" si="52"/>
        <v>0</v>
      </c>
      <c r="N291">
        <f t="shared" si="53"/>
        <v>1</v>
      </c>
      <c r="O291">
        <f t="shared" si="54"/>
        <v>0</v>
      </c>
    </row>
    <row r="292" spans="1:15" x14ac:dyDescent="0.25">
      <c r="A292" s="1" t="s">
        <v>388</v>
      </c>
      <c r="B292" s="1" t="s">
        <v>368</v>
      </c>
      <c r="C292" s="2">
        <v>26506</v>
      </c>
      <c r="D292" s="1" t="s">
        <v>40</v>
      </c>
      <c r="E292" s="1" t="str">
        <f t="shared" si="44"/>
        <v>k</v>
      </c>
      <c r="F292" s="8">
        <f t="shared" si="45"/>
        <v>1972</v>
      </c>
      <c r="G292" s="8">
        <f t="shared" si="46"/>
        <v>44</v>
      </c>
      <c r="H292" s="7">
        <f t="shared" si="47"/>
        <v>37.5</v>
      </c>
      <c r="I292" s="7">
        <f t="shared" si="48"/>
        <v>37.5</v>
      </c>
      <c r="J292">
        <f t="shared" si="49"/>
        <v>0</v>
      </c>
      <c r="K292">
        <f t="shared" si="50"/>
        <v>0</v>
      </c>
      <c r="L292">
        <f t="shared" si="51"/>
        <v>1</v>
      </c>
      <c r="M292">
        <f t="shared" si="52"/>
        <v>0</v>
      </c>
      <c r="N292">
        <f t="shared" si="53"/>
        <v>0</v>
      </c>
      <c r="O292">
        <f t="shared" si="54"/>
        <v>0</v>
      </c>
    </row>
    <row r="293" spans="1:15" x14ac:dyDescent="0.25">
      <c r="A293" s="1" t="s">
        <v>389</v>
      </c>
      <c r="B293" s="1" t="s">
        <v>160</v>
      </c>
      <c r="C293" s="2">
        <v>30368</v>
      </c>
      <c r="D293" s="1" t="s">
        <v>40</v>
      </c>
      <c r="E293" s="1" t="str">
        <f t="shared" si="44"/>
        <v>m</v>
      </c>
      <c r="F293" s="8">
        <f t="shared" si="45"/>
        <v>1983</v>
      </c>
      <c r="G293" s="8">
        <f t="shared" si="46"/>
        <v>33</v>
      </c>
      <c r="H293" s="7">
        <f t="shared" si="47"/>
        <v>45</v>
      </c>
      <c r="I293" s="7">
        <f t="shared" si="48"/>
        <v>45</v>
      </c>
      <c r="J293">
        <f t="shared" si="49"/>
        <v>0</v>
      </c>
      <c r="K293">
        <f t="shared" si="50"/>
        <v>1</v>
      </c>
      <c r="L293">
        <f t="shared" si="51"/>
        <v>0</v>
      </c>
      <c r="M293">
        <f t="shared" si="52"/>
        <v>0</v>
      </c>
      <c r="N293">
        <f t="shared" si="53"/>
        <v>0</v>
      </c>
      <c r="O293">
        <f t="shared" si="54"/>
        <v>0</v>
      </c>
    </row>
    <row r="294" spans="1:15" x14ac:dyDescent="0.25">
      <c r="A294" s="1" t="s">
        <v>162</v>
      </c>
      <c r="B294" s="1" t="s">
        <v>54</v>
      </c>
      <c r="C294" s="2">
        <v>16991</v>
      </c>
      <c r="D294" s="1" t="s">
        <v>12</v>
      </c>
      <c r="E294" s="1" t="str">
        <f t="shared" si="44"/>
        <v>k</v>
      </c>
      <c r="F294" s="8">
        <f t="shared" si="45"/>
        <v>1946</v>
      </c>
      <c r="G294" s="8">
        <f t="shared" si="46"/>
        <v>70</v>
      </c>
      <c r="H294" s="7">
        <f t="shared" si="47"/>
        <v>29.999999999999996</v>
      </c>
      <c r="I294" s="7">
        <f t="shared" si="48"/>
        <v>79</v>
      </c>
      <c r="J294">
        <f t="shared" si="49"/>
        <v>0</v>
      </c>
      <c r="K294">
        <f t="shared" si="50"/>
        <v>0</v>
      </c>
      <c r="L294">
        <f t="shared" si="51"/>
        <v>0</v>
      </c>
      <c r="M294">
        <f t="shared" si="52"/>
        <v>0</v>
      </c>
      <c r="N294">
        <f t="shared" si="53"/>
        <v>0</v>
      </c>
      <c r="O294">
        <f t="shared" si="54"/>
        <v>1</v>
      </c>
    </row>
    <row r="295" spans="1:15" x14ac:dyDescent="0.25">
      <c r="A295" s="1" t="s">
        <v>390</v>
      </c>
      <c r="B295" s="1" t="s">
        <v>152</v>
      </c>
      <c r="C295" s="2">
        <v>23950</v>
      </c>
      <c r="D295" s="1" t="s">
        <v>12</v>
      </c>
      <c r="E295" s="1" t="str">
        <f t="shared" si="44"/>
        <v>m</v>
      </c>
      <c r="F295" s="8">
        <f t="shared" si="45"/>
        <v>1965</v>
      </c>
      <c r="G295" s="8">
        <f t="shared" si="46"/>
        <v>51</v>
      </c>
      <c r="H295" s="7">
        <f t="shared" si="47"/>
        <v>36</v>
      </c>
      <c r="I295" s="7">
        <f t="shared" si="48"/>
        <v>36</v>
      </c>
      <c r="J295">
        <f t="shared" si="49"/>
        <v>0</v>
      </c>
      <c r="K295">
        <f t="shared" si="50"/>
        <v>0</v>
      </c>
      <c r="L295">
        <f t="shared" si="51"/>
        <v>0</v>
      </c>
      <c r="M295">
        <f t="shared" si="52"/>
        <v>1</v>
      </c>
      <c r="N295">
        <f t="shared" si="53"/>
        <v>0</v>
      </c>
      <c r="O295">
        <f t="shared" si="54"/>
        <v>0</v>
      </c>
    </row>
    <row r="296" spans="1:15" x14ac:dyDescent="0.25">
      <c r="A296" s="1" t="s">
        <v>391</v>
      </c>
      <c r="B296" s="1" t="s">
        <v>47</v>
      </c>
      <c r="C296" s="2">
        <v>26871</v>
      </c>
      <c r="D296" s="1" t="s">
        <v>12</v>
      </c>
      <c r="E296" s="1" t="str">
        <f t="shared" si="44"/>
        <v>k</v>
      </c>
      <c r="F296" s="8">
        <f t="shared" si="45"/>
        <v>1973</v>
      </c>
      <c r="G296" s="8">
        <f t="shared" si="46"/>
        <v>43</v>
      </c>
      <c r="H296" s="7">
        <f t="shared" si="47"/>
        <v>37.5</v>
      </c>
      <c r="I296" s="7">
        <f t="shared" si="48"/>
        <v>37.5</v>
      </c>
      <c r="J296">
        <f t="shared" si="49"/>
        <v>0</v>
      </c>
      <c r="K296">
        <f t="shared" si="50"/>
        <v>0</v>
      </c>
      <c r="L296">
        <f t="shared" si="51"/>
        <v>1</v>
      </c>
      <c r="M296">
        <f t="shared" si="52"/>
        <v>0</v>
      </c>
      <c r="N296">
        <f t="shared" si="53"/>
        <v>0</v>
      </c>
      <c r="O296">
        <f t="shared" si="54"/>
        <v>0</v>
      </c>
    </row>
    <row r="297" spans="1:15" x14ac:dyDescent="0.25">
      <c r="A297" s="1" t="s">
        <v>392</v>
      </c>
      <c r="B297" s="1" t="s">
        <v>260</v>
      </c>
      <c r="C297" s="2">
        <v>17268</v>
      </c>
      <c r="D297" s="1" t="s">
        <v>40</v>
      </c>
      <c r="E297" s="1" t="str">
        <f t="shared" si="44"/>
        <v>m</v>
      </c>
      <c r="F297" s="8">
        <f t="shared" si="45"/>
        <v>1947</v>
      </c>
      <c r="G297" s="8">
        <f t="shared" si="46"/>
        <v>69</v>
      </c>
      <c r="H297" s="7">
        <f t="shared" si="47"/>
        <v>36</v>
      </c>
      <c r="I297" s="7">
        <f t="shared" si="48"/>
        <v>85</v>
      </c>
      <c r="J297">
        <f t="shared" si="49"/>
        <v>0</v>
      </c>
      <c r="K297">
        <f t="shared" si="50"/>
        <v>0</v>
      </c>
      <c r="L297">
        <f t="shared" si="51"/>
        <v>0</v>
      </c>
      <c r="M297">
        <f t="shared" si="52"/>
        <v>0</v>
      </c>
      <c r="N297">
        <f t="shared" si="53"/>
        <v>1</v>
      </c>
      <c r="O297">
        <f t="shared" si="54"/>
        <v>0</v>
      </c>
    </row>
    <row r="298" spans="1:15" x14ac:dyDescent="0.25">
      <c r="A298" s="1" t="s">
        <v>393</v>
      </c>
      <c r="B298" s="1" t="s">
        <v>394</v>
      </c>
      <c r="C298" s="2">
        <v>31612</v>
      </c>
      <c r="D298" s="1" t="s">
        <v>6</v>
      </c>
      <c r="E298" s="1" t="str">
        <f t="shared" si="44"/>
        <v>k</v>
      </c>
      <c r="F298" s="8">
        <f t="shared" si="45"/>
        <v>1986</v>
      </c>
      <c r="G298" s="8">
        <f t="shared" si="46"/>
        <v>30</v>
      </c>
      <c r="H298" s="7">
        <f t="shared" si="47"/>
        <v>25</v>
      </c>
      <c r="I298" s="7">
        <f t="shared" si="48"/>
        <v>25</v>
      </c>
      <c r="J298">
        <f t="shared" si="49"/>
        <v>0</v>
      </c>
      <c r="K298">
        <f t="shared" si="50"/>
        <v>1</v>
      </c>
      <c r="L298">
        <f t="shared" si="51"/>
        <v>0</v>
      </c>
      <c r="M298">
        <f t="shared" si="52"/>
        <v>0</v>
      </c>
      <c r="N298">
        <f t="shared" si="53"/>
        <v>0</v>
      </c>
      <c r="O298">
        <f t="shared" si="54"/>
        <v>0</v>
      </c>
    </row>
    <row r="299" spans="1:15" x14ac:dyDescent="0.25">
      <c r="A299" s="1" t="s">
        <v>395</v>
      </c>
      <c r="B299" s="1" t="s">
        <v>131</v>
      </c>
      <c r="C299" s="2">
        <v>21264</v>
      </c>
      <c r="D299" s="1" t="s">
        <v>12</v>
      </c>
      <c r="E299" s="1" t="str">
        <f t="shared" si="44"/>
        <v>k</v>
      </c>
      <c r="F299" s="8">
        <f t="shared" si="45"/>
        <v>1958</v>
      </c>
      <c r="G299" s="8">
        <f t="shared" si="46"/>
        <v>58</v>
      </c>
      <c r="H299" s="7">
        <f t="shared" si="47"/>
        <v>29.999999999999996</v>
      </c>
      <c r="I299" s="7">
        <f t="shared" si="48"/>
        <v>29.999999999999996</v>
      </c>
      <c r="J299">
        <f t="shared" si="49"/>
        <v>0</v>
      </c>
      <c r="K299">
        <f t="shared" si="50"/>
        <v>0</v>
      </c>
      <c r="L299">
        <f t="shared" si="51"/>
        <v>0</v>
      </c>
      <c r="M299">
        <f t="shared" si="52"/>
        <v>1</v>
      </c>
      <c r="N299">
        <f t="shared" si="53"/>
        <v>0</v>
      </c>
      <c r="O299">
        <f t="shared" si="54"/>
        <v>0</v>
      </c>
    </row>
    <row r="300" spans="1:15" x14ac:dyDescent="0.25">
      <c r="A300" s="1" t="s">
        <v>396</v>
      </c>
      <c r="B300" s="1" t="s">
        <v>236</v>
      </c>
      <c r="C300" s="2">
        <v>29622</v>
      </c>
      <c r="D300" s="1" t="s">
        <v>40</v>
      </c>
      <c r="E300" s="1" t="str">
        <f t="shared" si="44"/>
        <v>k</v>
      </c>
      <c r="F300" s="8">
        <f t="shared" si="45"/>
        <v>1981</v>
      </c>
      <c r="G300" s="8">
        <f t="shared" si="46"/>
        <v>35</v>
      </c>
      <c r="H300" s="7">
        <f t="shared" si="47"/>
        <v>37.5</v>
      </c>
      <c r="I300" s="7">
        <f t="shared" si="48"/>
        <v>37.5</v>
      </c>
      <c r="J300">
        <f t="shared" si="49"/>
        <v>0</v>
      </c>
      <c r="K300">
        <f t="shared" si="50"/>
        <v>1</v>
      </c>
      <c r="L300">
        <f t="shared" si="51"/>
        <v>0</v>
      </c>
      <c r="M300">
        <f t="shared" si="52"/>
        <v>0</v>
      </c>
      <c r="N300">
        <f t="shared" si="53"/>
        <v>0</v>
      </c>
      <c r="O300">
        <f t="shared" si="54"/>
        <v>0</v>
      </c>
    </row>
    <row r="301" spans="1:15" x14ac:dyDescent="0.25">
      <c r="A301" s="1" t="s">
        <v>162</v>
      </c>
      <c r="B301" s="1" t="s">
        <v>20</v>
      </c>
      <c r="C301" s="2">
        <v>30875</v>
      </c>
      <c r="D301" s="1" t="s">
        <v>6</v>
      </c>
      <c r="E301" s="1" t="str">
        <f t="shared" si="44"/>
        <v>k</v>
      </c>
      <c r="F301" s="8">
        <f t="shared" si="45"/>
        <v>1984</v>
      </c>
      <c r="G301" s="8">
        <f t="shared" si="46"/>
        <v>32</v>
      </c>
      <c r="H301" s="7">
        <f t="shared" si="47"/>
        <v>37.5</v>
      </c>
      <c r="I301" s="7">
        <f t="shared" si="48"/>
        <v>37.5</v>
      </c>
      <c r="J301">
        <f t="shared" si="49"/>
        <v>0</v>
      </c>
      <c r="K301">
        <f t="shared" si="50"/>
        <v>1</v>
      </c>
      <c r="L301">
        <f t="shared" si="51"/>
        <v>0</v>
      </c>
      <c r="M301">
        <f t="shared" si="52"/>
        <v>0</v>
      </c>
      <c r="N301">
        <f t="shared" si="53"/>
        <v>0</v>
      </c>
      <c r="O301">
        <f t="shared" si="54"/>
        <v>0</v>
      </c>
    </row>
    <row r="302" spans="1:15" x14ac:dyDescent="0.25">
      <c r="A302" s="1" t="s">
        <v>397</v>
      </c>
      <c r="B302" s="1" t="s">
        <v>107</v>
      </c>
      <c r="C302" s="2">
        <v>31924</v>
      </c>
      <c r="D302" s="1" t="s">
        <v>12</v>
      </c>
      <c r="E302" s="1" t="str">
        <f t="shared" si="44"/>
        <v>k</v>
      </c>
      <c r="F302" s="8">
        <f t="shared" si="45"/>
        <v>1987</v>
      </c>
      <c r="G302" s="8">
        <f t="shared" si="46"/>
        <v>29</v>
      </c>
      <c r="H302" s="7">
        <f t="shared" si="47"/>
        <v>25</v>
      </c>
      <c r="I302" s="7">
        <f t="shared" si="48"/>
        <v>25</v>
      </c>
      <c r="J302">
        <f t="shared" si="49"/>
        <v>1</v>
      </c>
      <c r="K302">
        <f t="shared" si="50"/>
        <v>0</v>
      </c>
      <c r="L302">
        <f t="shared" si="51"/>
        <v>0</v>
      </c>
      <c r="M302">
        <f t="shared" si="52"/>
        <v>0</v>
      </c>
      <c r="N302">
        <f t="shared" si="53"/>
        <v>0</v>
      </c>
      <c r="O302">
        <f t="shared" si="54"/>
        <v>0</v>
      </c>
    </row>
    <row r="303" spans="1:15" x14ac:dyDescent="0.25">
      <c r="A303" s="1" t="s">
        <v>398</v>
      </c>
      <c r="B303" s="1" t="s">
        <v>399</v>
      </c>
      <c r="C303" s="2">
        <v>23384</v>
      </c>
      <c r="D303" s="1" t="s">
        <v>12</v>
      </c>
      <c r="E303" s="1" t="str">
        <f t="shared" si="44"/>
        <v>m</v>
      </c>
      <c r="F303" s="8">
        <f t="shared" si="45"/>
        <v>1964</v>
      </c>
      <c r="G303" s="8">
        <f t="shared" si="46"/>
        <v>52</v>
      </c>
      <c r="H303" s="7">
        <f t="shared" si="47"/>
        <v>36</v>
      </c>
      <c r="I303" s="7">
        <f t="shared" si="48"/>
        <v>36</v>
      </c>
      <c r="J303">
        <f t="shared" si="49"/>
        <v>0</v>
      </c>
      <c r="K303">
        <f t="shared" si="50"/>
        <v>0</v>
      </c>
      <c r="L303">
        <f t="shared" si="51"/>
        <v>0</v>
      </c>
      <c r="M303">
        <f t="shared" si="52"/>
        <v>1</v>
      </c>
      <c r="N303">
        <f t="shared" si="53"/>
        <v>0</v>
      </c>
      <c r="O303">
        <f t="shared" si="54"/>
        <v>0</v>
      </c>
    </row>
    <row r="304" spans="1:15" x14ac:dyDescent="0.25">
      <c r="A304" s="1" t="s">
        <v>400</v>
      </c>
      <c r="B304" s="1" t="s">
        <v>401</v>
      </c>
      <c r="C304" s="2">
        <v>32097</v>
      </c>
      <c r="D304" s="1" t="s">
        <v>6</v>
      </c>
      <c r="E304" s="1" t="str">
        <f t="shared" si="44"/>
        <v>m</v>
      </c>
      <c r="F304" s="8">
        <f t="shared" si="45"/>
        <v>1987</v>
      </c>
      <c r="G304" s="8">
        <f t="shared" si="46"/>
        <v>29</v>
      </c>
      <c r="H304" s="7">
        <f t="shared" si="47"/>
        <v>30</v>
      </c>
      <c r="I304" s="7">
        <f t="shared" si="48"/>
        <v>30</v>
      </c>
      <c r="J304">
        <f t="shared" si="49"/>
        <v>1</v>
      </c>
      <c r="K304">
        <f t="shared" si="50"/>
        <v>0</v>
      </c>
      <c r="L304">
        <f t="shared" si="51"/>
        <v>0</v>
      </c>
      <c r="M304">
        <f t="shared" si="52"/>
        <v>0</v>
      </c>
      <c r="N304">
        <f t="shared" si="53"/>
        <v>0</v>
      </c>
      <c r="O304">
        <f t="shared" si="54"/>
        <v>0</v>
      </c>
    </row>
    <row r="305" spans="1:15" x14ac:dyDescent="0.25">
      <c r="A305" s="1" t="s">
        <v>402</v>
      </c>
      <c r="B305" s="1" t="s">
        <v>403</v>
      </c>
      <c r="C305" s="2">
        <v>22555</v>
      </c>
      <c r="D305" s="1" t="s">
        <v>40</v>
      </c>
      <c r="E305" s="1" t="str">
        <f t="shared" si="44"/>
        <v>k</v>
      </c>
      <c r="F305" s="8">
        <f t="shared" si="45"/>
        <v>1961</v>
      </c>
      <c r="G305" s="8">
        <f t="shared" si="46"/>
        <v>55</v>
      </c>
      <c r="H305" s="7">
        <f t="shared" si="47"/>
        <v>29.999999999999996</v>
      </c>
      <c r="I305" s="7">
        <f t="shared" si="48"/>
        <v>29.999999999999996</v>
      </c>
      <c r="J305">
        <f t="shared" si="49"/>
        <v>0</v>
      </c>
      <c r="K305">
        <f t="shared" si="50"/>
        <v>0</v>
      </c>
      <c r="L305">
        <f t="shared" si="51"/>
        <v>0</v>
      </c>
      <c r="M305">
        <f t="shared" si="52"/>
        <v>1</v>
      </c>
      <c r="N305">
        <f t="shared" si="53"/>
        <v>0</v>
      </c>
      <c r="O305">
        <f t="shared" si="54"/>
        <v>0</v>
      </c>
    </row>
    <row r="306" spans="1:15" x14ac:dyDescent="0.25">
      <c r="A306" s="1" t="s">
        <v>317</v>
      </c>
      <c r="B306" s="1" t="s">
        <v>20</v>
      </c>
      <c r="C306" s="2">
        <v>22508</v>
      </c>
      <c r="D306" s="1" t="s">
        <v>12</v>
      </c>
      <c r="E306" s="1" t="str">
        <f t="shared" si="44"/>
        <v>k</v>
      </c>
      <c r="F306" s="8">
        <f t="shared" si="45"/>
        <v>1961</v>
      </c>
      <c r="G306" s="8">
        <f t="shared" si="46"/>
        <v>55</v>
      </c>
      <c r="H306" s="7">
        <f t="shared" si="47"/>
        <v>29.999999999999996</v>
      </c>
      <c r="I306" s="7">
        <f t="shared" si="48"/>
        <v>29.999999999999996</v>
      </c>
      <c r="J306">
        <f t="shared" si="49"/>
        <v>0</v>
      </c>
      <c r="K306">
        <f t="shared" si="50"/>
        <v>0</v>
      </c>
      <c r="L306">
        <f t="shared" si="51"/>
        <v>0</v>
      </c>
      <c r="M306">
        <f t="shared" si="52"/>
        <v>1</v>
      </c>
      <c r="N306">
        <f t="shared" si="53"/>
        <v>0</v>
      </c>
      <c r="O306">
        <f t="shared" si="54"/>
        <v>0</v>
      </c>
    </row>
    <row r="307" spans="1:15" x14ac:dyDescent="0.25">
      <c r="A307" s="1" t="s">
        <v>404</v>
      </c>
      <c r="B307" s="1" t="s">
        <v>72</v>
      </c>
      <c r="C307" s="2">
        <v>29510</v>
      </c>
      <c r="D307" s="1" t="s">
        <v>6</v>
      </c>
      <c r="E307" s="1" t="str">
        <f t="shared" si="44"/>
        <v>m</v>
      </c>
      <c r="F307" s="8">
        <f t="shared" si="45"/>
        <v>1980</v>
      </c>
      <c r="G307" s="8">
        <f t="shared" si="46"/>
        <v>36</v>
      </c>
      <c r="H307" s="7">
        <f t="shared" si="47"/>
        <v>45</v>
      </c>
      <c r="I307" s="7">
        <f t="shared" si="48"/>
        <v>45</v>
      </c>
      <c r="J307">
        <f t="shared" si="49"/>
        <v>0</v>
      </c>
      <c r="K307">
        <f t="shared" si="50"/>
        <v>1</v>
      </c>
      <c r="L307">
        <f t="shared" si="51"/>
        <v>0</v>
      </c>
      <c r="M307">
        <f t="shared" si="52"/>
        <v>0</v>
      </c>
      <c r="N307">
        <f t="shared" si="53"/>
        <v>0</v>
      </c>
      <c r="O307">
        <f t="shared" si="54"/>
        <v>0</v>
      </c>
    </row>
    <row r="308" spans="1:15" x14ac:dyDescent="0.25">
      <c r="A308" s="1" t="s">
        <v>405</v>
      </c>
      <c r="B308" s="1" t="s">
        <v>406</v>
      </c>
      <c r="C308" s="2">
        <v>22398</v>
      </c>
      <c r="D308" s="1" t="s">
        <v>12</v>
      </c>
      <c r="E308" s="1" t="str">
        <f t="shared" si="44"/>
        <v>m</v>
      </c>
      <c r="F308" s="8">
        <f t="shared" si="45"/>
        <v>1961</v>
      </c>
      <c r="G308" s="8">
        <f t="shared" si="46"/>
        <v>55</v>
      </c>
      <c r="H308" s="7">
        <f t="shared" si="47"/>
        <v>36</v>
      </c>
      <c r="I308" s="7">
        <f t="shared" si="48"/>
        <v>36</v>
      </c>
      <c r="J308">
        <f t="shared" si="49"/>
        <v>0</v>
      </c>
      <c r="K308">
        <f t="shared" si="50"/>
        <v>0</v>
      </c>
      <c r="L308">
        <f t="shared" si="51"/>
        <v>0</v>
      </c>
      <c r="M308">
        <f t="shared" si="52"/>
        <v>1</v>
      </c>
      <c r="N308">
        <f t="shared" si="53"/>
        <v>0</v>
      </c>
      <c r="O308">
        <f t="shared" si="54"/>
        <v>0</v>
      </c>
    </row>
    <row r="309" spans="1:15" x14ac:dyDescent="0.25">
      <c r="A309" s="1" t="s">
        <v>407</v>
      </c>
      <c r="B309" s="1" t="s">
        <v>20</v>
      </c>
      <c r="C309" s="2">
        <v>28394</v>
      </c>
      <c r="D309" s="1" t="s">
        <v>9</v>
      </c>
      <c r="E309" s="1" t="str">
        <f t="shared" si="44"/>
        <v>k</v>
      </c>
      <c r="F309" s="8">
        <f t="shared" si="45"/>
        <v>1977</v>
      </c>
      <c r="G309" s="8">
        <f t="shared" si="46"/>
        <v>39</v>
      </c>
      <c r="H309" s="7">
        <f t="shared" si="47"/>
        <v>37.5</v>
      </c>
      <c r="I309" s="7">
        <f t="shared" si="48"/>
        <v>37.5</v>
      </c>
      <c r="J309">
        <f t="shared" si="49"/>
        <v>0</v>
      </c>
      <c r="K309">
        <f t="shared" si="50"/>
        <v>1</v>
      </c>
      <c r="L309">
        <f t="shared" si="51"/>
        <v>0</v>
      </c>
      <c r="M309">
        <f t="shared" si="52"/>
        <v>0</v>
      </c>
      <c r="N309">
        <f t="shared" si="53"/>
        <v>0</v>
      </c>
      <c r="O309">
        <f t="shared" si="54"/>
        <v>0</v>
      </c>
    </row>
    <row r="310" spans="1:15" x14ac:dyDescent="0.25">
      <c r="A310" s="1" t="s">
        <v>408</v>
      </c>
      <c r="B310" s="1" t="s">
        <v>139</v>
      </c>
      <c r="C310" s="2">
        <v>16244</v>
      </c>
      <c r="D310" s="1" t="s">
        <v>6</v>
      </c>
      <c r="E310" s="1" t="str">
        <f t="shared" si="44"/>
        <v>m</v>
      </c>
      <c r="F310" s="8">
        <f t="shared" si="45"/>
        <v>1944</v>
      </c>
      <c r="G310" s="8">
        <f t="shared" si="46"/>
        <v>72</v>
      </c>
      <c r="H310" s="7">
        <f t="shared" si="47"/>
        <v>36</v>
      </c>
      <c r="I310" s="7">
        <f t="shared" si="48"/>
        <v>85</v>
      </c>
      <c r="J310">
        <f t="shared" si="49"/>
        <v>0</v>
      </c>
      <c r="K310">
        <f t="shared" si="50"/>
        <v>0</v>
      </c>
      <c r="L310">
        <f t="shared" si="51"/>
        <v>0</v>
      </c>
      <c r="M310">
        <f t="shared" si="52"/>
        <v>0</v>
      </c>
      <c r="N310">
        <f t="shared" si="53"/>
        <v>0</v>
      </c>
      <c r="O310">
        <f t="shared" si="54"/>
        <v>1</v>
      </c>
    </row>
    <row r="311" spans="1:15" x14ac:dyDescent="0.25">
      <c r="A311" s="1" t="s">
        <v>409</v>
      </c>
      <c r="B311" s="1" t="s">
        <v>167</v>
      </c>
      <c r="C311" s="2">
        <v>32836</v>
      </c>
      <c r="D311" s="1" t="s">
        <v>12</v>
      </c>
      <c r="E311" s="1" t="str">
        <f t="shared" si="44"/>
        <v>m</v>
      </c>
      <c r="F311" s="8">
        <f t="shared" si="45"/>
        <v>1989</v>
      </c>
      <c r="G311" s="8">
        <f t="shared" si="46"/>
        <v>27</v>
      </c>
      <c r="H311" s="7">
        <f t="shared" si="47"/>
        <v>30</v>
      </c>
      <c r="I311" s="7">
        <f t="shared" si="48"/>
        <v>30</v>
      </c>
      <c r="J311">
        <f t="shared" si="49"/>
        <v>1</v>
      </c>
      <c r="K311">
        <f t="shared" si="50"/>
        <v>0</v>
      </c>
      <c r="L311">
        <f t="shared" si="51"/>
        <v>0</v>
      </c>
      <c r="M311">
        <f t="shared" si="52"/>
        <v>0</v>
      </c>
      <c r="N311">
        <f t="shared" si="53"/>
        <v>0</v>
      </c>
      <c r="O311">
        <f t="shared" si="54"/>
        <v>0</v>
      </c>
    </row>
    <row r="312" spans="1:15" x14ac:dyDescent="0.25">
      <c r="A312" s="1" t="s">
        <v>410</v>
      </c>
      <c r="B312" s="1" t="s">
        <v>141</v>
      </c>
      <c r="C312" s="2">
        <v>23528</v>
      </c>
      <c r="D312" s="1" t="s">
        <v>6</v>
      </c>
      <c r="E312" s="1" t="str">
        <f t="shared" si="44"/>
        <v>m</v>
      </c>
      <c r="F312" s="8">
        <f t="shared" si="45"/>
        <v>1964</v>
      </c>
      <c r="G312" s="8">
        <f t="shared" si="46"/>
        <v>52</v>
      </c>
      <c r="H312" s="7">
        <f t="shared" si="47"/>
        <v>36</v>
      </c>
      <c r="I312" s="7">
        <f t="shared" si="48"/>
        <v>36</v>
      </c>
      <c r="J312">
        <f t="shared" si="49"/>
        <v>0</v>
      </c>
      <c r="K312">
        <f t="shared" si="50"/>
        <v>0</v>
      </c>
      <c r="L312">
        <f t="shared" si="51"/>
        <v>0</v>
      </c>
      <c r="M312">
        <f t="shared" si="52"/>
        <v>1</v>
      </c>
      <c r="N312">
        <f t="shared" si="53"/>
        <v>0</v>
      </c>
      <c r="O312">
        <f t="shared" si="54"/>
        <v>0</v>
      </c>
    </row>
    <row r="313" spans="1:15" x14ac:dyDescent="0.25">
      <c r="A313" s="1" t="s">
        <v>411</v>
      </c>
      <c r="B313" s="1" t="s">
        <v>412</v>
      </c>
      <c r="C313" s="2">
        <v>28489</v>
      </c>
      <c r="D313" s="1" t="s">
        <v>12</v>
      </c>
      <c r="E313" s="1" t="str">
        <f t="shared" si="44"/>
        <v>k</v>
      </c>
      <c r="F313" s="8">
        <f t="shared" si="45"/>
        <v>1977</v>
      </c>
      <c r="G313" s="8">
        <f t="shared" si="46"/>
        <v>39</v>
      </c>
      <c r="H313" s="7">
        <f t="shared" si="47"/>
        <v>37.5</v>
      </c>
      <c r="I313" s="7">
        <f t="shared" si="48"/>
        <v>37.5</v>
      </c>
      <c r="J313">
        <f t="shared" si="49"/>
        <v>0</v>
      </c>
      <c r="K313">
        <f t="shared" si="50"/>
        <v>1</v>
      </c>
      <c r="L313">
        <f t="shared" si="51"/>
        <v>0</v>
      </c>
      <c r="M313">
        <f t="shared" si="52"/>
        <v>0</v>
      </c>
      <c r="N313">
        <f t="shared" si="53"/>
        <v>0</v>
      </c>
      <c r="O313">
        <f t="shared" si="54"/>
        <v>0</v>
      </c>
    </row>
    <row r="314" spans="1:15" x14ac:dyDescent="0.25">
      <c r="A314" s="1" t="s">
        <v>413</v>
      </c>
      <c r="B314" s="1" t="s">
        <v>399</v>
      </c>
      <c r="C314" s="2">
        <v>20920</v>
      </c>
      <c r="D314" s="1" t="s">
        <v>12</v>
      </c>
      <c r="E314" s="1" t="str">
        <f t="shared" si="44"/>
        <v>m</v>
      </c>
      <c r="F314" s="8">
        <f t="shared" si="45"/>
        <v>1957</v>
      </c>
      <c r="G314" s="8">
        <f t="shared" si="46"/>
        <v>59</v>
      </c>
      <c r="H314" s="7">
        <f t="shared" si="47"/>
        <v>36</v>
      </c>
      <c r="I314" s="7">
        <f t="shared" si="48"/>
        <v>36</v>
      </c>
      <c r="J314">
        <f t="shared" si="49"/>
        <v>0</v>
      </c>
      <c r="K314">
        <f t="shared" si="50"/>
        <v>0</v>
      </c>
      <c r="L314">
        <f t="shared" si="51"/>
        <v>0</v>
      </c>
      <c r="M314">
        <f t="shared" si="52"/>
        <v>1</v>
      </c>
      <c r="N314">
        <f t="shared" si="53"/>
        <v>0</v>
      </c>
      <c r="O314">
        <f t="shared" si="54"/>
        <v>0</v>
      </c>
    </row>
    <row r="315" spans="1:15" x14ac:dyDescent="0.25">
      <c r="A315" s="1" t="s">
        <v>414</v>
      </c>
      <c r="B315" s="1" t="s">
        <v>11</v>
      </c>
      <c r="C315" s="2">
        <v>34164</v>
      </c>
      <c r="D315" s="1" t="s">
        <v>6</v>
      </c>
      <c r="E315" s="1" t="str">
        <f t="shared" si="44"/>
        <v>k</v>
      </c>
      <c r="F315" s="8">
        <f t="shared" si="45"/>
        <v>1993</v>
      </c>
      <c r="G315" s="8">
        <f t="shared" si="46"/>
        <v>23</v>
      </c>
      <c r="H315" s="7">
        <f t="shared" si="47"/>
        <v>25</v>
      </c>
      <c r="I315" s="7">
        <f t="shared" si="48"/>
        <v>25</v>
      </c>
      <c r="J315">
        <f t="shared" si="49"/>
        <v>1</v>
      </c>
      <c r="K315">
        <f t="shared" si="50"/>
        <v>0</v>
      </c>
      <c r="L315">
        <f t="shared" si="51"/>
        <v>0</v>
      </c>
      <c r="M315">
        <f t="shared" si="52"/>
        <v>0</v>
      </c>
      <c r="N315">
        <f t="shared" si="53"/>
        <v>0</v>
      </c>
      <c r="O315">
        <f t="shared" si="54"/>
        <v>0</v>
      </c>
    </row>
    <row r="316" spans="1:15" x14ac:dyDescent="0.25">
      <c r="A316" s="1" t="s">
        <v>415</v>
      </c>
      <c r="B316" s="1" t="s">
        <v>246</v>
      </c>
      <c r="C316" s="2">
        <v>32341</v>
      </c>
      <c r="D316" s="1" t="s">
        <v>6</v>
      </c>
      <c r="E316" s="1" t="str">
        <f t="shared" si="44"/>
        <v>m</v>
      </c>
      <c r="F316" s="8">
        <f t="shared" si="45"/>
        <v>1988</v>
      </c>
      <c r="G316" s="8">
        <f t="shared" si="46"/>
        <v>28</v>
      </c>
      <c r="H316" s="7">
        <f t="shared" si="47"/>
        <v>30</v>
      </c>
      <c r="I316" s="7">
        <f t="shared" si="48"/>
        <v>30</v>
      </c>
      <c r="J316">
        <f t="shared" si="49"/>
        <v>1</v>
      </c>
      <c r="K316">
        <f t="shared" si="50"/>
        <v>0</v>
      </c>
      <c r="L316">
        <f t="shared" si="51"/>
        <v>0</v>
      </c>
      <c r="M316">
        <f t="shared" si="52"/>
        <v>0</v>
      </c>
      <c r="N316">
        <f t="shared" si="53"/>
        <v>0</v>
      </c>
      <c r="O316">
        <f t="shared" si="54"/>
        <v>0</v>
      </c>
    </row>
    <row r="317" spans="1:15" x14ac:dyDescent="0.25">
      <c r="A317" s="1" t="s">
        <v>416</v>
      </c>
      <c r="B317" s="1" t="s">
        <v>194</v>
      </c>
      <c r="C317" s="2">
        <v>16640</v>
      </c>
      <c r="D317" s="1" t="s">
        <v>12</v>
      </c>
      <c r="E317" s="1" t="str">
        <f t="shared" si="44"/>
        <v>k</v>
      </c>
      <c r="F317" s="8">
        <f t="shared" si="45"/>
        <v>1945</v>
      </c>
      <c r="G317" s="8">
        <f t="shared" si="46"/>
        <v>71</v>
      </c>
      <c r="H317" s="7">
        <f t="shared" si="47"/>
        <v>29.999999999999996</v>
      </c>
      <c r="I317" s="7">
        <f t="shared" si="48"/>
        <v>79</v>
      </c>
      <c r="J317">
        <f t="shared" si="49"/>
        <v>0</v>
      </c>
      <c r="K317">
        <f t="shared" si="50"/>
        <v>0</v>
      </c>
      <c r="L317">
        <f t="shared" si="51"/>
        <v>0</v>
      </c>
      <c r="M317">
        <f t="shared" si="52"/>
        <v>0</v>
      </c>
      <c r="N317">
        <f t="shared" si="53"/>
        <v>0</v>
      </c>
      <c r="O317">
        <f t="shared" si="54"/>
        <v>1</v>
      </c>
    </row>
    <row r="318" spans="1:15" x14ac:dyDescent="0.25">
      <c r="A318" s="1" t="s">
        <v>417</v>
      </c>
      <c r="B318" s="1" t="s">
        <v>418</v>
      </c>
      <c r="C318" s="2">
        <v>28217</v>
      </c>
      <c r="D318" s="1" t="s">
        <v>12</v>
      </c>
      <c r="E318" s="1" t="str">
        <f t="shared" si="44"/>
        <v>m</v>
      </c>
      <c r="F318" s="8">
        <f t="shared" si="45"/>
        <v>1977</v>
      </c>
      <c r="G318" s="8">
        <f t="shared" si="46"/>
        <v>39</v>
      </c>
      <c r="H318" s="7">
        <f t="shared" si="47"/>
        <v>45</v>
      </c>
      <c r="I318" s="7">
        <f t="shared" si="48"/>
        <v>45</v>
      </c>
      <c r="J318">
        <f t="shared" si="49"/>
        <v>0</v>
      </c>
      <c r="K318">
        <f t="shared" si="50"/>
        <v>1</v>
      </c>
      <c r="L318">
        <f t="shared" si="51"/>
        <v>0</v>
      </c>
      <c r="M318">
        <f t="shared" si="52"/>
        <v>0</v>
      </c>
      <c r="N318">
        <f t="shared" si="53"/>
        <v>0</v>
      </c>
      <c r="O318">
        <f t="shared" si="54"/>
        <v>0</v>
      </c>
    </row>
    <row r="319" spans="1:15" x14ac:dyDescent="0.25">
      <c r="A319" s="1" t="s">
        <v>190</v>
      </c>
      <c r="B319" s="1" t="s">
        <v>419</v>
      </c>
      <c r="C319" s="2">
        <v>32646</v>
      </c>
      <c r="D319" s="1" t="s">
        <v>40</v>
      </c>
      <c r="E319" s="1" t="str">
        <f t="shared" si="44"/>
        <v>m</v>
      </c>
      <c r="F319" s="8">
        <f t="shared" si="45"/>
        <v>1989</v>
      </c>
      <c r="G319" s="8">
        <f t="shared" si="46"/>
        <v>27</v>
      </c>
      <c r="H319" s="7">
        <f t="shared" si="47"/>
        <v>30</v>
      </c>
      <c r="I319" s="7">
        <f t="shared" si="48"/>
        <v>30</v>
      </c>
      <c r="J319">
        <f t="shared" si="49"/>
        <v>1</v>
      </c>
      <c r="K319">
        <f t="shared" si="50"/>
        <v>0</v>
      </c>
      <c r="L319">
        <f t="shared" si="51"/>
        <v>0</v>
      </c>
      <c r="M319">
        <f t="shared" si="52"/>
        <v>0</v>
      </c>
      <c r="N319">
        <f t="shared" si="53"/>
        <v>0</v>
      </c>
      <c r="O319">
        <f t="shared" si="54"/>
        <v>0</v>
      </c>
    </row>
    <row r="320" spans="1:15" x14ac:dyDescent="0.25">
      <c r="A320" s="1" t="s">
        <v>420</v>
      </c>
      <c r="B320" s="1" t="s">
        <v>5</v>
      </c>
      <c r="C320" s="2">
        <v>28636</v>
      </c>
      <c r="D320" s="1" t="s">
        <v>40</v>
      </c>
      <c r="E320" s="1" t="str">
        <f t="shared" si="44"/>
        <v>k</v>
      </c>
      <c r="F320" s="8">
        <f t="shared" si="45"/>
        <v>1978</v>
      </c>
      <c r="G320" s="8">
        <f t="shared" si="46"/>
        <v>38</v>
      </c>
      <c r="H320" s="7">
        <f t="shared" si="47"/>
        <v>37.5</v>
      </c>
      <c r="I320" s="7">
        <f t="shared" si="48"/>
        <v>37.5</v>
      </c>
      <c r="J320">
        <f t="shared" si="49"/>
        <v>0</v>
      </c>
      <c r="K320">
        <f t="shared" si="50"/>
        <v>1</v>
      </c>
      <c r="L320">
        <f t="shared" si="51"/>
        <v>0</v>
      </c>
      <c r="M320">
        <f t="shared" si="52"/>
        <v>0</v>
      </c>
      <c r="N320">
        <f t="shared" si="53"/>
        <v>0</v>
      </c>
      <c r="O320">
        <f t="shared" si="54"/>
        <v>0</v>
      </c>
    </row>
    <row r="321" spans="1:15" x14ac:dyDescent="0.25">
      <c r="A321" s="1" t="s">
        <v>421</v>
      </c>
      <c r="B321" s="1" t="s">
        <v>8</v>
      </c>
      <c r="C321" s="2">
        <v>30418</v>
      </c>
      <c r="D321" s="1" t="s">
        <v>12</v>
      </c>
      <c r="E321" s="1" t="str">
        <f t="shared" si="44"/>
        <v>m</v>
      </c>
      <c r="F321" s="8">
        <f t="shared" si="45"/>
        <v>1983</v>
      </c>
      <c r="G321" s="8">
        <f t="shared" si="46"/>
        <v>33</v>
      </c>
      <c r="H321" s="7">
        <f t="shared" si="47"/>
        <v>45</v>
      </c>
      <c r="I321" s="7">
        <f t="shared" si="48"/>
        <v>45</v>
      </c>
      <c r="J321">
        <f t="shared" si="49"/>
        <v>0</v>
      </c>
      <c r="K321">
        <f t="shared" si="50"/>
        <v>1</v>
      </c>
      <c r="L321">
        <f t="shared" si="51"/>
        <v>0</v>
      </c>
      <c r="M321">
        <f t="shared" si="52"/>
        <v>0</v>
      </c>
      <c r="N321">
        <f t="shared" si="53"/>
        <v>0</v>
      </c>
      <c r="O321">
        <f t="shared" si="54"/>
        <v>0</v>
      </c>
    </row>
    <row r="322" spans="1:15" x14ac:dyDescent="0.25">
      <c r="A322" s="1" t="s">
        <v>110</v>
      </c>
      <c r="B322" s="1" t="s">
        <v>368</v>
      </c>
      <c r="C322" s="2">
        <v>33971</v>
      </c>
      <c r="D322" s="1" t="s">
        <v>12</v>
      </c>
      <c r="E322" s="1" t="str">
        <f t="shared" ref="E322:E332" si="55">IF(RIGHT(B322,1)="a","k","m")</f>
        <v>k</v>
      </c>
      <c r="F322" s="8">
        <f t="shared" ref="F322:F332" si="56">YEAR(C322)</f>
        <v>1993</v>
      </c>
      <c r="G322" s="8">
        <f t="shared" ref="G322:G385" si="57">2016-F322</f>
        <v>23</v>
      </c>
      <c r="H322" s="7">
        <f t="shared" ref="H322:H385" si="58">IF(E322="k",IF(G322&gt;45,25000*0.12%,IF(AND(G322&gt;30,G322&lt;46),25000*0.15%,25000*0.1%)),IF(G322&gt;45,30000*0.12%,IF(AND(G322&gt;30,G322&lt;46),30000*0.15%,30000*0.1%)))</f>
        <v>25</v>
      </c>
      <c r="I322" s="7">
        <f t="shared" ref="I322:I385" si="59">IF(G322&gt;60,H322+49,H322)</f>
        <v>25</v>
      </c>
      <c r="J322">
        <f t="shared" ref="J322:J332" si="60">IF(AND($G322&gt;=20,$G322&lt;=29),1,0)</f>
        <v>1</v>
      </c>
      <c r="K322">
        <f t="shared" ref="K322:K332" si="61">IF(AND($G322&gt;=30,$G322&lt;=39),1,0)</f>
        <v>0</v>
      </c>
      <c r="L322">
        <f t="shared" ref="L322:L332" si="62">IF(AND($G322&gt;=40,$G322&lt;=49),1,0)</f>
        <v>0</v>
      </c>
      <c r="M322">
        <f t="shared" ref="M322:M332" si="63">IF(AND($G322&gt;=50,$G322&lt;=59),1,0)</f>
        <v>0</v>
      </c>
      <c r="N322">
        <f t="shared" ref="N322:N332" si="64">IF(AND($G322&gt;=60,$G322&lt;=69),1,0)</f>
        <v>0</v>
      </c>
      <c r="O322">
        <f t="shared" ref="O322:O332" si="65">IF(AND($G322&gt;=70,$G322&lt;=79),1,0)</f>
        <v>0</v>
      </c>
    </row>
    <row r="323" spans="1:15" x14ac:dyDescent="0.25">
      <c r="A323" s="1" t="s">
        <v>422</v>
      </c>
      <c r="B323" s="1" t="s">
        <v>52</v>
      </c>
      <c r="C323" s="2">
        <v>26974</v>
      </c>
      <c r="D323" s="1" t="s">
        <v>12</v>
      </c>
      <c r="E323" s="1" t="str">
        <f t="shared" si="55"/>
        <v>k</v>
      </c>
      <c r="F323" s="8">
        <f t="shared" si="56"/>
        <v>1973</v>
      </c>
      <c r="G323" s="8">
        <f t="shared" si="57"/>
        <v>43</v>
      </c>
      <c r="H323" s="7">
        <f t="shared" si="58"/>
        <v>37.5</v>
      </c>
      <c r="I323" s="7">
        <f t="shared" si="59"/>
        <v>37.5</v>
      </c>
      <c r="J323">
        <f t="shared" si="60"/>
        <v>0</v>
      </c>
      <c r="K323">
        <f t="shared" si="61"/>
        <v>0</v>
      </c>
      <c r="L323">
        <f t="shared" si="62"/>
        <v>1</v>
      </c>
      <c r="M323">
        <f t="shared" si="63"/>
        <v>0</v>
      </c>
      <c r="N323">
        <f t="shared" si="64"/>
        <v>0</v>
      </c>
      <c r="O323">
        <f t="shared" si="65"/>
        <v>0</v>
      </c>
    </row>
    <row r="324" spans="1:15" x14ac:dyDescent="0.25">
      <c r="A324" s="1" t="s">
        <v>423</v>
      </c>
      <c r="B324" s="1" t="s">
        <v>47</v>
      </c>
      <c r="C324" s="2">
        <v>21339</v>
      </c>
      <c r="D324" s="1" t="s">
        <v>12</v>
      </c>
      <c r="E324" s="1" t="str">
        <f t="shared" si="55"/>
        <v>k</v>
      </c>
      <c r="F324" s="8">
        <f t="shared" si="56"/>
        <v>1958</v>
      </c>
      <c r="G324" s="8">
        <f t="shared" si="57"/>
        <v>58</v>
      </c>
      <c r="H324" s="7">
        <f t="shared" si="58"/>
        <v>29.999999999999996</v>
      </c>
      <c r="I324" s="7">
        <f t="shared" si="59"/>
        <v>29.999999999999996</v>
      </c>
      <c r="J324">
        <f t="shared" si="60"/>
        <v>0</v>
      </c>
      <c r="K324">
        <f t="shared" si="61"/>
        <v>0</v>
      </c>
      <c r="L324">
        <f t="shared" si="62"/>
        <v>0</v>
      </c>
      <c r="M324">
        <f t="shared" si="63"/>
        <v>1</v>
      </c>
      <c r="N324">
        <f t="shared" si="64"/>
        <v>0</v>
      </c>
      <c r="O324">
        <f t="shared" si="65"/>
        <v>0</v>
      </c>
    </row>
    <row r="325" spans="1:15" x14ac:dyDescent="0.25">
      <c r="A325" s="1" t="s">
        <v>424</v>
      </c>
      <c r="B325" s="1" t="s">
        <v>90</v>
      </c>
      <c r="C325" s="2">
        <v>25150</v>
      </c>
      <c r="D325" s="1" t="s">
        <v>6</v>
      </c>
      <c r="E325" s="1" t="str">
        <f t="shared" si="55"/>
        <v>m</v>
      </c>
      <c r="F325" s="8">
        <f t="shared" si="56"/>
        <v>1968</v>
      </c>
      <c r="G325" s="8">
        <f t="shared" si="57"/>
        <v>48</v>
      </c>
      <c r="H325" s="7">
        <f t="shared" si="58"/>
        <v>36</v>
      </c>
      <c r="I325" s="7">
        <f t="shared" si="59"/>
        <v>36</v>
      </c>
      <c r="J325">
        <f t="shared" si="60"/>
        <v>0</v>
      </c>
      <c r="K325">
        <f t="shared" si="61"/>
        <v>0</v>
      </c>
      <c r="L325">
        <f t="shared" si="62"/>
        <v>1</v>
      </c>
      <c r="M325">
        <f t="shared" si="63"/>
        <v>0</v>
      </c>
      <c r="N325">
        <f t="shared" si="64"/>
        <v>0</v>
      </c>
      <c r="O325">
        <f t="shared" si="65"/>
        <v>0</v>
      </c>
    </row>
    <row r="326" spans="1:15" x14ac:dyDescent="0.25">
      <c r="A326" s="1" t="s">
        <v>425</v>
      </c>
      <c r="B326" s="1" t="s">
        <v>8</v>
      </c>
      <c r="C326" s="2">
        <v>20340</v>
      </c>
      <c r="D326" s="1" t="s">
        <v>12</v>
      </c>
      <c r="E326" s="1" t="str">
        <f t="shared" si="55"/>
        <v>m</v>
      </c>
      <c r="F326" s="8">
        <f t="shared" si="56"/>
        <v>1955</v>
      </c>
      <c r="G326" s="8">
        <f t="shared" si="57"/>
        <v>61</v>
      </c>
      <c r="H326" s="7">
        <f t="shared" si="58"/>
        <v>36</v>
      </c>
      <c r="I326" s="7">
        <f t="shared" si="59"/>
        <v>85</v>
      </c>
      <c r="J326">
        <f t="shared" si="60"/>
        <v>0</v>
      </c>
      <c r="K326">
        <f t="shared" si="61"/>
        <v>0</v>
      </c>
      <c r="L326">
        <f t="shared" si="62"/>
        <v>0</v>
      </c>
      <c r="M326">
        <f t="shared" si="63"/>
        <v>0</v>
      </c>
      <c r="N326">
        <f t="shared" si="64"/>
        <v>1</v>
      </c>
      <c r="O326">
        <f t="shared" si="65"/>
        <v>0</v>
      </c>
    </row>
    <row r="327" spans="1:15" x14ac:dyDescent="0.25">
      <c r="A327" s="1" t="s">
        <v>426</v>
      </c>
      <c r="B327" s="1" t="s">
        <v>131</v>
      </c>
      <c r="C327" s="2">
        <v>16045</v>
      </c>
      <c r="D327" s="1" t="s">
        <v>6</v>
      </c>
      <c r="E327" s="1" t="str">
        <f t="shared" si="55"/>
        <v>k</v>
      </c>
      <c r="F327" s="8">
        <f t="shared" si="56"/>
        <v>1943</v>
      </c>
      <c r="G327" s="8">
        <f t="shared" si="57"/>
        <v>73</v>
      </c>
      <c r="H327" s="7">
        <f t="shared" si="58"/>
        <v>29.999999999999996</v>
      </c>
      <c r="I327" s="7">
        <f t="shared" si="59"/>
        <v>79</v>
      </c>
      <c r="J327">
        <f t="shared" si="60"/>
        <v>0</v>
      </c>
      <c r="K327">
        <f t="shared" si="61"/>
        <v>0</v>
      </c>
      <c r="L327">
        <f t="shared" si="62"/>
        <v>0</v>
      </c>
      <c r="M327">
        <f t="shared" si="63"/>
        <v>0</v>
      </c>
      <c r="N327">
        <f t="shared" si="64"/>
        <v>0</v>
      </c>
      <c r="O327">
        <f t="shared" si="65"/>
        <v>1</v>
      </c>
    </row>
    <row r="328" spans="1:15" x14ac:dyDescent="0.25">
      <c r="A328" s="1" t="s">
        <v>427</v>
      </c>
      <c r="B328" s="1" t="s">
        <v>37</v>
      </c>
      <c r="C328" s="2">
        <v>18568</v>
      </c>
      <c r="D328" s="1" t="s">
        <v>12</v>
      </c>
      <c r="E328" s="1" t="str">
        <f t="shared" si="55"/>
        <v>k</v>
      </c>
      <c r="F328" s="8">
        <f t="shared" si="56"/>
        <v>1950</v>
      </c>
      <c r="G328" s="8">
        <f t="shared" si="57"/>
        <v>66</v>
      </c>
      <c r="H328" s="7">
        <f t="shared" si="58"/>
        <v>29.999999999999996</v>
      </c>
      <c r="I328" s="7">
        <f t="shared" si="59"/>
        <v>79</v>
      </c>
      <c r="J328">
        <f t="shared" si="60"/>
        <v>0</v>
      </c>
      <c r="K328">
        <f t="shared" si="61"/>
        <v>0</v>
      </c>
      <c r="L328">
        <f t="shared" si="62"/>
        <v>0</v>
      </c>
      <c r="M328">
        <f t="shared" si="63"/>
        <v>0</v>
      </c>
      <c r="N328">
        <f t="shared" si="64"/>
        <v>1</v>
      </c>
      <c r="O328">
        <f t="shared" si="65"/>
        <v>0</v>
      </c>
    </row>
    <row r="329" spans="1:15" x14ac:dyDescent="0.25">
      <c r="A329" s="1" t="s">
        <v>311</v>
      </c>
      <c r="B329" s="1" t="s">
        <v>199</v>
      </c>
      <c r="C329" s="2">
        <v>33976</v>
      </c>
      <c r="D329" s="1" t="s">
        <v>12</v>
      </c>
      <c r="E329" s="1" t="str">
        <f t="shared" si="55"/>
        <v>k</v>
      </c>
      <c r="F329" s="8">
        <f t="shared" si="56"/>
        <v>1993</v>
      </c>
      <c r="G329" s="8">
        <f t="shared" si="57"/>
        <v>23</v>
      </c>
      <c r="H329" s="7">
        <f t="shared" si="58"/>
        <v>25</v>
      </c>
      <c r="I329" s="7">
        <f t="shared" si="59"/>
        <v>25</v>
      </c>
      <c r="J329">
        <f t="shared" si="60"/>
        <v>1</v>
      </c>
      <c r="K329">
        <f t="shared" si="61"/>
        <v>0</v>
      </c>
      <c r="L329">
        <f t="shared" si="62"/>
        <v>0</v>
      </c>
      <c r="M329">
        <f t="shared" si="63"/>
        <v>0</v>
      </c>
      <c r="N329">
        <f t="shared" si="64"/>
        <v>0</v>
      </c>
      <c r="O329">
        <f t="shared" si="65"/>
        <v>0</v>
      </c>
    </row>
    <row r="330" spans="1:15" x14ac:dyDescent="0.25">
      <c r="A330" s="1" t="s">
        <v>428</v>
      </c>
      <c r="B330" s="1" t="s">
        <v>429</v>
      </c>
      <c r="C330" s="2">
        <v>30720</v>
      </c>
      <c r="D330" s="1" t="s">
        <v>12</v>
      </c>
      <c r="E330" s="1" t="str">
        <f t="shared" si="55"/>
        <v>k</v>
      </c>
      <c r="F330" s="8">
        <f t="shared" si="56"/>
        <v>1984</v>
      </c>
      <c r="G330" s="8">
        <f t="shared" si="57"/>
        <v>32</v>
      </c>
      <c r="H330" s="7">
        <f t="shared" si="58"/>
        <v>37.5</v>
      </c>
      <c r="I330" s="7">
        <f t="shared" si="59"/>
        <v>37.5</v>
      </c>
      <c r="J330">
        <f t="shared" si="60"/>
        <v>0</v>
      </c>
      <c r="K330">
        <f t="shared" si="61"/>
        <v>1</v>
      </c>
      <c r="L330">
        <f t="shared" si="62"/>
        <v>0</v>
      </c>
      <c r="M330">
        <f t="shared" si="63"/>
        <v>0</v>
      </c>
      <c r="N330">
        <f t="shared" si="64"/>
        <v>0</v>
      </c>
      <c r="O330">
        <f t="shared" si="65"/>
        <v>0</v>
      </c>
    </row>
    <row r="331" spans="1:15" x14ac:dyDescent="0.25">
      <c r="A331" s="1" t="s">
        <v>430</v>
      </c>
      <c r="B331" s="1" t="s">
        <v>141</v>
      </c>
      <c r="C331" s="2">
        <v>22604</v>
      </c>
      <c r="D331" s="1" t="s">
        <v>9</v>
      </c>
      <c r="E331" s="1" t="str">
        <f t="shared" si="55"/>
        <v>m</v>
      </c>
      <c r="F331" s="8">
        <f t="shared" si="56"/>
        <v>1961</v>
      </c>
      <c r="G331" s="8">
        <f t="shared" si="57"/>
        <v>55</v>
      </c>
      <c r="H331" s="7">
        <f t="shared" si="58"/>
        <v>36</v>
      </c>
      <c r="I331" s="7">
        <f t="shared" si="59"/>
        <v>36</v>
      </c>
      <c r="J331">
        <f t="shared" si="60"/>
        <v>0</v>
      </c>
      <c r="K331">
        <f t="shared" si="61"/>
        <v>0</v>
      </c>
      <c r="L331">
        <f t="shared" si="62"/>
        <v>0</v>
      </c>
      <c r="M331">
        <f t="shared" si="63"/>
        <v>1</v>
      </c>
      <c r="N331">
        <f t="shared" si="64"/>
        <v>0</v>
      </c>
      <c r="O331">
        <f t="shared" si="65"/>
        <v>0</v>
      </c>
    </row>
    <row r="332" spans="1:15" x14ac:dyDescent="0.25">
      <c r="A332" s="1" t="s">
        <v>431</v>
      </c>
      <c r="B332" s="1" t="s">
        <v>368</v>
      </c>
      <c r="C332" s="2">
        <v>19123</v>
      </c>
      <c r="D332" s="1" t="s">
        <v>12</v>
      </c>
      <c r="E332" s="1" t="str">
        <f t="shared" si="55"/>
        <v>k</v>
      </c>
      <c r="F332" s="8">
        <f t="shared" si="56"/>
        <v>1952</v>
      </c>
      <c r="G332" s="8">
        <f t="shared" si="57"/>
        <v>64</v>
      </c>
      <c r="H332" s="7">
        <f t="shared" si="58"/>
        <v>29.999999999999996</v>
      </c>
      <c r="I332" s="7">
        <f t="shared" si="59"/>
        <v>79</v>
      </c>
      <c r="J332">
        <f t="shared" si="60"/>
        <v>0</v>
      </c>
      <c r="K332">
        <f t="shared" si="61"/>
        <v>0</v>
      </c>
      <c r="L332">
        <f t="shared" si="62"/>
        <v>0</v>
      </c>
      <c r="M332">
        <f t="shared" si="63"/>
        <v>0</v>
      </c>
      <c r="N332">
        <f t="shared" si="64"/>
        <v>1</v>
      </c>
      <c r="O332">
        <f t="shared" si="65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CFAC-499A-4391-81FC-E3C40945D5A2}">
  <dimension ref="A3:G16"/>
  <sheetViews>
    <sheetView workbookViewId="0">
      <selection activeCell="F3" sqref="F3"/>
    </sheetView>
  </sheetViews>
  <sheetFormatPr defaultRowHeight="15" x14ac:dyDescent="0.25"/>
  <cols>
    <col min="1" max="1" width="17.7109375" bestFit="1" customWidth="1"/>
    <col min="2" max="2" width="16.5703125" bestFit="1" customWidth="1"/>
    <col min="7" max="7" width="11.140625" customWidth="1"/>
  </cols>
  <sheetData>
    <row r="3" spans="1:7" x14ac:dyDescent="0.25">
      <c r="A3" s="3" t="s">
        <v>432</v>
      </c>
      <c r="B3" t="s">
        <v>446</v>
      </c>
      <c r="F3" t="s">
        <v>449</v>
      </c>
    </row>
    <row r="4" spans="1:7" x14ac:dyDescent="0.25">
      <c r="A4" s="4" t="s">
        <v>434</v>
      </c>
      <c r="B4" s="1">
        <v>26</v>
      </c>
      <c r="F4" t="s">
        <v>447</v>
      </c>
      <c r="G4" t="s">
        <v>448</v>
      </c>
    </row>
    <row r="5" spans="1:7" x14ac:dyDescent="0.25">
      <c r="A5" s="4" t="s">
        <v>435</v>
      </c>
      <c r="B5" s="1">
        <v>22</v>
      </c>
      <c r="F5">
        <v>1</v>
      </c>
      <c r="G5" s="6">
        <v>26</v>
      </c>
    </row>
    <row r="6" spans="1:7" x14ac:dyDescent="0.25">
      <c r="A6" s="4" t="s">
        <v>436</v>
      </c>
      <c r="B6" s="1">
        <v>30</v>
      </c>
      <c r="F6">
        <v>2</v>
      </c>
      <c r="G6" s="6">
        <v>22</v>
      </c>
    </row>
    <row r="7" spans="1:7" x14ac:dyDescent="0.25">
      <c r="A7" s="4" t="s">
        <v>437</v>
      </c>
      <c r="B7" s="1">
        <v>27</v>
      </c>
      <c r="F7">
        <v>3</v>
      </c>
      <c r="G7" s="6">
        <v>30</v>
      </c>
    </row>
    <row r="8" spans="1:7" x14ac:dyDescent="0.25">
      <c r="A8" s="4" t="s">
        <v>438</v>
      </c>
      <c r="B8" s="1">
        <v>25</v>
      </c>
      <c r="F8">
        <v>4</v>
      </c>
      <c r="G8" s="6">
        <v>27</v>
      </c>
    </row>
    <row r="9" spans="1:7" x14ac:dyDescent="0.25">
      <c r="A9" s="4" t="s">
        <v>439</v>
      </c>
      <c r="B9" s="1">
        <v>31</v>
      </c>
      <c r="F9">
        <v>5</v>
      </c>
      <c r="G9" s="6">
        <v>25</v>
      </c>
    </row>
    <row r="10" spans="1:7" x14ac:dyDescent="0.25">
      <c r="A10" s="4" t="s">
        <v>440</v>
      </c>
      <c r="B10" s="1">
        <v>33</v>
      </c>
      <c r="F10">
        <v>6</v>
      </c>
      <c r="G10" s="6">
        <v>31</v>
      </c>
    </row>
    <row r="11" spans="1:7" x14ac:dyDescent="0.25">
      <c r="A11" s="4" t="s">
        <v>441</v>
      </c>
      <c r="B11" s="1">
        <v>19</v>
      </c>
      <c r="F11">
        <v>7</v>
      </c>
      <c r="G11" s="6">
        <v>33</v>
      </c>
    </row>
    <row r="12" spans="1:7" x14ac:dyDescent="0.25">
      <c r="A12" s="4" t="s">
        <v>442</v>
      </c>
      <c r="B12" s="1">
        <v>29</v>
      </c>
      <c r="F12">
        <v>8</v>
      </c>
      <c r="G12" s="6">
        <v>19</v>
      </c>
    </row>
    <row r="13" spans="1:7" x14ac:dyDescent="0.25">
      <c r="A13" s="4" t="s">
        <v>443</v>
      </c>
      <c r="B13" s="1">
        <v>32</v>
      </c>
      <c r="F13">
        <v>9</v>
      </c>
      <c r="G13" s="6">
        <v>29</v>
      </c>
    </row>
    <row r="14" spans="1:7" x14ac:dyDescent="0.25">
      <c r="A14" s="4" t="s">
        <v>444</v>
      </c>
      <c r="B14" s="1">
        <v>28</v>
      </c>
      <c r="F14">
        <v>10</v>
      </c>
      <c r="G14" s="6">
        <v>32</v>
      </c>
    </row>
    <row r="15" spans="1:7" x14ac:dyDescent="0.25">
      <c r="A15" s="4" t="s">
        <v>445</v>
      </c>
      <c r="B15" s="1">
        <v>29</v>
      </c>
      <c r="F15">
        <v>11</v>
      </c>
      <c r="G15" s="6">
        <v>28</v>
      </c>
    </row>
    <row r="16" spans="1:7" x14ac:dyDescent="0.25">
      <c r="A16" s="4" t="s">
        <v>433</v>
      </c>
      <c r="B16" s="1">
        <v>331</v>
      </c>
      <c r="F16">
        <v>12</v>
      </c>
      <c r="G16" s="6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B98-A78A-4286-BAE3-0784CE4C1D33}">
  <dimension ref="A3:I10"/>
  <sheetViews>
    <sheetView workbookViewId="0">
      <selection activeCell="H15" sqref="H15"/>
    </sheetView>
  </sheetViews>
  <sheetFormatPr defaultRowHeight="15" x14ac:dyDescent="0.25"/>
  <cols>
    <col min="1" max="1" width="17.7109375" bestFit="1" customWidth="1"/>
    <col min="2" max="2" width="12" bestFit="1" customWidth="1"/>
    <col min="8" max="8" width="14" customWidth="1"/>
  </cols>
  <sheetData>
    <row r="3" spans="1:9" x14ac:dyDescent="0.25">
      <c r="A3" s="3" t="s">
        <v>432</v>
      </c>
      <c r="B3" t="s">
        <v>453</v>
      </c>
    </row>
    <row r="4" spans="1:9" x14ac:dyDescent="0.25">
      <c r="A4" s="4" t="s">
        <v>12</v>
      </c>
      <c r="B4" s="1">
        <v>147</v>
      </c>
    </row>
    <row r="5" spans="1:9" x14ac:dyDescent="0.25">
      <c r="A5" s="4" t="s">
        <v>40</v>
      </c>
      <c r="B5" s="1">
        <v>42</v>
      </c>
      <c r="H5" t="s">
        <v>456</v>
      </c>
    </row>
    <row r="6" spans="1:9" x14ac:dyDescent="0.25">
      <c r="A6" s="4" t="s">
        <v>6</v>
      </c>
      <c r="B6" s="1">
        <v>99</v>
      </c>
      <c r="H6" t="s">
        <v>454</v>
      </c>
      <c r="I6" t="s">
        <v>455</v>
      </c>
    </row>
    <row r="7" spans="1:9" x14ac:dyDescent="0.25">
      <c r="A7" s="4" t="s">
        <v>9</v>
      </c>
      <c r="B7" s="1">
        <v>43</v>
      </c>
      <c r="H7" t="s">
        <v>12</v>
      </c>
      <c r="I7" s="1">
        <v>97</v>
      </c>
    </row>
    <row r="8" spans="1:9" x14ac:dyDescent="0.25">
      <c r="A8" s="4" t="s">
        <v>433</v>
      </c>
      <c r="B8" s="1">
        <v>331</v>
      </c>
      <c r="H8" t="s">
        <v>40</v>
      </c>
      <c r="I8" s="1">
        <v>20</v>
      </c>
    </row>
    <row r="9" spans="1:9" x14ac:dyDescent="0.25">
      <c r="H9" t="s">
        <v>6</v>
      </c>
      <c r="I9" s="1">
        <v>59</v>
      </c>
    </row>
    <row r="10" spans="1:9" x14ac:dyDescent="0.25">
      <c r="H10" t="s">
        <v>9</v>
      </c>
      <c r="I10" s="1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803BC-4521-4AF2-AB8C-E37D0661B53E}">
  <dimension ref="A3:H7"/>
  <sheetViews>
    <sheetView workbookViewId="0">
      <selection activeCell="B4" sqref="B4"/>
    </sheetView>
  </sheetViews>
  <sheetFormatPr defaultRowHeight="15" x14ac:dyDescent="0.25"/>
  <cols>
    <col min="1" max="1" width="17.7109375" bestFit="1" customWidth="1"/>
    <col min="2" max="2" width="24" bestFit="1" customWidth="1"/>
  </cols>
  <sheetData>
    <row r="3" spans="1:8" x14ac:dyDescent="0.25">
      <c r="A3" s="3" t="s">
        <v>432</v>
      </c>
      <c r="B3" t="s">
        <v>461</v>
      </c>
    </row>
    <row r="4" spans="1:8" x14ac:dyDescent="0.25">
      <c r="A4" s="4" t="s">
        <v>451</v>
      </c>
      <c r="B4" s="1">
        <v>8961.5</v>
      </c>
      <c r="G4" t="s">
        <v>466</v>
      </c>
    </row>
    <row r="5" spans="1:8" x14ac:dyDescent="0.25">
      <c r="A5" s="4" t="s">
        <v>452</v>
      </c>
      <c r="B5" s="1">
        <v>6261</v>
      </c>
      <c r="G5" t="s">
        <v>462</v>
      </c>
      <c r="H5" t="s">
        <v>463</v>
      </c>
    </row>
    <row r="6" spans="1:8" x14ac:dyDescent="0.25">
      <c r="A6" s="4" t="s">
        <v>433</v>
      </c>
      <c r="B6" s="1">
        <v>15222.5</v>
      </c>
      <c r="G6" t="s">
        <v>464</v>
      </c>
      <c r="H6" s="7">
        <v>8961.5</v>
      </c>
    </row>
    <row r="7" spans="1:8" x14ac:dyDescent="0.25">
      <c r="G7" t="s">
        <v>465</v>
      </c>
      <c r="H7" s="7">
        <v>6261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158F-A1A6-4673-9D9A-8B4C0516A2FA}">
  <dimension ref="A3:F14"/>
  <sheetViews>
    <sheetView tabSelected="1" topLeftCell="B1" workbookViewId="0">
      <selection activeCell="F29" sqref="F29"/>
    </sheetView>
  </sheetViews>
  <sheetFormatPr defaultRowHeight="15" x14ac:dyDescent="0.25"/>
  <cols>
    <col min="1" max="6" width="12.28515625" bestFit="1" customWidth="1"/>
  </cols>
  <sheetData>
    <row r="3" spans="1:6" x14ac:dyDescent="0.25">
      <c r="A3" t="s">
        <v>473</v>
      </c>
      <c r="B3" t="s">
        <v>474</v>
      </c>
      <c r="C3" t="s">
        <v>475</v>
      </c>
      <c r="D3" t="s">
        <v>476</v>
      </c>
      <c r="E3" t="s">
        <v>477</v>
      </c>
      <c r="F3" t="s">
        <v>478</v>
      </c>
    </row>
    <row r="4" spans="1:6" x14ac:dyDescent="0.25">
      <c r="A4" s="1">
        <v>62</v>
      </c>
      <c r="B4" s="1">
        <v>56</v>
      </c>
      <c r="C4" s="1">
        <v>64</v>
      </c>
      <c r="D4" s="1">
        <v>56</v>
      </c>
      <c r="E4" s="1">
        <v>71</v>
      </c>
      <c r="F4" s="1">
        <v>22</v>
      </c>
    </row>
    <row r="8" spans="1:6" x14ac:dyDescent="0.25">
      <c r="C8" t="s">
        <v>388</v>
      </c>
      <c r="D8" t="s">
        <v>448</v>
      </c>
    </row>
    <row r="9" spans="1:6" x14ac:dyDescent="0.25">
      <c r="C9" s="5" t="s">
        <v>467</v>
      </c>
      <c r="D9" s="1">
        <v>62</v>
      </c>
    </row>
    <row r="10" spans="1:6" x14ac:dyDescent="0.25">
      <c r="C10" s="5" t="s">
        <v>468</v>
      </c>
      <c r="D10" s="1">
        <v>56</v>
      </c>
    </row>
    <row r="11" spans="1:6" x14ac:dyDescent="0.25">
      <c r="C11" s="5" t="s">
        <v>469</v>
      </c>
      <c r="D11" s="1">
        <v>64</v>
      </c>
    </row>
    <row r="12" spans="1:6" x14ac:dyDescent="0.25">
      <c r="C12" s="5" t="s">
        <v>470</v>
      </c>
      <c r="D12" s="1">
        <v>56</v>
      </c>
    </row>
    <row r="13" spans="1:6" x14ac:dyDescent="0.25">
      <c r="C13" s="5" t="s">
        <v>471</v>
      </c>
      <c r="D13" s="1">
        <v>71</v>
      </c>
    </row>
    <row r="14" spans="1:6" x14ac:dyDescent="0.25">
      <c r="C14" s="5" t="s">
        <v>472</v>
      </c>
      <c r="D14" s="1">
        <v>22</v>
      </c>
    </row>
  </sheetData>
  <phoneticPr fontId="2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K 7 e D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K 7 e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3 g 1 g V B 0 k Y j w E A A G Q C A A A T A B w A R m 9 y b X V s Y X M v U 2 V j d G l v b j E u b S C i G A A o o B Q A A A A A A A A A A A A A A A A A A A A A A A A A A A C N U U 1 v 0 0 A Q v U f K f 1 i Z S y K 5 E S 6 0 B y I f q g R E h R o F E i 7 U y N p 4 h 7 D Y 3 r F 2 Z 0 m 9 U S / 9 G / 0 Z P S F x q / y / m D R A K e q h e 9 m d j / d m 3 l s H B W k 0 Y r G / k 3 G / 1 + + 5 r 9 K C E n 4 F o d F Q B D B a i l R U Q P 2 e 4 N P 9 s L c 3 q r t C T k 7 c 9 9 E U C 1 + D o c E b X c F o g o Y 4 c I N o 8 i r 7 6 M C 6 7 J 1 f + e 4 6 m 4 I r C Z t s b k O 7 R s K N 3 B E r F L U k b 0 s t g t D m C 1 o O 2 1 J n R Q l 5 c p z z f J u d n c 4 O P h y e J P O D 5 P h F r q S B 7 M F 6 I 7 q g a B i f T 6 H S t S a w a T S O Y j H B y t f G p S 9 j 8 d o U q L R Z p 8 n h 0 f N Y v P d I s K C 2 g v T + O Z q h g c / D e C / z W T S T 6 + 7 q 9 m b D q 6 F o U G 3 a 7 q c L a N q a o 6 C x 1 h C x B 0 u 5 Y u z c Y s 1 E b 0 E q 1 j z 4 a 1 I s z n + X T q p q U c h K W p e S 9 f 8 O + s R M h v 1 H Q W 1 z T 7 m 0 0 r i d I X s d y 7 Y B N 3 j a W v F 2 y 3 1 h o 1 2 J b A T T g i C 4 o M t Y b K P T u 4 7 / k l N J M v c W V f h T U p L g r n S m 4 Z s r I A + S g S 6 U u 3 9 7 g L 8 c 9 n v a P K 5 m / A t Q S w E C L Q A U A A I A C A A r t 4 N Y q e / F d 6 Q A A A D 2 A A A A E g A A A A A A A A A A A A A A A A A A A A A A Q 2 9 u Z m l n L 1 B h Y 2 t h Z 2 U u e G 1 s U E s B A i 0 A F A A C A A g A K 7 e D W A / K 6 a u k A A A A 6 Q A A A B M A A A A A A A A A A A A A A A A A 8 A A A A F t D b 2 5 0 Z W 5 0 X 1 R 5 c G V z X S 5 4 b W x Q S w E C L Q A U A A I A C A A r t 4 N Y F Q d J G I 8 B A A B k A g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g A A A A A A A M I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J l e n B p Z W N 6 Z W 5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M j B i N G V j L W V m O W Y t N G I y N C 1 h N D E x L T k 4 N T M x M D I 0 N G I x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1 Y m V 6 c G l l Y 3 p l b m l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y M D o 1 N z o y M i 4 3 N z Q 2 O T A 0 W i I g L z 4 8 R W 5 0 c n k g V H l w Z T 0 i R m l s b E N v b H V t b l R 5 c G V z I i B W Y W x 1 Z T 0 i c 0 J n W U p C Z z 0 9 I i A v P j x F b n R y e S B U e X B l P S J G a W x s Q 2 9 s d W 1 u T m F t Z X M i I F Z h b H V l P S J z W y Z x d W 9 0 O 0 5 h e n d p c 2 t v J n F 1 b 3 Q 7 L C Z x d W 9 0 O 0 l t a W U m c X V v d D s s J n F 1 b 3 Q 7 R G F 0 Y V 9 1 c m 9 k e i Z x d W 9 0 O y w m c X V v d D t N a W V q c 2 N l X 3 p h b W l l c 3 p r Y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V i Z X p w a W V j e m V u a W E v Q X V 0 b 1 J l b W 9 2 Z W R D b 2 x 1 b W 5 z M S 5 7 T m F 6 d 2 l z a 2 8 s M H 0 m c X V v d D s s J n F 1 b 3 Q 7 U 2 V j d G l v b j E v d W J l e n B p Z W N 6 Z W 5 p Y S 9 B d X R v U m V t b 3 Z l Z E N v b H V t b n M x L n t J b W l l L D F 9 J n F 1 b 3 Q 7 L C Z x d W 9 0 O 1 N l Y 3 R p b 2 4 x L 3 V i Z X p w a W V j e m V u a W E v Q X V 0 b 1 J l b W 9 2 Z W R D b 2 x 1 b W 5 z M S 5 7 R G F 0 Y V 9 1 c m 9 k e i w y f S Z x d W 9 0 O y w m c X V v d D t T Z W N 0 a W 9 u M S 9 1 Y m V 6 c G l l Y 3 p l b m l h L 0 F 1 d G 9 S Z W 1 v d m V k Q 2 9 s d W 1 u c z E u e 0 1 p Z W p z Y 2 V f e m F t a W V z e m t h b m l h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Y m V 6 c G l l Y 3 p l b m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i Z X p w a W V j e m V u a W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Y m V 6 c G l l Y 3 p l b m l h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H B R 1 7 t p r I T 5 l G / v O i p m F J A A A A A A I A A A A A A B B m A A A A A Q A A I A A A A M K u x I i N X Z y s x 2 5 9 q a S t H W d D Z 8 7 4 T a I Q 5 e x j J g V T Q i u X A A A A A A 6 A A A A A A g A A I A A A A M q l f X U J f J Y Q M s p B m B 4 3 g b X S U m D H t q m y + H 1 P W A z s K r D s U A A A A P 2 v 8 Q S r f M x J J g N b 1 t q q C X V B 8 v m x c k j e O Y Q v h P X 3 F 4 L l x O f E E F N Z 2 t d 7 g z 4 k U i 1 G 8 3 + 5 X e R k N H 1 i W b k 9 Y d 6 v Y E J H p 9 7 w W X P X x O 4 p O a 8 D 7 u 4 v Q A A A A O M t P b 6 w v G w D 8 + b L z p A q W 5 s 2 l + 4 h C 3 k K A i S e S K + l + + z R a Q 2 r O W Q j U j M f J n n X c 3 a j F c Y q Q P a D m + X 8 s 8 F U u W g L a T Q = < / D a t a M a s h u p > 
</file>

<file path=customXml/itemProps1.xml><?xml version="1.0" encoding="utf-8"?>
<ds:datastoreItem xmlns:ds="http://schemas.openxmlformats.org/officeDocument/2006/customXml" ds:itemID="{DB740476-956F-40CB-8DC3-7B576D92BA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ubezpieczenia</vt:lpstr>
      <vt:lpstr>zad 1</vt:lpstr>
      <vt:lpstr>zad 2</vt:lpstr>
      <vt:lpstr>zad 3</vt:lpstr>
      <vt:lpstr>zad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Kubuś</dc:creator>
  <cp:lastModifiedBy>The Suspect</cp:lastModifiedBy>
  <dcterms:created xsi:type="dcterms:W3CDTF">2015-06-05T18:19:34Z</dcterms:created>
  <dcterms:modified xsi:type="dcterms:W3CDTF">2024-04-03T22:23:38Z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2024-04-03T21:05:15Z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4e539df4-ba13-4097-acd9-aab41bd7de6f</vt:lpwstr>
  </property>
  <property fmtid="{D5CDD505-2E9C-101B-9397-08002B2CF9AE}" pid="7" name="MSIP_Label_defa4170-0d19-0005-0004-bc88714345d2_ActionId">
    <vt:lpwstr>9b6e1f8e-a118-4225-a98f-493535841198</vt:lpwstr>
  </property>
  <property fmtid="{D5CDD505-2E9C-101B-9397-08002B2CF9AE}" pid="8" name="MSIP_Label_defa4170-0d19-0005-0004-bc88714345d2_ContentBits">
    <vt:lpwstr>0</vt:lpwstr>
  </property>
</Properties>
</file>