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per(smart_street_light)\"/>
    </mc:Choice>
  </mc:AlternateContent>
  <xr:revisionPtr revIDLastSave="0" documentId="13_ncr:1_{B9787242-71CD-42E2-9D3D-F8DE73353A13}" xr6:coauthVersionLast="47" xr6:coauthVersionMax="47" xr10:uidLastSave="{00000000-0000-0000-0000-000000000000}"/>
  <bookViews>
    <workbookView xWindow="-110" yWindow="-110" windowWidth="19420" windowHeight="11020" xr2:uid="{ED2C62C3-C615-4200-AFE2-4A489F7EB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" i="1"/>
  <c r="D4" i="1"/>
  <c r="O4" i="1" s="1"/>
  <c r="D5" i="1"/>
  <c r="O5" i="1" s="1"/>
  <c r="D6" i="1"/>
  <c r="O6" i="1" s="1"/>
  <c r="D7" i="1"/>
  <c r="D8" i="1"/>
  <c r="O8" i="1" s="1"/>
  <c r="D9" i="1"/>
  <c r="O9" i="1" s="1"/>
  <c r="D10" i="1"/>
  <c r="O10" i="1" s="1"/>
  <c r="D11" i="1"/>
  <c r="O11" i="1" s="1"/>
  <c r="D12" i="1"/>
  <c r="O12" i="1" s="1"/>
  <c r="D13" i="1"/>
  <c r="O13" i="1" s="1"/>
  <c r="D14" i="1"/>
  <c r="O14" i="1" s="1"/>
  <c r="D15" i="1"/>
  <c r="O15" i="1" s="1"/>
  <c r="D16" i="1"/>
  <c r="O16" i="1" s="1"/>
  <c r="D17" i="1"/>
  <c r="O17" i="1" s="1"/>
  <c r="D18" i="1"/>
  <c r="O18" i="1" s="1"/>
  <c r="D19" i="1"/>
  <c r="O19" i="1" s="1"/>
  <c r="D20" i="1"/>
  <c r="O20" i="1" s="1"/>
  <c r="D21" i="1"/>
  <c r="O21" i="1" s="1"/>
  <c r="D22" i="1"/>
  <c r="O22" i="1" s="1"/>
  <c r="D23" i="1"/>
  <c r="O23" i="1" s="1"/>
  <c r="D24" i="1"/>
  <c r="O24" i="1" s="1"/>
  <c r="D3" i="1"/>
  <c r="O3" i="1" s="1"/>
  <c r="C25" i="1"/>
  <c r="O7" i="1"/>
  <c r="F3" i="1"/>
  <c r="F19" i="1"/>
  <c r="F20" i="1"/>
  <c r="F21" i="1"/>
  <c r="F22" i="1"/>
  <c r="F23" i="1"/>
  <c r="F24" i="1"/>
  <c r="F18" i="1"/>
  <c r="F4" i="1"/>
  <c r="F5" i="1"/>
  <c r="F6" i="1"/>
  <c r="F7" i="1"/>
  <c r="D25" i="1" l="1"/>
  <c r="H25" i="1"/>
  <c r="F25" i="1"/>
  <c r="N23" i="1"/>
  <c r="N24" i="1"/>
  <c r="L23" i="1"/>
  <c r="L24" i="1"/>
  <c r="G24" i="1" s="1"/>
  <c r="I24" i="1" s="1"/>
  <c r="N15" i="1"/>
  <c r="N16" i="1"/>
  <c r="N17" i="1"/>
  <c r="N18" i="1"/>
  <c r="N19" i="1"/>
  <c r="N20" i="1"/>
  <c r="N21" i="1"/>
  <c r="N22" i="1"/>
  <c r="L15" i="1"/>
  <c r="L16" i="1"/>
  <c r="L17" i="1"/>
  <c r="L18" i="1"/>
  <c r="L19" i="1"/>
  <c r="L20" i="1"/>
  <c r="L21" i="1"/>
  <c r="L22" i="1"/>
  <c r="G22" i="1" s="1"/>
  <c r="I22" i="1" s="1"/>
  <c r="L8" i="1"/>
  <c r="N8" i="1"/>
  <c r="L9" i="1"/>
  <c r="N9" i="1"/>
  <c r="L10" i="1"/>
  <c r="N10" i="1"/>
  <c r="L11" i="1"/>
  <c r="N11" i="1"/>
  <c r="L12" i="1"/>
  <c r="N12" i="1"/>
  <c r="L13" i="1"/>
  <c r="N13" i="1"/>
  <c r="L14" i="1"/>
  <c r="N14" i="1"/>
  <c r="L5" i="1"/>
  <c r="L6" i="1"/>
  <c r="L7" i="1"/>
  <c r="N5" i="1"/>
  <c r="N6" i="1"/>
  <c r="N7" i="1"/>
  <c r="N4" i="1"/>
  <c r="N3" i="1"/>
  <c r="L4" i="1"/>
  <c r="L3" i="1"/>
  <c r="G3" i="1" s="1"/>
  <c r="I3" i="1" s="1"/>
  <c r="G8" i="1" l="1"/>
  <c r="I8" i="1" s="1"/>
  <c r="G23" i="1"/>
  <c r="G14" i="1"/>
  <c r="G9" i="1"/>
  <c r="G4" i="1"/>
  <c r="G13" i="1"/>
  <c r="G21" i="1"/>
  <c r="G12" i="1"/>
  <c r="G20" i="1"/>
  <c r="G19" i="1"/>
  <c r="G11" i="1"/>
  <c r="G18" i="1"/>
  <c r="G17" i="1"/>
  <c r="G7" i="1"/>
  <c r="G10" i="1"/>
  <c r="G16" i="1"/>
  <c r="I16" i="1" s="1"/>
  <c r="G6" i="1"/>
  <c r="G15" i="1"/>
  <c r="G5" i="1"/>
  <c r="I5" i="1" s="1"/>
  <c r="J5" i="1"/>
  <c r="J24" i="1"/>
  <c r="J22" i="1"/>
  <c r="I19" i="1" l="1"/>
  <c r="J19" i="1" s="1"/>
  <c r="I20" i="1"/>
  <c r="J20" i="1" s="1"/>
  <c r="I12" i="1"/>
  <c r="I21" i="1"/>
  <c r="J21" i="1" s="1"/>
  <c r="I15" i="1"/>
  <c r="I13" i="1"/>
  <c r="I6" i="1"/>
  <c r="J6" i="1" s="1"/>
  <c r="I4" i="1"/>
  <c r="J4" i="1" s="1"/>
  <c r="I9" i="1"/>
  <c r="I10" i="1"/>
  <c r="I14" i="1"/>
  <c r="I7" i="1"/>
  <c r="J7" i="1" s="1"/>
  <c r="I23" i="1"/>
  <c r="J23" i="1" s="1"/>
  <c r="I17" i="1"/>
  <c r="I18" i="1"/>
  <c r="J18" i="1" s="1"/>
  <c r="I11" i="1"/>
  <c r="G25" i="1"/>
  <c r="I25" i="1" l="1"/>
  <c r="J25" i="1" s="1"/>
  <c r="J3" i="1"/>
</calcChain>
</file>

<file path=xl/sharedStrings.xml><?xml version="1.0" encoding="utf-8"?>
<sst xmlns="http://schemas.openxmlformats.org/spreadsheetml/2006/main" count="38" uniqueCount="38">
  <si>
    <t>Sl.No</t>
  </si>
  <si>
    <t>Time</t>
  </si>
  <si>
    <t>Average speed</t>
  </si>
  <si>
    <t>00:00-01:00</t>
  </si>
  <si>
    <t>01:00-02:00</t>
  </si>
  <si>
    <t>time for 100%</t>
  </si>
  <si>
    <t>02:00-03:00</t>
  </si>
  <si>
    <t>04:00-05:00</t>
  </si>
  <si>
    <t>05:00-06:00</t>
  </si>
  <si>
    <t>watt</t>
  </si>
  <si>
    <t>06:00-07:00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</si>
  <si>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</si>
  <si>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</si>
  <si>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</si>
  <si>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</si>
  <si>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</si>
  <si>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</si>
  <si>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</si>
  <si>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</si>
  <si>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</si>
  <si>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17:00-18:00</t>
  </si>
  <si>
    <t>18:00-19:00</t>
  </si>
  <si>
    <t>19:00-20:00</t>
  </si>
  <si>
    <t>20:00-21:00</t>
  </si>
  <si>
    <t>21:00-22:00</t>
  </si>
  <si>
    <t>22:00-23:00</t>
  </si>
  <si>
    <t>23:00-24:00</t>
  </si>
  <si>
    <t>distance between 2lp</t>
  </si>
  <si>
    <t>Energy Consumption of Smart Light</t>
  </si>
  <si>
    <t>Energy Consumption of Tradional Light</t>
  </si>
  <si>
    <t xml:space="preserve"> Total Energy Consumption of Tradional Lights</t>
  </si>
  <si>
    <t xml:space="preserve"> Total Energy Consumption of Smart Lights</t>
  </si>
  <si>
    <t>Total</t>
  </si>
  <si>
    <t>time for 20%</t>
  </si>
  <si>
    <t>Energy Savings</t>
  </si>
  <si>
    <t>No of Vehicle</t>
  </si>
  <si>
    <t>No of Vehicle (in front of lp)</t>
  </si>
  <si>
    <t>Smart Street Light Energy Consumption Data(1km 3 Lane road with 40Lp 400W)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</si>
</sst>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Sheet1!$F$1:$F$2</c:f>
              <c:strCache>
                <c:ptCount val="2"/>
                <c:pt idx="1">
                  <c:v>Energy Consumption of Tradional Light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Sheet1!$B$3:$B$24</c:f>
              <c:strCache>
                <c:ptCount val="22"/>
                <c:pt idx="0">
                  <c:v>00:00-01:00</c:v>
                </c:pt>
                <c:pt idx="1">
                  <c:v>01:00-02:00</c:v>
                </c:pt>
                <c:pt idx="2">
                  <c:v>02:00-03:00</c:v>
                </c:pt>
                <c:pt idx="3">
                  <c:v>04:00-05:00</c:v>
                </c:pt>
                <c:pt idx="4">
                  <c:v>05:00-06:00</c:v>
                </c:pt>
                <c:pt idx="5">
                  <c:v>06:00-07:00</c:v>
                </c:pt>
                <c:pt idx="6">
                  <c:v>07:00-08:00</c:v>
                </c:pt>
                <c:pt idx="7">
                  <c:v>08:00-09:00</c:v>
                </c:pt>
                <c:pt idx="8">
                  <c:v>09:00-10:00</c:v>
                </c:pt>
                <c:pt idx="9">
                  <c:v>10:00-11:00</c:v>
                </c:pt>
                <c:pt idx="10">
                  <c:v>11:00-12:00</c:v>
                </c:pt>
                <c:pt idx="11">
                  <c:v>12:00-13:00</c:v>
                </c:pt>
                <c:pt idx="12">
                  <c:v>13:00-14:00</c:v>
                </c:pt>
                <c:pt idx="13">
                  <c:v>14:00-15:00</c:v>
                </c:pt>
                <c:pt idx="14">
                  <c:v>15:00-16:00</c:v>
                </c:pt>
                <c:pt idx="15">
                  <c:v>17:00-18:00</c:v>
                </c:pt>
                <c:pt idx="16">
                  <c:v>18:00-19:00</c:v>
                </c:pt>
                <c:pt idx="17">
                  <c:v>19:00-20:00</c:v>
                </c:pt>
                <c:pt idx="18">
                  <c:v>20:00-21:00</c:v>
                </c:pt>
                <c:pt idx="19">
                  <c:v>21:00-22:00</c:v>
                </c:pt>
                <c:pt idx="20">
                  <c:v>22:00-23:00</c:v>
                </c:pt>
                <c:pt idx="21">
                  <c:v>23:00-24:00</c:v>
                </c:pt>
              </c:strCache>
            </c:strRef>
          </c:cat>
          <c:val>
            <c:numRef>
              <c:f>Sheet1!$F$3:$F$24</c:f>
              <c:numCache>
                <c:formatCode>General</c:formatCode>
                <c:ptCount val="22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71-46C0-B409-F25438E640E5}"/>
            </c:ext>
          </c:extLst>
        </c:ser>
        <c:ser>
          <c:idx val="3"/>
          <c:order val="3"/>
          <c:tx>
            <c:strRef>
              <c:f>Sheet1!$G$1:$G$2</c:f>
              <c:strCache>
                <c:ptCount val="2"/>
                <c:pt idx="1">
                  <c:v>Energy Consumption of Smart Light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Sheet1!$B$3:$B$24</c:f>
              <c:strCache>
                <c:ptCount val="22"/>
                <c:pt idx="0">
                  <c:v>00:00-01:00</c:v>
                </c:pt>
                <c:pt idx="1">
                  <c:v>01:00-02:00</c:v>
                </c:pt>
                <c:pt idx="2">
                  <c:v>02:00-03:00</c:v>
                </c:pt>
                <c:pt idx="3">
                  <c:v>04:00-05:00</c:v>
                </c:pt>
                <c:pt idx="4">
                  <c:v>05:00-06:00</c:v>
                </c:pt>
                <c:pt idx="5">
                  <c:v>06:00-07:00</c:v>
                </c:pt>
                <c:pt idx="6">
                  <c:v>07:00-08:00</c:v>
                </c:pt>
                <c:pt idx="7">
                  <c:v>08:00-09:00</c:v>
                </c:pt>
                <c:pt idx="8">
                  <c:v>09:00-10:00</c:v>
                </c:pt>
                <c:pt idx="9">
                  <c:v>10:00-11:00</c:v>
                </c:pt>
                <c:pt idx="10">
                  <c:v>11:00-12:00</c:v>
                </c:pt>
                <c:pt idx="11">
                  <c:v>12:00-13:00</c:v>
                </c:pt>
                <c:pt idx="12">
                  <c:v>13:00-14:00</c:v>
                </c:pt>
                <c:pt idx="13">
                  <c:v>14:00-15:00</c:v>
                </c:pt>
                <c:pt idx="14">
                  <c:v>15:00-16:00</c:v>
                </c:pt>
                <c:pt idx="15">
                  <c:v>17:00-18:00</c:v>
                </c:pt>
                <c:pt idx="16">
                  <c:v>18:00-19:00</c:v>
                </c:pt>
                <c:pt idx="17">
                  <c:v>19:00-20:00</c:v>
                </c:pt>
                <c:pt idx="18">
                  <c:v>20:00-21:00</c:v>
                </c:pt>
                <c:pt idx="19">
                  <c:v>21:00-22:00</c:v>
                </c:pt>
                <c:pt idx="20">
                  <c:v>22:00-23:00</c:v>
                </c:pt>
                <c:pt idx="21">
                  <c:v>23:00-24:00</c:v>
                </c:pt>
              </c:strCache>
            </c:strRef>
          </c:cat>
          <c:val>
            <c:numRef>
              <c:f>Sheet1!$G$3:$G$24</c:f>
              <c:numCache>
                <c:formatCode>General</c:formatCode>
                <c:ptCount val="22"/>
                <c:pt idx="0">
                  <c:v>8.9599999999999999E-2</c:v>
                </c:pt>
                <c:pt idx="1">
                  <c:v>8.8000000000000009E-2</c:v>
                </c:pt>
                <c:pt idx="2">
                  <c:v>8.6800000000000016E-2</c:v>
                </c:pt>
                <c:pt idx="3">
                  <c:v>8.5999999999999993E-2</c:v>
                </c:pt>
                <c:pt idx="4">
                  <c:v>6.4500000000000002E-2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7.7800000000000008E-2</c:v>
                </c:pt>
                <c:pt idx="15">
                  <c:v>0.14753488372093024</c:v>
                </c:pt>
                <c:pt idx="16">
                  <c:v>0.24421874999999998</c:v>
                </c:pt>
                <c:pt idx="17">
                  <c:v>0.34222222222222226</c:v>
                </c:pt>
                <c:pt idx="18">
                  <c:v>0.20736842105263159</c:v>
                </c:pt>
                <c:pt idx="19">
                  <c:v>0.16088888888888889</c:v>
                </c:pt>
                <c:pt idx="20">
                  <c:v>0.12509090909090911</c:v>
                </c:pt>
                <c:pt idx="21">
                  <c:v>9.9636363636363634E-2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71-46C0-B409-F25438E64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518208"/>
        <c:axId val="742512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Sheet1!$D$1:$D$2</c15:sqref>
                        </c15:formulaRef>
                      </c:ext>
                    </c:extLst>
                    <c:strCache>
                      <c:ptCount val="2"/>
                      <c:pt idx="1">
                        <c:v>No of Vehicle (in front of lp)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Sheet1!$B$3:$B$24</c15:sqref>
                        </c15:formulaRef>
                      </c:ext>
                    </c:extLst>
                    <c:strCache>
                      <c:ptCount val="22"/>
                      <c:pt idx="0">
                        <c:v>00:00-01:00</c:v>
                      </c:pt>
                      <c:pt idx="1">
                        <c:v>01:00-02:00</c:v>
                      </c:pt>
                      <c:pt idx="2">
                        <c:v>02:00-03:00</c:v>
                      </c:pt>
                      <c:pt idx="3">
                        <c:v>04:00-05:00</c:v>
                      </c:pt>
                      <c:pt idx="4">
                        <c:v>05:00-06:00</c:v>
                      </c:pt>
                      <c:pt idx="5">
                        <c:v>06:00-07:00</c:v>
                      </c:pt>
                      <c:pt idx="6">
                        <c:v>07:00-08:00</c:v>
                      </c:pt>
                      <c:pt idx="7">
                        <c:v>08:00-09:00</c:v>
                      </c:pt>
                      <c:pt idx="8">
                        <c:v>09:00-10:00</c:v>
                      </c:pt>
                      <c:pt idx="9">
                        <c:v>10:00-11:00</c:v>
                      </c:pt>
                      <c:pt idx="10">
                        <c:v>11:00-12:00</c:v>
                      </c:pt>
                      <c:pt idx="11">
                        <c:v>12:00-13:00</c:v>
                      </c:pt>
                      <c:pt idx="12">
                        <c:v>13:00-14:00</c:v>
                      </c:pt>
                      <c:pt idx="13">
                        <c:v>14:00-15:00</c:v>
                      </c:pt>
                      <c:pt idx="14">
                        <c:v>15:00-16:00</c:v>
                      </c:pt>
                      <c:pt idx="15">
                        <c:v>17:00-18:00</c:v>
                      </c:pt>
                      <c:pt idx="16">
                        <c:v>18:00-19:00</c:v>
                      </c:pt>
                      <c:pt idx="17">
                        <c:v>19:00-20:00</c:v>
                      </c:pt>
                      <c:pt idx="18">
                        <c:v>20:00-21:00</c:v>
                      </c:pt>
                      <c:pt idx="19">
                        <c:v>21:00-22:00</c:v>
                      </c:pt>
                      <c:pt idx="20">
                        <c:v>22:00-23:00</c:v>
                      </c:pt>
                      <c:pt idx="21">
                        <c:v>23:00-24:00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Sheet1!$D$3:$D$24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24</c:v>
                      </c:pt>
                      <c:pt idx="1">
                        <c:v>20</c:v>
                      </c:pt>
                      <c:pt idx="2">
                        <c:v>17</c:v>
                      </c:pt>
                      <c:pt idx="3">
                        <c:v>15</c:v>
                      </c:pt>
                      <c:pt idx="4">
                        <c:v>15</c:v>
                      </c:pt>
                      <c:pt idx="5">
                        <c:v>24</c:v>
                      </c:pt>
                      <c:pt idx="6">
                        <c:v>30</c:v>
                      </c:pt>
                      <c:pt idx="7">
                        <c:v>70</c:v>
                      </c:pt>
                      <c:pt idx="8">
                        <c:v>194</c:v>
                      </c:pt>
                      <c:pt idx="9">
                        <c:v>396</c:v>
                      </c:pt>
                      <c:pt idx="10">
                        <c:v>374</c:v>
                      </c:pt>
                      <c:pt idx="11">
                        <c:v>313</c:v>
                      </c:pt>
                      <c:pt idx="12">
                        <c:v>219</c:v>
                      </c:pt>
                      <c:pt idx="13">
                        <c:v>163</c:v>
                      </c:pt>
                      <c:pt idx="14">
                        <c:v>189</c:v>
                      </c:pt>
                      <c:pt idx="15">
                        <c:v>316</c:v>
                      </c:pt>
                      <c:pt idx="16">
                        <c:v>393</c:v>
                      </c:pt>
                      <c:pt idx="17">
                        <c:v>354</c:v>
                      </c:pt>
                      <c:pt idx="18">
                        <c:v>242</c:v>
                      </c:pt>
                      <c:pt idx="19">
                        <c:v>182</c:v>
                      </c:pt>
                      <c:pt idx="20">
                        <c:v>124</c:v>
                      </c:pt>
                      <c:pt idx="21">
                        <c:v>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E71-46C0-B409-F25438E640E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Sheet1!$E$1:$E$2</c15:sqref>
                        </c15:formulaRef>
                      </c:ext>
                    </c:extLst>
                    <c:strCache>
                      <c:ptCount val="2"/>
                      <c:pt idx="1">
                        <c:v>Average speed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Sheet1!$B$3:$B$24</c15:sqref>
                        </c15:formulaRef>
                      </c:ext>
                    </c:extLst>
                    <c:strCache>
                      <c:ptCount val="22"/>
                      <c:pt idx="0">
                        <c:v>00:00-01:00</c:v>
                      </c:pt>
                      <c:pt idx="1">
                        <c:v>01:00-02:00</c:v>
                      </c:pt>
                      <c:pt idx="2">
                        <c:v>02:00-03:00</c:v>
                      </c:pt>
                      <c:pt idx="3">
                        <c:v>04:00-05:00</c:v>
                      </c:pt>
                      <c:pt idx="4">
                        <c:v>05:00-06:00</c:v>
                      </c:pt>
                      <c:pt idx="5">
                        <c:v>06:00-07:00</c:v>
                      </c:pt>
                      <c:pt idx="6">
                        <c:v>07:00-08:00</c:v>
                      </c:pt>
                      <c:pt idx="7">
                        <c:v>08:00-09:00</c:v>
                      </c:pt>
                      <c:pt idx="8">
                        <c:v>09:00-10:00</c:v>
                      </c:pt>
                      <c:pt idx="9">
                        <c:v>10:00-11:00</c:v>
                      </c:pt>
                      <c:pt idx="10">
                        <c:v>11:00-12:00</c:v>
                      </c:pt>
                      <c:pt idx="11">
                        <c:v>12:00-13:00</c:v>
                      </c:pt>
                      <c:pt idx="12">
                        <c:v>13:00-14:00</c:v>
                      </c:pt>
                      <c:pt idx="13">
                        <c:v>14:00-15:00</c:v>
                      </c:pt>
                      <c:pt idx="14">
                        <c:v>15:00-16:00</c:v>
                      </c:pt>
                      <c:pt idx="15">
                        <c:v>17:00-18:00</c:v>
                      </c:pt>
                      <c:pt idx="16">
                        <c:v>18:00-19:00</c:v>
                      </c:pt>
                      <c:pt idx="17">
                        <c:v>19:00-20:00</c:v>
                      </c:pt>
                      <c:pt idx="18">
                        <c:v>20:00-21:00</c:v>
                      </c:pt>
                      <c:pt idx="19">
                        <c:v>21:00-22:00</c:v>
                      </c:pt>
                      <c:pt idx="20">
                        <c:v>22:00-23:00</c:v>
                      </c:pt>
                      <c:pt idx="21">
                        <c:v>23:00-24:00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Sheet1!$E$3:$E$24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55</c:v>
                      </c:pt>
                      <c:pt idx="6">
                        <c:v>55</c:v>
                      </c:pt>
                      <c:pt idx="7">
                        <c:v>45</c:v>
                      </c:pt>
                      <c:pt idx="8">
                        <c:v>38</c:v>
                      </c:pt>
                      <c:pt idx="9">
                        <c:v>30</c:v>
                      </c:pt>
                      <c:pt idx="10">
                        <c:v>32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42</c:v>
                      </c:pt>
                      <c:pt idx="14">
                        <c:v>50</c:v>
                      </c:pt>
                      <c:pt idx="15">
                        <c:v>43</c:v>
                      </c:pt>
                      <c:pt idx="16">
                        <c:v>32</c:v>
                      </c:pt>
                      <c:pt idx="17">
                        <c:v>27</c:v>
                      </c:pt>
                      <c:pt idx="18">
                        <c:v>38</c:v>
                      </c:pt>
                      <c:pt idx="19">
                        <c:v>45</c:v>
                      </c:pt>
                      <c:pt idx="20">
                        <c:v>55</c:v>
                      </c:pt>
                      <c:pt idx="21">
                        <c:v>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E71-46C0-B409-F25438E640E5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Sheet1!$I$1:$I$2</c15:sqref>
                        </c15:formulaRef>
                      </c:ext>
                    </c:extLst>
                    <c:strCache>
                      <c:ptCount val="2"/>
                      <c:pt idx="1">
                        <c:v> Total Energy Consumption of Smart Lights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Sheet1!$B$3:$B$24</c15:sqref>
                        </c15:formulaRef>
                      </c:ext>
                    </c:extLst>
                    <c:strCache>
                      <c:ptCount val="22"/>
                      <c:pt idx="0">
                        <c:v>00:00-01:00</c:v>
                      </c:pt>
                      <c:pt idx="1">
                        <c:v>01:00-02:00</c:v>
                      </c:pt>
                      <c:pt idx="2">
                        <c:v>02:00-03:00</c:v>
                      </c:pt>
                      <c:pt idx="3">
                        <c:v>04:00-05:00</c:v>
                      </c:pt>
                      <c:pt idx="4">
                        <c:v>05:00-06:00</c:v>
                      </c:pt>
                      <c:pt idx="5">
                        <c:v>06:00-07:00</c:v>
                      </c:pt>
                      <c:pt idx="6">
                        <c:v>07:00-08:00</c:v>
                      </c:pt>
                      <c:pt idx="7">
                        <c:v>08:00-09:00</c:v>
                      </c:pt>
                      <c:pt idx="8">
                        <c:v>09:00-10:00</c:v>
                      </c:pt>
                      <c:pt idx="9">
                        <c:v>10:00-11:00</c:v>
                      </c:pt>
                      <c:pt idx="10">
                        <c:v>11:00-12:00</c:v>
                      </c:pt>
                      <c:pt idx="11">
                        <c:v>12:00-13:00</c:v>
                      </c:pt>
                      <c:pt idx="12">
                        <c:v>13:00-14:00</c:v>
                      </c:pt>
                      <c:pt idx="13">
                        <c:v>14:00-15:00</c:v>
                      </c:pt>
                      <c:pt idx="14">
                        <c:v>15:00-16:00</c:v>
                      </c:pt>
                      <c:pt idx="15">
                        <c:v>17:00-18:00</c:v>
                      </c:pt>
                      <c:pt idx="16">
                        <c:v>18:00-19:00</c:v>
                      </c:pt>
                      <c:pt idx="17">
                        <c:v>19:00-20:00</c:v>
                      </c:pt>
                      <c:pt idx="18">
                        <c:v>20:00-21:00</c:v>
                      </c:pt>
                      <c:pt idx="19">
                        <c:v>21:00-22:00</c:v>
                      </c:pt>
                      <c:pt idx="20">
                        <c:v>22:00-23:00</c:v>
                      </c:pt>
                      <c:pt idx="21">
                        <c:v>23:00-24:00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Sheet1!$I$3:$I$24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3.5840000000000001</c:v>
                      </c:pt>
                      <c:pt idx="1">
                        <c:v>3.5200000000000005</c:v>
                      </c:pt>
                      <c:pt idx="2">
                        <c:v>3.4720000000000004</c:v>
                      </c:pt>
                      <c:pt idx="3">
                        <c:v>3.4399999999999995</c:v>
                      </c:pt>
                      <c:pt idx="4">
                        <c:v>2.58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3.1120000000000001</c:v>
                      </c:pt>
                      <c:pt idx="15">
                        <c:v>5.9013953488372097</c:v>
                      </c:pt>
                      <c:pt idx="16">
                        <c:v>9.7687499999999989</c:v>
                      </c:pt>
                      <c:pt idx="17">
                        <c:v>13.68888888888889</c:v>
                      </c:pt>
                      <c:pt idx="18">
                        <c:v>8.2947368421052641</c:v>
                      </c:pt>
                      <c:pt idx="19">
                        <c:v>6.4355555555555553</c:v>
                      </c:pt>
                      <c:pt idx="20">
                        <c:v>5.0036363636363648</c:v>
                      </c:pt>
                      <c:pt idx="21">
                        <c:v>3.9854545454545454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71-46C0-B409-F25438E640E5}"/>
                  </c:ext>
                </c:extLst>
              </c15:ser>
            </c15:filteredLineSeries>
            <c15:filteredLine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Sheet1!$H$1:$H$2</c15:sqref>
                        </c15:formulaRef>
                      </c:ext>
                    </c:extLst>
                    <c:strCache>
                      <c:ptCount val="2"/>
                      <c:pt idx="1">
                        <c:v> Total Energy Consumption of Tradional Lights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Sheet1!$B$3:$B$24</c15:sqref>
                        </c15:formulaRef>
                      </c:ext>
                    </c:extLst>
                    <c:strCache>
                      <c:ptCount val="22"/>
                      <c:pt idx="0">
                        <c:v>00:00-01:00</c:v>
                      </c:pt>
                      <c:pt idx="1">
                        <c:v>01:00-02:00</c:v>
                      </c:pt>
                      <c:pt idx="2">
                        <c:v>02:00-03:00</c:v>
                      </c:pt>
                      <c:pt idx="3">
                        <c:v>04:00-05:00</c:v>
                      </c:pt>
                      <c:pt idx="4">
                        <c:v>05:00-06:00</c:v>
                      </c:pt>
                      <c:pt idx="5">
                        <c:v>06:00-07:00</c:v>
                      </c:pt>
                      <c:pt idx="6">
                        <c:v>07:00-08:00</c:v>
                      </c:pt>
                      <c:pt idx="7">
                        <c:v>08:00-09:00</c:v>
                      </c:pt>
                      <c:pt idx="8">
                        <c:v>09:00-10:00</c:v>
                      </c:pt>
                      <c:pt idx="9">
                        <c:v>10:00-11:00</c:v>
                      </c:pt>
                      <c:pt idx="10">
                        <c:v>11:00-12:00</c:v>
                      </c:pt>
                      <c:pt idx="11">
                        <c:v>12:00-13:00</c:v>
                      </c:pt>
                      <c:pt idx="12">
                        <c:v>13:00-14:00</c:v>
                      </c:pt>
                      <c:pt idx="13">
                        <c:v>14:00-15:00</c:v>
                      </c:pt>
                      <c:pt idx="14">
                        <c:v>15:00-16:00</c:v>
                      </c:pt>
                      <c:pt idx="15">
                        <c:v>17:00-18:00</c:v>
                      </c:pt>
                      <c:pt idx="16">
                        <c:v>18:00-19:00</c:v>
                      </c:pt>
                      <c:pt idx="17">
                        <c:v>19:00-20:00</c:v>
                      </c:pt>
                      <c:pt idx="18">
                        <c:v>20:00-21:00</c:v>
                      </c:pt>
                      <c:pt idx="19">
                        <c:v>21:00-22:00</c:v>
                      </c:pt>
                      <c:pt idx="20">
                        <c:v>22:00-23:00</c:v>
                      </c:pt>
                      <c:pt idx="21">
                        <c:v>23:00-24:00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Sheet1!$H$3:$H$24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16</c:v>
                      </c:pt>
                      <c:pt idx="1">
                        <c:v>16</c:v>
                      </c:pt>
                      <c:pt idx="2">
                        <c:v>16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16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16</c:v>
                      </c:pt>
                      <c:pt idx="16">
                        <c:v>16</c:v>
                      </c:pt>
                      <c:pt idx="17">
                        <c:v>16</c:v>
                      </c:pt>
                      <c:pt idx="18">
                        <c:v>16</c:v>
                      </c:pt>
                      <c:pt idx="19">
                        <c:v>16</c:v>
                      </c:pt>
                      <c:pt idx="20">
                        <c:v>16</c:v>
                      </c:pt>
                      <c:pt idx="2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E71-46C0-B409-F25438E640E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Sheet1!$K$1:$K$2</c15:sqref>
                        </c15:formulaRef>
                      </c:ext>
                    </c:extLst>
                    <c:strCache>
                      <c:ptCount val="2"/>
                      <c:pt idx="1">
                        <c:v>distance between 2lp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Sheet1!$B$3:$B$24</c15:sqref>
                        </c15:formulaRef>
                      </c:ext>
                    </c:extLst>
                    <c:strCache>
                      <c:ptCount val="22"/>
                      <c:pt idx="0">
                        <c:v>00:00-01:00</c:v>
                      </c:pt>
                      <c:pt idx="1">
                        <c:v>01:00-02:00</c:v>
                      </c:pt>
                      <c:pt idx="2">
                        <c:v>02:00-03:00</c:v>
                      </c:pt>
                      <c:pt idx="3">
                        <c:v>04:00-05:00</c:v>
                      </c:pt>
                      <c:pt idx="4">
                        <c:v>05:00-06:00</c:v>
                      </c:pt>
                      <c:pt idx="5">
                        <c:v>06:00-07:00</c:v>
                      </c:pt>
                      <c:pt idx="6">
                        <c:v>07:00-08:00</c:v>
                      </c:pt>
                      <c:pt idx="7">
                        <c:v>08:00-09:00</c:v>
                      </c:pt>
                      <c:pt idx="8">
                        <c:v>09:00-10:00</c:v>
                      </c:pt>
                      <c:pt idx="9">
                        <c:v>10:00-11:00</c:v>
                      </c:pt>
                      <c:pt idx="10">
                        <c:v>11:00-12:00</c:v>
                      </c:pt>
                      <c:pt idx="11">
                        <c:v>12:00-13:00</c:v>
                      </c:pt>
                      <c:pt idx="12">
                        <c:v>13:00-14:00</c:v>
                      </c:pt>
                      <c:pt idx="13">
                        <c:v>14:00-15:00</c:v>
                      </c:pt>
                      <c:pt idx="14">
                        <c:v>15:00-16:00</c:v>
                      </c:pt>
                      <c:pt idx="15">
                        <c:v>17:00-18:00</c:v>
                      </c:pt>
                      <c:pt idx="16">
                        <c:v>18:00-19:00</c:v>
                      </c:pt>
                      <c:pt idx="17">
                        <c:v>19:00-20:00</c:v>
                      </c:pt>
                      <c:pt idx="18">
                        <c:v>20:00-21:00</c:v>
                      </c:pt>
                      <c:pt idx="19">
                        <c:v>21:00-22:00</c:v>
                      </c:pt>
                      <c:pt idx="20">
                        <c:v>22:00-23:00</c:v>
                      </c:pt>
                      <c:pt idx="21">
                        <c:v>23:00-24:00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Sheet1!$K$3:$K$24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25</c:v>
                      </c:pt>
                      <c:pt idx="1">
                        <c:v>25</c:v>
                      </c:pt>
                      <c:pt idx="2">
                        <c:v>25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25</c:v>
                      </c:pt>
                      <c:pt idx="9">
                        <c:v>25</c:v>
                      </c:pt>
                      <c:pt idx="10">
                        <c:v>25</c:v>
                      </c:pt>
                      <c:pt idx="11">
                        <c:v>25</c:v>
                      </c:pt>
                      <c:pt idx="12">
                        <c:v>25</c:v>
                      </c:pt>
                      <c:pt idx="13">
                        <c:v>25</c:v>
                      </c:pt>
                      <c:pt idx="14">
                        <c:v>25</c:v>
                      </c:pt>
                      <c:pt idx="15">
                        <c:v>25</c:v>
                      </c:pt>
                      <c:pt idx="16">
                        <c:v>25</c:v>
                      </c:pt>
                      <c:pt idx="17">
                        <c:v>25</c:v>
                      </c:pt>
                      <c:pt idx="18">
                        <c:v>25</c:v>
                      </c:pt>
                      <c:pt idx="19">
                        <c:v>25</c:v>
                      </c:pt>
                      <c:pt idx="20">
                        <c:v>25</c:v>
                      </c:pt>
                      <c:pt idx="21">
                        <c:v>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71-46C0-B409-F25438E640E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Sheet1!$L$1:$L$2</c15:sqref>
                        </c15:formulaRef>
                      </c:ext>
                    </c:extLst>
                    <c:strCache>
                      <c:ptCount val="2"/>
                      <c:pt idx="1">
                        <c:v>time for 100%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Sheet1!$B$3:$B$24</c15:sqref>
                        </c15:formulaRef>
                      </c:ext>
                    </c:extLst>
                    <c:strCache>
                      <c:ptCount val="22"/>
                      <c:pt idx="0">
                        <c:v>00:00-01:00</c:v>
                      </c:pt>
                      <c:pt idx="1">
                        <c:v>01:00-02:00</c:v>
                      </c:pt>
                      <c:pt idx="2">
                        <c:v>02:00-03:00</c:v>
                      </c:pt>
                      <c:pt idx="3">
                        <c:v>04:00-05:00</c:v>
                      </c:pt>
                      <c:pt idx="4">
                        <c:v>05:00-06:00</c:v>
                      </c:pt>
                      <c:pt idx="5">
                        <c:v>06:00-07:00</c:v>
                      </c:pt>
                      <c:pt idx="6">
                        <c:v>07:00-08:00</c:v>
                      </c:pt>
                      <c:pt idx="7">
                        <c:v>08:00-09:00</c:v>
                      </c:pt>
                      <c:pt idx="8">
                        <c:v>09:00-10:00</c:v>
                      </c:pt>
                      <c:pt idx="9">
                        <c:v>10:00-11:00</c:v>
                      </c:pt>
                      <c:pt idx="10">
                        <c:v>11:00-12:00</c:v>
                      </c:pt>
                      <c:pt idx="11">
                        <c:v>12:00-13:00</c:v>
                      </c:pt>
                      <c:pt idx="12">
                        <c:v>13:00-14:00</c:v>
                      </c:pt>
                      <c:pt idx="13">
                        <c:v>14:00-15:00</c:v>
                      </c:pt>
                      <c:pt idx="14">
                        <c:v>15:00-16:00</c:v>
                      </c:pt>
                      <c:pt idx="15">
                        <c:v>17:00-18:00</c:v>
                      </c:pt>
                      <c:pt idx="16">
                        <c:v>18:00-19:00</c:v>
                      </c:pt>
                      <c:pt idx="17">
                        <c:v>19:00-20:00</c:v>
                      </c:pt>
                      <c:pt idx="18">
                        <c:v>20:00-21:00</c:v>
                      </c:pt>
                      <c:pt idx="19">
                        <c:v>21:00-22:00</c:v>
                      </c:pt>
                      <c:pt idx="20">
                        <c:v>22:00-23:00</c:v>
                      </c:pt>
                      <c:pt idx="21">
                        <c:v>23:00-24:00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Sheet1!$L$3:$L$24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1E-3</c:v>
                      </c:pt>
                      <c:pt idx="1">
                        <c:v>1E-3</c:v>
                      </c:pt>
                      <c:pt idx="2">
                        <c:v>1E-3</c:v>
                      </c:pt>
                      <c:pt idx="3">
                        <c:v>1E-3</c:v>
                      </c:pt>
                      <c:pt idx="4">
                        <c:v>1E-3</c:v>
                      </c:pt>
                      <c:pt idx="5">
                        <c:v>9.0909090909090909E-4</c:v>
                      </c:pt>
                      <c:pt idx="6">
                        <c:v>9.0909090909090909E-4</c:v>
                      </c:pt>
                      <c:pt idx="7">
                        <c:v>1.1111111111111111E-3</c:v>
                      </c:pt>
                      <c:pt idx="8">
                        <c:v>1.3157894736842105E-3</c:v>
                      </c:pt>
                      <c:pt idx="9">
                        <c:v>1.6666666666666668E-3</c:v>
                      </c:pt>
                      <c:pt idx="10">
                        <c:v>1.5625000000000001E-3</c:v>
                      </c:pt>
                      <c:pt idx="11">
                        <c:v>1.25E-3</c:v>
                      </c:pt>
                      <c:pt idx="12">
                        <c:v>1.25E-3</c:v>
                      </c:pt>
                      <c:pt idx="13">
                        <c:v>1.1904761904761901E-3</c:v>
                      </c:pt>
                      <c:pt idx="14">
                        <c:v>1E-3</c:v>
                      </c:pt>
                      <c:pt idx="15">
                        <c:v>1.1627906976744186E-3</c:v>
                      </c:pt>
                      <c:pt idx="16">
                        <c:v>1.5625000000000001E-3</c:v>
                      </c:pt>
                      <c:pt idx="17">
                        <c:v>1.8518518518518519E-3</c:v>
                      </c:pt>
                      <c:pt idx="18">
                        <c:v>1.3157894736842105E-3</c:v>
                      </c:pt>
                      <c:pt idx="19">
                        <c:v>1.1111111111111111E-3</c:v>
                      </c:pt>
                      <c:pt idx="20">
                        <c:v>9.0909090909090909E-4</c:v>
                      </c:pt>
                      <c:pt idx="21">
                        <c:v>9.0909090909090909E-4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71-46C0-B409-F25438E640E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Sheet1!$M$1:$M$2</c15:sqref>
                        </c15:formulaRef>
                      </c:ext>
                    </c:extLst>
                    <c:strCache>
                      <c:ptCount val="2"/>
                      <c:pt idx="1">
                        <c:v>watt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Sheet1!$B$3:$B$24</c15:sqref>
                        </c15:formulaRef>
                      </c:ext>
                    </c:extLst>
                    <c:strCache>
                      <c:ptCount val="22"/>
                      <c:pt idx="0">
                        <c:v>00:00-01:00</c:v>
                      </c:pt>
                      <c:pt idx="1">
                        <c:v>01:00-02:00</c:v>
                      </c:pt>
                      <c:pt idx="2">
                        <c:v>02:00-03:00</c:v>
                      </c:pt>
                      <c:pt idx="3">
                        <c:v>04:00-05:00</c:v>
                      </c:pt>
                      <c:pt idx="4">
                        <c:v>05:00-06:00</c:v>
                      </c:pt>
                      <c:pt idx="5">
                        <c:v>06:00-07:00</c:v>
                      </c:pt>
                      <c:pt idx="6">
                        <c:v>07:00-08:00</c:v>
                      </c:pt>
                      <c:pt idx="7">
                        <c:v>08:00-09:00</c:v>
                      </c:pt>
                      <c:pt idx="8">
                        <c:v>09:00-10:00</c:v>
                      </c:pt>
                      <c:pt idx="9">
                        <c:v>10:00-11:00</c:v>
                      </c:pt>
                      <c:pt idx="10">
                        <c:v>11:00-12:00</c:v>
                      </c:pt>
                      <c:pt idx="11">
                        <c:v>12:00-13:00</c:v>
                      </c:pt>
                      <c:pt idx="12">
                        <c:v>13:00-14:00</c:v>
                      </c:pt>
                      <c:pt idx="13">
                        <c:v>14:00-15:00</c:v>
                      </c:pt>
                      <c:pt idx="14">
                        <c:v>15:00-16:00</c:v>
                      </c:pt>
                      <c:pt idx="15">
                        <c:v>17:00-18:00</c:v>
                      </c:pt>
                      <c:pt idx="16">
                        <c:v>18:00-19:00</c:v>
                      </c:pt>
                      <c:pt idx="17">
                        <c:v>19:00-20:00</c:v>
                      </c:pt>
                      <c:pt idx="18">
                        <c:v>20:00-21:00</c:v>
                      </c:pt>
                      <c:pt idx="19">
                        <c:v>21:00-22:00</c:v>
                      </c:pt>
                      <c:pt idx="20">
                        <c:v>22:00-23:00</c:v>
                      </c:pt>
                      <c:pt idx="21">
                        <c:v>23:00-24:00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Sheet1!$M$3:$M$24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400</c:v>
                      </c:pt>
                      <c:pt idx="1">
                        <c:v>400</c:v>
                      </c:pt>
                      <c:pt idx="2">
                        <c:v>400</c:v>
                      </c:pt>
                      <c:pt idx="3">
                        <c:v>400</c:v>
                      </c:pt>
                      <c:pt idx="4">
                        <c:v>300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200</c:v>
                      </c:pt>
                      <c:pt idx="15">
                        <c:v>260</c:v>
                      </c:pt>
                      <c:pt idx="16">
                        <c:v>300</c:v>
                      </c:pt>
                      <c:pt idx="17">
                        <c:v>400</c:v>
                      </c:pt>
                      <c:pt idx="18">
                        <c:v>400</c:v>
                      </c:pt>
                      <c:pt idx="19">
                        <c:v>400</c:v>
                      </c:pt>
                      <c:pt idx="20">
                        <c:v>400</c:v>
                      </c:pt>
                      <c:pt idx="21">
                        <c:v>400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71-46C0-B409-F25438E640E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Sheet1!$N$1:$N$2</c15:sqref>
                        </c15:formulaRef>
                      </c:ext>
                    </c:extLst>
                    <c:strCache>
                      <c:ptCount val="2"/>
                      <c:pt idx="1">
                        <c:v>20%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Sheet1!$B$3:$B$24</c15:sqref>
                        </c15:formulaRef>
                      </c:ext>
                    </c:extLst>
                    <c:strCache>
                      <c:ptCount val="22"/>
                      <c:pt idx="0">
                        <c:v>00:00-01:00</c:v>
                      </c:pt>
                      <c:pt idx="1">
                        <c:v>01:00-02:00</c:v>
                      </c:pt>
                      <c:pt idx="2">
                        <c:v>02:00-03:00</c:v>
                      </c:pt>
                      <c:pt idx="3">
                        <c:v>04:00-05:00</c:v>
                      </c:pt>
                      <c:pt idx="4">
                        <c:v>05:00-06:00</c:v>
                      </c:pt>
                      <c:pt idx="5">
                        <c:v>06:00-07:00</c:v>
                      </c:pt>
                      <c:pt idx="6">
                        <c:v>07:00-08:00</c:v>
                      </c:pt>
                      <c:pt idx="7">
                        <c:v>08:00-09:00</c:v>
                      </c:pt>
                      <c:pt idx="8">
                        <c:v>09:00-10:00</c:v>
                      </c:pt>
                      <c:pt idx="9">
                        <c:v>10:00-11:00</c:v>
                      </c:pt>
                      <c:pt idx="10">
                        <c:v>11:00-12:00</c:v>
                      </c:pt>
                      <c:pt idx="11">
                        <c:v>12:00-13:00</c:v>
                      </c:pt>
                      <c:pt idx="12">
                        <c:v>13:00-14:00</c:v>
                      </c:pt>
                      <c:pt idx="13">
                        <c:v>14:00-15:00</c:v>
                      </c:pt>
                      <c:pt idx="14">
                        <c:v>15:00-16:00</c:v>
                      </c:pt>
                      <c:pt idx="15">
                        <c:v>17:00-18:00</c:v>
                      </c:pt>
                      <c:pt idx="16">
                        <c:v>18:00-19:00</c:v>
                      </c:pt>
                      <c:pt idx="17">
                        <c:v>19:00-20:00</c:v>
                      </c:pt>
                      <c:pt idx="18">
                        <c:v>20:00-21:00</c:v>
                      </c:pt>
                      <c:pt idx="19">
                        <c:v>21:00-22:00</c:v>
                      </c:pt>
                      <c:pt idx="20">
                        <c:v>22:00-23:00</c:v>
                      </c:pt>
                      <c:pt idx="21">
                        <c:v>23:00-24:00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Sheet1!$N$3:$N$24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80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80</c:v>
                      </c:pt>
                      <c:pt idx="4">
                        <c:v>60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40</c:v>
                      </c:pt>
                      <c:pt idx="15">
                        <c:v>52</c:v>
                      </c:pt>
                      <c:pt idx="16">
                        <c:v>60</c:v>
                      </c:pt>
                      <c:pt idx="17">
                        <c:v>80</c:v>
                      </c:pt>
                      <c:pt idx="18">
                        <c:v>80</c:v>
                      </c:pt>
                      <c:pt idx="19">
                        <c:v>80</c:v>
                      </c:pt>
                      <c:pt idx="20">
                        <c:v>80</c:v>
                      </c:pt>
                      <c:pt idx="21">
                        <c:v>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71-46C0-B409-F25438E640E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Sheet1!$O$1:$O$2</c15:sqref>
                        </c15:formulaRef>
                      </c:ext>
                    </c:extLst>
                    <c:strCache>
                      <c:ptCount val="2"/>
                      <c:pt idx="1">
                        <c:v>time for 20%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Sheet1!$B$3:$B$24</c15:sqref>
                        </c15:formulaRef>
                      </c:ext>
                    </c:extLst>
                    <c:strCache>
                      <c:ptCount val="22"/>
                      <c:pt idx="0">
                        <c:v>00:00-01:00</c:v>
                      </c:pt>
                      <c:pt idx="1">
                        <c:v>01:00-02:00</c:v>
                      </c:pt>
                      <c:pt idx="2">
                        <c:v>02:00-03:00</c:v>
                      </c:pt>
                      <c:pt idx="3">
                        <c:v>04:00-05:00</c:v>
                      </c:pt>
                      <c:pt idx="4">
                        <c:v>05:00-06:00</c:v>
                      </c:pt>
                      <c:pt idx="5">
                        <c:v>06:00-07:00</c:v>
                      </c:pt>
                      <c:pt idx="6">
                        <c:v>07:00-08:00</c:v>
                      </c:pt>
                      <c:pt idx="7">
                        <c:v>08:00-09:00</c:v>
                      </c:pt>
                      <c:pt idx="8">
                        <c:v>09:00-10:00</c:v>
                      </c:pt>
                      <c:pt idx="9">
                        <c:v>10:00-11:00</c:v>
                      </c:pt>
                      <c:pt idx="10">
                        <c:v>11:00-12:00</c:v>
                      </c:pt>
                      <c:pt idx="11">
                        <c:v>12:00-13:00</c:v>
                      </c:pt>
                      <c:pt idx="12">
                        <c:v>13:00-14:00</c:v>
                      </c:pt>
                      <c:pt idx="13">
                        <c:v>14:00-15:00</c:v>
                      </c:pt>
                      <c:pt idx="14">
                        <c:v>15:00-16:00</c:v>
                      </c:pt>
                      <c:pt idx="15">
                        <c:v>17:00-18:00</c:v>
                      </c:pt>
                      <c:pt idx="16">
                        <c:v>18:00-19:00</c:v>
                      </c:pt>
                      <c:pt idx="17">
                        <c:v>19:00-20:00</c:v>
                      </c:pt>
                      <c:pt idx="18">
                        <c:v>20:00-21:00</c:v>
                      </c:pt>
                      <c:pt idx="19">
                        <c:v>21:00-22:00</c:v>
                      </c:pt>
                      <c:pt idx="20">
                        <c:v>22:00-23:00</c:v>
                      </c:pt>
                      <c:pt idx="21">
                        <c:v>23:00-24:00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Sheet1!$O$3:$O$24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4.1666666666666664E-2</c:v>
                      </c:pt>
                      <c:pt idx="1">
                        <c:v>0.05</c:v>
                      </c:pt>
                      <c:pt idx="2">
                        <c:v>5.8823529411764705E-2</c:v>
                      </c:pt>
                      <c:pt idx="3">
                        <c:v>6.6666666666666666E-2</c:v>
                      </c:pt>
                      <c:pt idx="4">
                        <c:v>6.6666666666666666E-2</c:v>
                      </c:pt>
                      <c:pt idx="5">
                        <c:v>4.1666666666666664E-2</c:v>
                      </c:pt>
                      <c:pt idx="6">
                        <c:v>3.3333333333333333E-2</c:v>
                      </c:pt>
                      <c:pt idx="7">
                        <c:v>1.4285714285714285E-2</c:v>
                      </c:pt>
                      <c:pt idx="8">
                        <c:v>5.1546391752577319E-3</c:v>
                      </c:pt>
                      <c:pt idx="9">
                        <c:v>2.5252525252525255E-3</c:v>
                      </c:pt>
                      <c:pt idx="10">
                        <c:v>2.6737967914438501E-3</c:v>
                      </c:pt>
                      <c:pt idx="11">
                        <c:v>3.1948881789137379E-3</c:v>
                      </c:pt>
                      <c:pt idx="12">
                        <c:v>4.5662100456621002E-3</c:v>
                      </c:pt>
                      <c:pt idx="13">
                        <c:v>6.1349693251533744E-3</c:v>
                      </c:pt>
                      <c:pt idx="14">
                        <c:v>5.2910052910052907E-3</c:v>
                      </c:pt>
                      <c:pt idx="15">
                        <c:v>3.1645569620253164E-3</c:v>
                      </c:pt>
                      <c:pt idx="16">
                        <c:v>2.5445292620865142E-3</c:v>
                      </c:pt>
                      <c:pt idx="17">
                        <c:v>2.8248587570621469E-3</c:v>
                      </c:pt>
                      <c:pt idx="18">
                        <c:v>4.1322314049586778E-3</c:v>
                      </c:pt>
                      <c:pt idx="19">
                        <c:v>5.4945054945054949E-3</c:v>
                      </c:pt>
                      <c:pt idx="20">
                        <c:v>8.0645161290322578E-3</c:v>
                      </c:pt>
                      <c:pt idx="21">
                        <c:v>1.8518518518518517E-2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71-46C0-B409-F25438E640E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Sheet1!$J$3:$J$24</c15:sqref>
                        </c15:formulaRef>
                      </c:ext>
                    </c:extLst>
                    <c:strCache>
                      <c:ptCount val="22"/>
                      <c:pt idx="0">
                        <c:v>77.6</c:v>
                      </c:pt>
                      <c:pt idx="1">
                        <c:v>78</c:v>
                      </c:pt>
                      <c:pt idx="2">
                        <c:v>78.3</c:v>
                      </c:pt>
                      <c:pt idx="3">
                        <c:v>78.5</c:v>
                      </c:pt>
                      <c:pt idx="4">
                        <c:v>83.875</c:v>
                      </c:pt>
                      <c:pt idx="5">
                        <c:v>100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63.11627907</c:v>
                      </c:pt>
                      <c:pt idx="16">
                        <c:v>38.9453125</c:v>
                      </c:pt>
                      <c:pt idx="17">
                        <c:v>14.44444444</c:v>
                      </c:pt>
                      <c:pt idx="18">
                        <c:v>48.15789474</c:v>
                      </c:pt>
                      <c:pt idx="19">
                        <c:v>59.77777778</c:v>
                      </c:pt>
                      <c:pt idx="20">
                        <c:v>68.72727273</c:v>
                      </c:pt>
                      <c:pt idx="21">
                        <c:v>75.09090909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71-46C0-B409-F25438E640E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Sheet1!$J$2:$J$24</c15:sqref>
                        </c15:formulaRef>
                      </c:ext>
                    </c:extLst>
                    <c:strCache>
                      <c:ptCount val="23"/>
                      <c:pt idx="0">
                        <c:v>Energy Savings</c:v>
                      </c:pt>
                      <c:pt idx="1">
                        <c:v>77.6</c:v>
                      </c:pt>
                      <c:pt idx="2">
                        <c:v>78</c:v>
                      </c:pt>
                      <c:pt idx="3">
                        <c:v>78.3</c:v>
                      </c:pt>
                      <c:pt idx="4">
                        <c:v>78.5</c:v>
                      </c:pt>
                      <c:pt idx="5">
                        <c:v>83.875</c:v>
                      </c:pt>
                      <c:pt idx="6">
                        <c:v>100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63.11627907</c:v>
                      </c:pt>
                      <c:pt idx="17">
                        <c:v>38.9453125</c:v>
                      </c:pt>
                      <c:pt idx="18">
                        <c:v>14.44444444</c:v>
                      </c:pt>
                      <c:pt idx="19">
                        <c:v>48.15789474</c:v>
                      </c:pt>
                      <c:pt idx="20">
                        <c:v>59.77777778</c:v>
                      </c:pt>
                      <c:pt idx="21">
                        <c:v>68.72727273</c:v>
                      </c:pt>
                      <c:pt idx="22">
                        <c:v>75.09090909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E71-46C0-B409-F25438E640E5}"/>
                  </c:ext>
                </c:extLst>
              </c15:ser>
            </c15:filteredLineSeries>
          </c:ext>
        </c:extLst>
      </c:lineChart>
      <c:catAx>
        <c:axId val="74251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12448"/>
        <c:crosses val="autoZero"/>
        <c:auto val="1"/>
        <c:lblAlgn val="ctr"/>
        <c:lblOffset val="100"/>
        <c:noMultiLvlLbl val="0"/>
      </c:catAx>
      <c:valAx>
        <c:axId val="7425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1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7202835160946"/>
          <c:y val="0.93624235662640243"/>
          <c:w val="0.50834076250341342"/>
          <c:h val="4.5981248256774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130174</xdr:colOff>
      <xdr:row>28</xdr:row>
      <xdr:rowOff>139700</xdr:rowOff>
    </xdr:from>
    <xdr:to>
      <xdr:col>10</xdr:col>
      <xdr:colOff>266700</xdr:colOff>
      <xdr:row>54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836FFA-4F35-B56C-2BF9-A79ECC871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34BA4-DD4A-4B76-92C7-C995490E8879}">
  <dimension ref="A1:O25"/>
  <sheetViews>
    <sheetView tabSelected="1" topLeftCell="A7" workbookViewId="0">
      <selection activeCell="I3" sqref="I3:I24"/>
    </sheetView>
  </sheetViews>
  <sheetFormatPr defaultRowHeight="14.5" x14ac:dyDescent="0.35"/>
  <cols>
    <col min="2" max="3" width="14.90625" customWidth="1"/>
    <col min="4" max="4" width="11.54296875" customWidth="1"/>
    <col min="5" max="5" width="13.6328125" customWidth="1"/>
    <col min="6" max="6" width="15.90625" customWidth="1"/>
    <col min="7" max="7" width="14.1796875" customWidth="1"/>
    <col min="8" max="8" width="16.7265625" customWidth="1"/>
    <col min="9" max="10" width="16.6328125" customWidth="1"/>
  </cols>
  <sheetData>
    <row r="1" spans="1:15" ht="18.5" x14ac:dyDescent="0.45">
      <c r="A1" s="8" t="s">
        <v>37</v>
      </c>
      <c r="B1" s="9"/>
      <c r="C1" s="9"/>
      <c r="D1" s="9"/>
      <c r="E1" s="9"/>
      <c r="F1" s="9"/>
      <c r="G1" s="9"/>
      <c r="H1" s="9"/>
      <c r="I1" s="9"/>
      <c r="J1" s="9"/>
    </row>
    <row r="2" spans="1:15" ht="46.5" x14ac:dyDescent="0.35">
      <c r="A2" s="4" t="s">
        <v>0</v>
      </c>
      <c r="B2" s="4" t="s">
        <v>1</v>
      </c>
      <c r="C2" s="4" t="s">
        <v>35</v>
      </c>
      <c r="D2" s="5" t="s">
        <v>36</v>
      </c>
      <c r="E2" s="4" t="s">
        <v>2</v>
      </c>
      <c r="F2" s="5" t="s">
        <v>29</v>
      </c>
      <c r="G2" s="5" t="s">
        <v>28</v>
      </c>
      <c r="H2" s="5" t="s">
        <v>30</v>
      </c>
      <c r="I2" s="5" t="s">
        <v>31</v>
      </c>
      <c r="J2" s="5" t="s">
        <v>34</v>
      </c>
      <c r="K2" s="2" t="s">
        <v>27</v>
      </c>
      <c r="L2" s="2" t="s">
        <v>5</v>
      </c>
      <c r="M2" s="1" t="s">
        <v>9</v>
      </c>
      <c r="N2" s="3">
        <v>0.2</v>
      </c>
      <c r="O2" s="2" t="s">
        <v>33</v>
      </c>
    </row>
    <row r="3" spans="1:15" x14ac:dyDescent="0.35">
      <c r="A3" s="6">
        <v>1</v>
      </c>
      <c r="B3" s="6" t="s">
        <v>3</v>
      </c>
      <c r="C3" s="6">
        <v>118</v>
      </c>
      <c r="D3" s="6">
        <f>ROUND((C3/5),0)</f>
        <v>24</v>
      </c>
      <c r="E3" s="6">
        <v>50</v>
      </c>
      <c r="F3" s="6">
        <f>(400/1000)</f>
        <v>0.4</v>
      </c>
      <c r="G3" s="6">
        <f>(((((L3*M3)/1000)+((O3*N3)/1000)))*D3)</f>
        <v>8.9599999999999999E-2</v>
      </c>
      <c r="H3" s="6">
        <f>(F3*40)</f>
        <v>16</v>
      </c>
      <c r="I3" s="6">
        <f>(G3*40)</f>
        <v>3.5840000000000001</v>
      </c>
      <c r="J3" s="6">
        <f>(((H3-I3)/H3)*100)</f>
        <v>77.600000000000009</v>
      </c>
      <c r="K3">
        <v>25</v>
      </c>
      <c r="L3">
        <f>((((((1/E3)*60)*K3)/1000)*2)/60)</f>
        <v>1E-3</v>
      </c>
      <c r="M3">
        <v>400</v>
      </c>
      <c r="N3">
        <f>((20*M3)/100)</f>
        <v>80</v>
      </c>
      <c r="O3">
        <f>(1/D3)</f>
        <v>4.1666666666666664E-2</v>
      </c>
    </row>
    <row r="4" spans="1:15" x14ac:dyDescent="0.35">
      <c r="A4" s="6">
        <v>2</v>
      </c>
      <c r="B4" s="6" t="s">
        <v>4</v>
      </c>
      <c r="C4" s="6">
        <v>100</v>
      </c>
      <c r="D4" s="6">
        <f t="shared" ref="D4:D24" si="0">ROUND((C4/5),0)</f>
        <v>20</v>
      </c>
      <c r="E4" s="6">
        <v>50</v>
      </c>
      <c r="F4" s="6">
        <f t="shared" ref="F4:F7" si="1">(400/1000)</f>
        <v>0.4</v>
      </c>
      <c r="G4" s="6">
        <f t="shared" ref="G4:G24" si="2">(((((L4*M4)/1000)+((O4*N4)/1000)))*D4)</f>
        <v>8.8000000000000009E-2</v>
      </c>
      <c r="H4" s="6">
        <f t="shared" ref="H4:H24" si="3">(F4*40)</f>
        <v>16</v>
      </c>
      <c r="I4" s="6">
        <f t="shared" ref="I4:I24" si="4">(G4*40)</f>
        <v>3.5200000000000005</v>
      </c>
      <c r="J4" s="6">
        <f t="shared" ref="J4:J25" si="5">(((H4-I4)/H4)*100)</f>
        <v>78</v>
      </c>
      <c r="K4">
        <v>25</v>
      </c>
      <c r="L4">
        <f>((((((1/E4)*60)*K4)/1000)*2)/60)</f>
        <v>1E-3</v>
      </c>
      <c r="M4">
        <v>400</v>
      </c>
      <c r="N4">
        <f>((20*M4)/100)</f>
        <v>80</v>
      </c>
      <c r="O4">
        <f t="shared" ref="O4:O24" si="6">(1/D4)</f>
        <v>0.05</v>
      </c>
    </row>
    <row r="5" spans="1:15" x14ac:dyDescent="0.35">
      <c r="A5" s="6">
        <v>3</v>
      </c>
      <c r="B5" s="6" t="s">
        <v>6</v>
      </c>
      <c r="C5" s="6">
        <v>86</v>
      </c>
      <c r="D5" s="6">
        <f t="shared" si="0"/>
        <v>17</v>
      </c>
      <c r="E5" s="6">
        <v>50</v>
      </c>
      <c r="F5" s="6">
        <f t="shared" si="1"/>
        <v>0.4</v>
      </c>
      <c r="G5" s="6">
        <f t="shared" si="2"/>
        <v>8.6800000000000016E-2</v>
      </c>
      <c r="H5" s="6">
        <f t="shared" si="3"/>
        <v>16</v>
      </c>
      <c r="I5" s="6">
        <f t="shared" si="4"/>
        <v>3.4720000000000004</v>
      </c>
      <c r="J5" s="6">
        <f t="shared" si="5"/>
        <v>78.3</v>
      </c>
      <c r="K5">
        <v>25</v>
      </c>
      <c r="L5">
        <f t="shared" ref="L5:L9" si="7">((((((1/E5)*60)*K5)/1000)*2)/60)</f>
        <v>1E-3</v>
      </c>
      <c r="M5">
        <v>400</v>
      </c>
      <c r="N5">
        <f t="shared" ref="N5:N24" si="8">((20*M5)/100)</f>
        <v>80</v>
      </c>
      <c r="O5">
        <f t="shared" si="6"/>
        <v>5.8823529411764705E-2</v>
      </c>
    </row>
    <row r="6" spans="1:15" x14ac:dyDescent="0.35">
      <c r="A6" s="6">
        <v>4</v>
      </c>
      <c r="B6" s="6" t="s">
        <v>7</v>
      </c>
      <c r="C6" s="6">
        <v>75</v>
      </c>
      <c r="D6" s="6">
        <f t="shared" si="0"/>
        <v>15</v>
      </c>
      <c r="E6" s="6">
        <v>50</v>
      </c>
      <c r="F6" s="6">
        <f t="shared" si="1"/>
        <v>0.4</v>
      </c>
      <c r="G6" s="6">
        <f t="shared" si="2"/>
        <v>8.5999999999999993E-2</v>
      </c>
      <c r="H6" s="6">
        <f t="shared" si="3"/>
        <v>16</v>
      </c>
      <c r="I6" s="6">
        <f t="shared" si="4"/>
        <v>3.4399999999999995</v>
      </c>
      <c r="J6" s="6">
        <f t="shared" si="5"/>
        <v>78.5</v>
      </c>
      <c r="K6">
        <v>25</v>
      </c>
      <c r="L6">
        <f t="shared" si="7"/>
        <v>1E-3</v>
      </c>
      <c r="M6">
        <v>400</v>
      </c>
      <c r="N6">
        <f t="shared" si="8"/>
        <v>80</v>
      </c>
      <c r="O6">
        <f t="shared" si="6"/>
        <v>6.6666666666666666E-2</v>
      </c>
    </row>
    <row r="7" spans="1:15" x14ac:dyDescent="0.35">
      <c r="A7" s="6">
        <v>5</v>
      </c>
      <c r="B7" s="6" t="s">
        <v>8</v>
      </c>
      <c r="C7" s="6">
        <v>74</v>
      </c>
      <c r="D7" s="6">
        <f t="shared" si="0"/>
        <v>15</v>
      </c>
      <c r="E7" s="6">
        <v>50</v>
      </c>
      <c r="F7" s="6">
        <f t="shared" si="1"/>
        <v>0.4</v>
      </c>
      <c r="G7" s="6">
        <f t="shared" si="2"/>
        <v>6.4500000000000002E-2</v>
      </c>
      <c r="H7" s="6">
        <f t="shared" si="3"/>
        <v>16</v>
      </c>
      <c r="I7" s="6">
        <f t="shared" si="4"/>
        <v>2.58</v>
      </c>
      <c r="J7" s="6">
        <f t="shared" si="5"/>
        <v>83.875</v>
      </c>
      <c r="K7">
        <v>25</v>
      </c>
      <c r="L7">
        <f t="shared" si="7"/>
        <v>1E-3</v>
      </c>
      <c r="M7">
        <v>300</v>
      </c>
      <c r="N7">
        <f t="shared" si="8"/>
        <v>60</v>
      </c>
      <c r="O7">
        <f t="shared" si="6"/>
        <v>6.6666666666666666E-2</v>
      </c>
    </row>
    <row r="8" spans="1:15" x14ac:dyDescent="0.35">
      <c r="A8" s="6">
        <v>6</v>
      </c>
      <c r="B8" s="6" t="s">
        <v>10</v>
      </c>
      <c r="C8" s="6">
        <v>120</v>
      </c>
      <c r="D8" s="6">
        <f t="shared" si="0"/>
        <v>24</v>
      </c>
      <c r="E8" s="6">
        <v>55</v>
      </c>
      <c r="F8" s="6">
        <v>0.4</v>
      </c>
      <c r="G8" s="6">
        <f t="shared" si="2"/>
        <v>0</v>
      </c>
      <c r="H8" s="6">
        <f t="shared" si="3"/>
        <v>16</v>
      </c>
      <c r="I8" s="6">
        <f t="shared" si="4"/>
        <v>0</v>
      </c>
      <c r="J8" s="6">
        <f>(((H8-I8)/H8)*100)</f>
        <v>100</v>
      </c>
      <c r="K8">
        <v>25</v>
      </c>
      <c r="L8">
        <f t="shared" si="7"/>
        <v>9.0909090909090909E-4</v>
      </c>
      <c r="M8">
        <v>0</v>
      </c>
      <c r="N8">
        <f t="shared" si="8"/>
        <v>0</v>
      </c>
      <c r="O8">
        <f t="shared" si="6"/>
        <v>4.1666666666666664E-2</v>
      </c>
    </row>
    <row r="9" spans="1:15" x14ac:dyDescent="0.35">
      <c r="A9" s="6">
        <v>7</v>
      </c>
      <c r="B9" s="6" t="s">
        <v>11</v>
      </c>
      <c r="C9" s="6">
        <v>150</v>
      </c>
      <c r="D9" s="6">
        <f t="shared" si="0"/>
        <v>30</v>
      </c>
      <c r="E9" s="6">
        <v>55</v>
      </c>
      <c r="F9" s="6">
        <v>0</v>
      </c>
      <c r="G9" s="6">
        <f t="shared" si="2"/>
        <v>0</v>
      </c>
      <c r="H9" s="6">
        <f t="shared" si="3"/>
        <v>0</v>
      </c>
      <c r="I9" s="6">
        <f t="shared" si="4"/>
        <v>0</v>
      </c>
      <c r="J9" s="6">
        <v>0</v>
      </c>
      <c r="K9">
        <v>25</v>
      </c>
      <c r="L9">
        <f t="shared" si="7"/>
        <v>9.0909090909090909E-4</v>
      </c>
      <c r="M9">
        <v>0</v>
      </c>
      <c r="N9">
        <f t="shared" si="8"/>
        <v>0</v>
      </c>
      <c r="O9">
        <f t="shared" si="6"/>
        <v>3.3333333333333333E-2</v>
      </c>
    </row>
    <row r="10" spans="1:15" x14ac:dyDescent="0.35">
      <c r="A10" s="6">
        <v>8</v>
      </c>
      <c r="B10" s="6" t="s">
        <v>12</v>
      </c>
      <c r="C10" s="6">
        <v>350</v>
      </c>
      <c r="D10" s="6">
        <f t="shared" si="0"/>
        <v>70</v>
      </c>
      <c r="E10" s="6">
        <v>45</v>
      </c>
      <c r="F10" s="6">
        <v>0</v>
      </c>
      <c r="G10" s="6">
        <f t="shared" si="2"/>
        <v>0</v>
      </c>
      <c r="H10" s="6">
        <f t="shared" si="3"/>
        <v>0</v>
      </c>
      <c r="I10" s="6">
        <f t="shared" si="4"/>
        <v>0</v>
      </c>
      <c r="J10" s="6">
        <v>0</v>
      </c>
      <c r="K10">
        <v>25</v>
      </c>
      <c r="L10">
        <f t="shared" ref="L10:L24" si="9">((((((1/E10)*60)*K10)/1000)*2)/60)</f>
        <v>1.1111111111111111E-3</v>
      </c>
      <c r="M10">
        <v>0</v>
      </c>
      <c r="N10">
        <f t="shared" si="8"/>
        <v>0</v>
      </c>
      <c r="O10">
        <f t="shared" si="6"/>
        <v>1.4285714285714285E-2</v>
      </c>
    </row>
    <row r="11" spans="1:15" x14ac:dyDescent="0.35">
      <c r="A11" s="6">
        <v>9</v>
      </c>
      <c r="B11" s="6" t="s">
        <v>13</v>
      </c>
      <c r="C11" s="6">
        <v>970</v>
      </c>
      <c r="D11" s="6">
        <f t="shared" si="0"/>
        <v>194</v>
      </c>
      <c r="E11" s="6">
        <v>38</v>
      </c>
      <c r="F11" s="6">
        <v>0</v>
      </c>
      <c r="G11" s="6">
        <f t="shared" si="2"/>
        <v>0</v>
      </c>
      <c r="H11" s="6">
        <f t="shared" si="3"/>
        <v>0</v>
      </c>
      <c r="I11" s="6">
        <f t="shared" si="4"/>
        <v>0</v>
      </c>
      <c r="J11" s="6">
        <v>0</v>
      </c>
      <c r="K11">
        <v>25</v>
      </c>
      <c r="L11">
        <f t="shared" si="9"/>
        <v>1.3157894736842105E-3</v>
      </c>
      <c r="M11">
        <v>0</v>
      </c>
      <c r="N11">
        <f t="shared" si="8"/>
        <v>0</v>
      </c>
      <c r="O11">
        <f t="shared" si="6"/>
        <v>5.1546391752577319E-3</v>
      </c>
    </row>
    <row r="12" spans="1:15" x14ac:dyDescent="0.35">
      <c r="A12" s="6">
        <v>10</v>
      </c>
      <c r="B12" s="6" t="s">
        <v>14</v>
      </c>
      <c r="C12" s="6">
        <v>1978</v>
      </c>
      <c r="D12" s="6">
        <f t="shared" si="0"/>
        <v>396</v>
      </c>
      <c r="E12" s="6">
        <v>30</v>
      </c>
      <c r="F12" s="6">
        <v>0</v>
      </c>
      <c r="G12" s="6">
        <f t="shared" si="2"/>
        <v>0</v>
      </c>
      <c r="H12" s="6">
        <f t="shared" si="3"/>
        <v>0</v>
      </c>
      <c r="I12" s="6">
        <f t="shared" si="4"/>
        <v>0</v>
      </c>
      <c r="J12" s="6">
        <v>0</v>
      </c>
      <c r="K12">
        <v>25</v>
      </c>
      <c r="L12">
        <f t="shared" si="9"/>
        <v>1.6666666666666668E-3</v>
      </c>
      <c r="M12">
        <v>0</v>
      </c>
      <c r="N12">
        <f t="shared" si="8"/>
        <v>0</v>
      </c>
      <c r="O12">
        <f t="shared" si="6"/>
        <v>2.5252525252525255E-3</v>
      </c>
    </row>
    <row r="13" spans="1:15" x14ac:dyDescent="0.35">
      <c r="A13" s="6">
        <v>11</v>
      </c>
      <c r="B13" s="6" t="s">
        <v>15</v>
      </c>
      <c r="C13" s="6">
        <v>1870</v>
      </c>
      <c r="D13" s="6">
        <f t="shared" si="0"/>
        <v>374</v>
      </c>
      <c r="E13" s="6">
        <v>32</v>
      </c>
      <c r="F13" s="6">
        <v>0</v>
      </c>
      <c r="G13" s="6">
        <f t="shared" si="2"/>
        <v>0</v>
      </c>
      <c r="H13" s="6">
        <f t="shared" si="3"/>
        <v>0</v>
      </c>
      <c r="I13" s="6">
        <f t="shared" si="4"/>
        <v>0</v>
      </c>
      <c r="J13" s="6">
        <v>0</v>
      </c>
      <c r="K13">
        <v>25</v>
      </c>
      <c r="L13">
        <f t="shared" si="9"/>
        <v>1.5625000000000001E-3</v>
      </c>
      <c r="M13">
        <v>0</v>
      </c>
      <c r="N13">
        <f t="shared" si="8"/>
        <v>0</v>
      </c>
      <c r="O13">
        <f t="shared" si="6"/>
        <v>2.6737967914438501E-3</v>
      </c>
    </row>
    <row r="14" spans="1:15" x14ac:dyDescent="0.35">
      <c r="A14" s="6">
        <v>12</v>
      </c>
      <c r="B14" s="6" t="s">
        <v>16</v>
      </c>
      <c r="C14" s="6">
        <v>1567</v>
      </c>
      <c r="D14" s="6">
        <f t="shared" si="0"/>
        <v>313</v>
      </c>
      <c r="E14" s="6">
        <v>40</v>
      </c>
      <c r="F14" s="6">
        <v>0</v>
      </c>
      <c r="G14" s="6">
        <f t="shared" si="2"/>
        <v>0</v>
      </c>
      <c r="H14" s="6">
        <f t="shared" si="3"/>
        <v>0</v>
      </c>
      <c r="I14" s="6">
        <f t="shared" si="4"/>
        <v>0</v>
      </c>
      <c r="J14" s="6">
        <v>0</v>
      </c>
      <c r="K14">
        <v>25</v>
      </c>
      <c r="L14">
        <f t="shared" si="9"/>
        <v>1.25E-3</v>
      </c>
      <c r="M14">
        <v>0</v>
      </c>
      <c r="N14">
        <f t="shared" si="8"/>
        <v>0</v>
      </c>
      <c r="O14">
        <f t="shared" si="6"/>
        <v>3.1948881789137379E-3</v>
      </c>
    </row>
    <row r="15" spans="1:15" x14ac:dyDescent="0.35">
      <c r="A15" s="6">
        <v>13</v>
      </c>
      <c r="B15" s="6" t="s">
        <v>17</v>
      </c>
      <c r="C15" s="6">
        <v>1095</v>
      </c>
      <c r="D15" s="6">
        <f t="shared" si="0"/>
        <v>219</v>
      </c>
      <c r="E15" s="6">
        <v>40</v>
      </c>
      <c r="F15" s="6">
        <v>0</v>
      </c>
      <c r="G15" s="6">
        <f t="shared" si="2"/>
        <v>0</v>
      </c>
      <c r="H15" s="6">
        <f t="shared" si="3"/>
        <v>0</v>
      </c>
      <c r="I15" s="6">
        <f t="shared" si="4"/>
        <v>0</v>
      </c>
      <c r="J15" s="6">
        <v>0</v>
      </c>
      <c r="K15">
        <v>25</v>
      </c>
      <c r="L15">
        <f t="shared" si="9"/>
        <v>1.25E-3</v>
      </c>
      <c r="M15">
        <v>0</v>
      </c>
      <c r="N15">
        <f t="shared" si="8"/>
        <v>0</v>
      </c>
      <c r="O15">
        <f t="shared" si="6"/>
        <v>4.5662100456621002E-3</v>
      </c>
    </row>
    <row r="16" spans="1:15" x14ac:dyDescent="0.35">
      <c r="A16" s="6">
        <v>14</v>
      </c>
      <c r="B16" s="6" t="s">
        <v>18</v>
      </c>
      <c r="C16" s="6">
        <v>815</v>
      </c>
      <c r="D16" s="6">
        <f t="shared" si="0"/>
        <v>163</v>
      </c>
      <c r="E16" s="6">
        <v>42</v>
      </c>
      <c r="F16" s="6">
        <v>0</v>
      </c>
      <c r="G16" s="6">
        <f t="shared" si="2"/>
        <v>0</v>
      </c>
      <c r="H16" s="6">
        <f t="shared" si="3"/>
        <v>0</v>
      </c>
      <c r="I16" s="6">
        <f t="shared" si="4"/>
        <v>0</v>
      </c>
      <c r="J16" s="6">
        <v>0</v>
      </c>
      <c r="K16">
        <v>25</v>
      </c>
      <c r="L16">
        <f t="shared" si="9"/>
        <v>1.1904761904761901E-3</v>
      </c>
      <c r="M16">
        <v>0</v>
      </c>
      <c r="N16">
        <f t="shared" si="8"/>
        <v>0</v>
      </c>
      <c r="O16">
        <f t="shared" si="6"/>
        <v>6.1349693251533744E-3</v>
      </c>
    </row>
    <row r="17" spans="1:15" x14ac:dyDescent="0.35">
      <c r="A17" s="6">
        <v>15</v>
      </c>
      <c r="B17" s="6" t="s">
        <v>19</v>
      </c>
      <c r="C17" s="6">
        <v>943</v>
      </c>
      <c r="D17" s="6">
        <f t="shared" si="0"/>
        <v>189</v>
      </c>
      <c r="E17" s="6">
        <v>50</v>
      </c>
      <c r="F17" s="6">
        <v>0</v>
      </c>
      <c r="G17" s="6">
        <f t="shared" si="2"/>
        <v>7.7800000000000008E-2</v>
      </c>
      <c r="H17" s="6">
        <f t="shared" si="3"/>
        <v>0</v>
      </c>
      <c r="I17" s="6">
        <f t="shared" si="4"/>
        <v>3.1120000000000001</v>
      </c>
      <c r="J17" s="6">
        <v>0</v>
      </c>
      <c r="K17">
        <v>25</v>
      </c>
      <c r="L17">
        <f t="shared" si="9"/>
        <v>1E-3</v>
      </c>
      <c r="M17">
        <v>200</v>
      </c>
      <c r="N17">
        <f t="shared" si="8"/>
        <v>40</v>
      </c>
      <c r="O17">
        <f t="shared" si="6"/>
        <v>5.2910052910052907E-3</v>
      </c>
    </row>
    <row r="18" spans="1:15" x14ac:dyDescent="0.35">
      <c r="A18" s="6">
        <v>16</v>
      </c>
      <c r="B18" s="6" t="s">
        <v>20</v>
      </c>
      <c r="C18" s="6">
        <v>1578</v>
      </c>
      <c r="D18" s="6">
        <f t="shared" si="0"/>
        <v>316</v>
      </c>
      <c r="E18" s="6">
        <v>43</v>
      </c>
      <c r="F18" s="6">
        <f t="shared" ref="F18:F24" si="10">(400/1000)</f>
        <v>0.4</v>
      </c>
      <c r="G18" s="6">
        <f t="shared" si="2"/>
        <v>0.14753488372093024</v>
      </c>
      <c r="H18" s="6">
        <f t="shared" si="3"/>
        <v>16</v>
      </c>
      <c r="I18" s="6">
        <f t="shared" si="4"/>
        <v>5.9013953488372097</v>
      </c>
      <c r="J18" s="6">
        <f t="shared" si="5"/>
        <v>63.116279069767444</v>
      </c>
      <c r="K18">
        <v>25</v>
      </c>
      <c r="L18">
        <f t="shared" si="9"/>
        <v>1.1627906976744186E-3</v>
      </c>
      <c r="M18">
        <v>260</v>
      </c>
      <c r="N18">
        <f t="shared" si="8"/>
        <v>52</v>
      </c>
      <c r="O18">
        <f t="shared" si="6"/>
        <v>3.1645569620253164E-3</v>
      </c>
    </row>
    <row r="19" spans="1:15" x14ac:dyDescent="0.35">
      <c r="A19" s="6">
        <v>17</v>
      </c>
      <c r="B19" s="6" t="s">
        <v>21</v>
      </c>
      <c r="C19" s="7">
        <v>1965</v>
      </c>
      <c r="D19" s="6">
        <f t="shared" si="0"/>
        <v>393</v>
      </c>
      <c r="E19" s="7">
        <v>32</v>
      </c>
      <c r="F19" s="6">
        <f t="shared" si="10"/>
        <v>0.4</v>
      </c>
      <c r="G19" s="6">
        <f t="shared" si="2"/>
        <v>0.24421874999999998</v>
      </c>
      <c r="H19" s="6">
        <f t="shared" si="3"/>
        <v>16</v>
      </c>
      <c r="I19" s="6">
        <f t="shared" si="4"/>
        <v>9.7687499999999989</v>
      </c>
      <c r="J19" s="6">
        <f t="shared" si="5"/>
        <v>38.945312500000007</v>
      </c>
      <c r="K19">
        <v>25</v>
      </c>
      <c r="L19">
        <f t="shared" si="9"/>
        <v>1.5625000000000001E-3</v>
      </c>
      <c r="M19">
        <v>300</v>
      </c>
      <c r="N19">
        <f t="shared" si="8"/>
        <v>60</v>
      </c>
      <c r="O19">
        <f t="shared" si="6"/>
        <v>2.5445292620865142E-3</v>
      </c>
    </row>
    <row r="20" spans="1:15" x14ac:dyDescent="0.35">
      <c r="A20" s="6">
        <v>18</v>
      </c>
      <c r="B20" s="6" t="s">
        <v>22</v>
      </c>
      <c r="C20" s="7">
        <v>1768</v>
      </c>
      <c r="D20" s="6">
        <f t="shared" si="0"/>
        <v>354</v>
      </c>
      <c r="E20" s="7">
        <v>27</v>
      </c>
      <c r="F20" s="6">
        <f t="shared" si="10"/>
        <v>0.4</v>
      </c>
      <c r="G20" s="6">
        <f t="shared" si="2"/>
        <v>0.34222222222222226</v>
      </c>
      <c r="H20" s="6">
        <f t="shared" si="3"/>
        <v>16</v>
      </c>
      <c r="I20" s="6">
        <f t="shared" si="4"/>
        <v>13.68888888888889</v>
      </c>
      <c r="J20" s="6">
        <f t="shared" si="5"/>
        <v>14.444444444444438</v>
      </c>
      <c r="K20">
        <v>25</v>
      </c>
      <c r="L20">
        <f t="shared" si="9"/>
        <v>1.8518518518518519E-3</v>
      </c>
      <c r="M20">
        <v>400</v>
      </c>
      <c r="N20">
        <f t="shared" si="8"/>
        <v>80</v>
      </c>
      <c r="O20">
        <f t="shared" si="6"/>
        <v>2.8248587570621469E-3</v>
      </c>
    </row>
    <row r="21" spans="1:15" x14ac:dyDescent="0.35">
      <c r="A21" s="6">
        <v>19</v>
      </c>
      <c r="B21" s="6" t="s">
        <v>23</v>
      </c>
      <c r="C21" s="7">
        <v>1210</v>
      </c>
      <c r="D21" s="6">
        <f t="shared" si="0"/>
        <v>242</v>
      </c>
      <c r="E21" s="7">
        <v>38</v>
      </c>
      <c r="F21" s="6">
        <f t="shared" si="10"/>
        <v>0.4</v>
      </c>
      <c r="G21" s="6">
        <f t="shared" si="2"/>
        <v>0.20736842105263159</v>
      </c>
      <c r="H21" s="6">
        <f t="shared" si="3"/>
        <v>16</v>
      </c>
      <c r="I21" s="6">
        <f t="shared" si="4"/>
        <v>8.2947368421052641</v>
      </c>
      <c r="J21" s="6">
        <f t="shared" si="5"/>
        <v>48.157894736842103</v>
      </c>
      <c r="K21">
        <v>25</v>
      </c>
      <c r="L21">
        <f t="shared" si="9"/>
        <v>1.3157894736842105E-3</v>
      </c>
      <c r="M21">
        <v>400</v>
      </c>
      <c r="N21">
        <f t="shared" si="8"/>
        <v>80</v>
      </c>
      <c r="O21">
        <f t="shared" si="6"/>
        <v>4.1322314049586778E-3</v>
      </c>
    </row>
    <row r="22" spans="1:15" x14ac:dyDescent="0.35">
      <c r="A22" s="6">
        <v>20</v>
      </c>
      <c r="B22" s="6" t="s">
        <v>24</v>
      </c>
      <c r="C22" s="7">
        <v>911</v>
      </c>
      <c r="D22" s="6">
        <f t="shared" si="0"/>
        <v>182</v>
      </c>
      <c r="E22" s="7">
        <v>45</v>
      </c>
      <c r="F22" s="6">
        <f t="shared" si="10"/>
        <v>0.4</v>
      </c>
      <c r="G22" s="6">
        <f t="shared" si="2"/>
        <v>0.16088888888888889</v>
      </c>
      <c r="H22" s="6">
        <f t="shared" si="3"/>
        <v>16</v>
      </c>
      <c r="I22" s="6">
        <f t="shared" si="4"/>
        <v>6.4355555555555553</v>
      </c>
      <c r="J22" s="6">
        <f t="shared" si="5"/>
        <v>59.777777777777771</v>
      </c>
      <c r="K22">
        <v>25</v>
      </c>
      <c r="L22">
        <f t="shared" si="9"/>
        <v>1.1111111111111111E-3</v>
      </c>
      <c r="M22">
        <v>400</v>
      </c>
      <c r="N22">
        <f t="shared" si="8"/>
        <v>80</v>
      </c>
      <c r="O22">
        <f t="shared" si="6"/>
        <v>5.4945054945054949E-3</v>
      </c>
    </row>
    <row r="23" spans="1:15" x14ac:dyDescent="0.35">
      <c r="A23" s="6">
        <v>21</v>
      </c>
      <c r="B23" s="6" t="s">
        <v>25</v>
      </c>
      <c r="C23" s="7">
        <v>621</v>
      </c>
      <c r="D23" s="6">
        <f t="shared" si="0"/>
        <v>124</v>
      </c>
      <c r="E23" s="7">
        <v>55</v>
      </c>
      <c r="F23" s="6">
        <f t="shared" si="10"/>
        <v>0.4</v>
      </c>
      <c r="G23" s="6">
        <f t="shared" si="2"/>
        <v>0.12509090909090911</v>
      </c>
      <c r="H23" s="6">
        <f t="shared" si="3"/>
        <v>16</v>
      </c>
      <c r="I23" s="6">
        <f t="shared" si="4"/>
        <v>5.0036363636363648</v>
      </c>
      <c r="J23" s="6">
        <f t="shared" si="5"/>
        <v>68.72727272727272</v>
      </c>
      <c r="K23">
        <v>25</v>
      </c>
      <c r="L23">
        <f t="shared" si="9"/>
        <v>9.0909090909090909E-4</v>
      </c>
      <c r="M23">
        <v>400</v>
      </c>
      <c r="N23">
        <f t="shared" si="8"/>
        <v>80</v>
      </c>
      <c r="O23">
        <f t="shared" si="6"/>
        <v>8.0645161290322578E-3</v>
      </c>
    </row>
    <row r="24" spans="1:15" x14ac:dyDescent="0.35">
      <c r="A24" s="6">
        <v>22</v>
      </c>
      <c r="B24" s="6" t="s">
        <v>26</v>
      </c>
      <c r="C24" s="7">
        <v>270</v>
      </c>
      <c r="D24" s="6">
        <f t="shared" si="0"/>
        <v>54</v>
      </c>
      <c r="E24" s="7">
        <v>55</v>
      </c>
      <c r="F24" s="6">
        <f t="shared" si="10"/>
        <v>0.4</v>
      </c>
      <c r="G24" s="6">
        <f t="shared" si="2"/>
        <v>9.9636363636363634E-2</v>
      </c>
      <c r="H24" s="6">
        <f t="shared" si="3"/>
        <v>16</v>
      </c>
      <c r="I24" s="6">
        <f t="shared" si="4"/>
        <v>3.9854545454545454</v>
      </c>
      <c r="J24" s="6">
        <f t="shared" si="5"/>
        <v>75.090909090909093</v>
      </c>
      <c r="K24">
        <v>25</v>
      </c>
      <c r="L24">
        <f t="shared" si="9"/>
        <v>9.0909090909090909E-4</v>
      </c>
      <c r="M24">
        <v>400</v>
      </c>
      <c r="N24">
        <f t="shared" si="8"/>
        <v>80</v>
      </c>
      <c r="O24">
        <f t="shared" si="6"/>
        <v>1.8518518518518517E-2</v>
      </c>
    </row>
    <row r="25" spans="1:15" x14ac:dyDescent="0.35">
      <c r="A25" s="6"/>
      <c r="B25" s="6" t="s">
        <v>32</v>
      </c>
      <c r="C25" s="6">
        <f>SUM(C3:C24)</f>
        <v>18634</v>
      </c>
      <c r="D25" s="6">
        <f>SUM(D3:D24)</f>
        <v>3728</v>
      </c>
      <c r="E25" s="6"/>
      <c r="F25" s="6">
        <f>SUM(F3:F24)</f>
        <v>5.2</v>
      </c>
      <c r="G25" s="6">
        <f>SUM(G3:G24)</f>
        <v>1.8196604386119457</v>
      </c>
      <c r="H25" s="6">
        <f>SUM(H3:H24)</f>
        <v>208</v>
      </c>
      <c r="I25" s="6">
        <f>SUM(I3:I24)</f>
        <v>72.786417544477828</v>
      </c>
      <c r="J25" s="6">
        <f t="shared" si="5"/>
        <v>65.006530026693341</v>
      </c>
    </row>
  </sheetData>
  <mergeCells count="1">
    <mergeCell ref="A1:J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TIRTHANKAR DASGUPTA</dc:creator>
  <cp:lastModifiedBy>TIRTHANKAR DASGUPTA</cp:lastModifiedBy>
  <dcterms:created xsi:type="dcterms:W3CDTF">2025-04-23T16:23:47Z</dcterms:created>
  <dcterms:modified xsi:type="dcterms:W3CDTF">2025-06-19T18:33:26Z</dcterms:modified>
</cp:coreProperties>
</file>